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pamscloud.sharepoint.com/sites/CCGovernance/Shared Documents/General/Actual Prices Payable/Website Update Part 10 APP - 26102026/"/>
    </mc:Choice>
  </mc:AlternateContent>
  <xr:revisionPtr revIDLastSave="3" documentId="8_{9E6A816B-AE49-4448-8419-58BED55C8C6D}" xr6:coauthVersionLast="47" xr6:coauthVersionMax="47" xr10:uidLastSave="{3759415E-9BCE-4E82-850C-45E16CA3013F}"/>
  <bookViews>
    <workbookView xWindow="54495" yWindow="0" windowWidth="26010" windowHeight="20985" tabRatio="951" firstSheet="1" activeTab="1" xr2:uid="{00000000-000D-0000-FFFF-FFFF00000000}"/>
  </bookViews>
  <sheets>
    <sheet name="User Notes" sheetId="17" r:id="rId1"/>
    <sheet name="Services and Rates" sheetId="1" r:id="rId2"/>
    <sheet name="MHQ" sheetId="18" r:id="rId3"/>
    <sheet name="Receipt and Delivery Points" sheetId="8" r:id="rId4"/>
    <sheet name="Imbalance Allowance" sheetId="9" r:id="rId5"/>
    <sheet name="Escalation Methodology" sheetId="14" r:id="rId6"/>
    <sheet name="Standard or Non Standard Terms" sheetId="13" r:id="rId7"/>
  </sheets>
  <definedNames>
    <definedName name="_xlnm._FilterDatabase" localSheetId="5" hidden="1">'Escalation Methodology'!$A$2:$G$112</definedName>
    <definedName name="_xlnm._FilterDatabase" localSheetId="4" hidden="1">'Imbalance Allowance'!#REF!</definedName>
    <definedName name="_xlnm._FilterDatabase" localSheetId="6" hidden="1">'Standard or Non Standard Terms'!$A$2:$C$101</definedName>
    <definedName name="Term">'Standard or Non Standard Terms'!$E$2:$E$5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68" i="1" l="1"/>
  <c r="J1569" i="1"/>
  <c r="J1564" i="1"/>
  <c r="J1565" i="1"/>
  <c r="J1566" i="1"/>
  <c r="J1567" i="1"/>
  <c r="I1905" i="1"/>
  <c r="J1905" i="1"/>
  <c r="I1615" i="1"/>
  <c r="J1615" i="1"/>
  <c r="J2198" i="1"/>
  <c r="I2198" i="1"/>
  <c r="I2208" i="1"/>
  <c r="I2209" i="1"/>
  <c r="I2210" i="1"/>
  <c r="I2211" i="1"/>
  <c r="I2212" i="1"/>
  <c r="I2213" i="1"/>
  <c r="I2214" i="1"/>
  <c r="I2215" i="1"/>
  <c r="I2216" i="1"/>
  <c r="J2208" i="1"/>
  <c r="J2209" i="1"/>
  <c r="J2210" i="1"/>
  <c r="J2211" i="1"/>
  <c r="J2212" i="1"/>
  <c r="J2213" i="1"/>
  <c r="J2214" i="1"/>
  <c r="J2215" i="1"/>
  <c r="J2216" i="1"/>
  <c r="I2207" i="1"/>
  <c r="J2207" i="1"/>
  <c r="I2199" i="1"/>
  <c r="I2200" i="1"/>
  <c r="I2201" i="1"/>
  <c r="I2202" i="1"/>
  <c r="I2203" i="1"/>
  <c r="I2204" i="1"/>
  <c r="I2205" i="1"/>
  <c r="I2206" i="1"/>
  <c r="J2199" i="1"/>
  <c r="J2200" i="1"/>
  <c r="J2201" i="1"/>
  <c r="J2202" i="1"/>
  <c r="J2203" i="1"/>
  <c r="J2204" i="1"/>
  <c r="J2205" i="1"/>
  <c r="J2206" i="1"/>
  <c r="J2197" i="1"/>
  <c r="I2197" i="1"/>
  <c r="I1043" i="1"/>
  <c r="J1043" i="1"/>
  <c r="I1044" i="1"/>
  <c r="J1044" i="1"/>
  <c r="I2193" i="1"/>
  <c r="I2194" i="1"/>
  <c r="I2195" i="1"/>
  <c r="I2196" i="1"/>
  <c r="J2193" i="1"/>
  <c r="J2194" i="1"/>
  <c r="J2195" i="1"/>
  <c r="J2196" i="1"/>
  <c r="I2192" i="1"/>
  <c r="J2192" i="1"/>
  <c r="I2191" i="1"/>
  <c r="J2191" i="1"/>
  <c r="I2190" i="1"/>
  <c r="J2190" i="1"/>
  <c r="I2189" i="1"/>
  <c r="J2189" i="1"/>
  <c r="J2180" i="1"/>
  <c r="I2180" i="1"/>
  <c r="I2187" i="1"/>
  <c r="I2188" i="1"/>
  <c r="J2187" i="1"/>
  <c r="J2188" i="1"/>
  <c r="I2181" i="1"/>
  <c r="I2182" i="1"/>
  <c r="I2183" i="1"/>
  <c r="I2184" i="1"/>
  <c r="I2185" i="1"/>
  <c r="I2186" i="1"/>
  <c r="J2181" i="1"/>
  <c r="J2182" i="1"/>
  <c r="J2183" i="1"/>
  <c r="J2184" i="1"/>
  <c r="J2185" i="1"/>
  <c r="J2186" i="1"/>
  <c r="J1117" i="1"/>
  <c r="I1117" i="1"/>
  <c r="I2179" i="1"/>
  <c r="J2179" i="1"/>
  <c r="I2176" i="1"/>
  <c r="J2176" i="1"/>
  <c r="I2177" i="1"/>
  <c r="J2177" i="1"/>
  <c r="I2178" i="1"/>
  <c r="J2178" i="1"/>
  <c r="I2174" i="1"/>
  <c r="J2174" i="1"/>
  <c r="I2175" i="1"/>
  <c r="J2175" i="1"/>
  <c r="I2173" i="1"/>
  <c r="J2173" i="1"/>
  <c r="J2172" i="1"/>
  <c r="I2172" i="1"/>
  <c r="J2171" i="1"/>
  <c r="I2171" i="1"/>
  <c r="J2170" i="1"/>
  <c r="I2170" i="1"/>
  <c r="J2169" i="1"/>
  <c r="I2169" i="1"/>
  <c r="J2164" i="1"/>
  <c r="I2164" i="1"/>
  <c r="I2165" i="1"/>
  <c r="J2165" i="1"/>
  <c r="I2149" i="1"/>
  <c r="J2149" i="1"/>
  <c r="I2150" i="1"/>
  <c r="J2150" i="1"/>
  <c r="I2151" i="1"/>
  <c r="J2151" i="1"/>
  <c r="I2152" i="1"/>
  <c r="J2152" i="1"/>
  <c r="I2153" i="1"/>
  <c r="J2153" i="1"/>
  <c r="I2154" i="1"/>
  <c r="J2154" i="1"/>
  <c r="I2155" i="1"/>
  <c r="J2155" i="1"/>
  <c r="I2156" i="1"/>
  <c r="J2156" i="1"/>
  <c r="J1610" i="1"/>
  <c r="I1610" i="1"/>
  <c r="J268" i="1"/>
  <c r="I268" i="1"/>
  <c r="J749" i="1"/>
  <c r="I373" i="1"/>
  <c r="J358" i="1"/>
  <c r="J1986" i="1"/>
  <c r="J1985" i="1"/>
  <c r="J1984" i="1"/>
  <c r="J1983" i="1"/>
  <c r="J1492" i="1"/>
  <c r="I1492" i="1"/>
  <c r="J1491" i="1"/>
  <c r="I1491" i="1"/>
  <c r="J1489" i="1"/>
  <c r="I1489" i="1"/>
  <c r="J1487" i="1"/>
  <c r="I1487" i="1"/>
  <c r="J1483" i="1"/>
  <c r="I1483" i="1"/>
  <c r="J1482" i="1"/>
  <c r="I1482" i="1"/>
  <c r="J1477" i="1"/>
  <c r="I1477" i="1"/>
  <c r="J1478" i="1"/>
  <c r="I1478" i="1"/>
  <c r="J1481" i="1"/>
  <c r="I1481" i="1"/>
  <c r="J1397" i="1"/>
  <c r="J1396" i="1"/>
  <c r="I853" i="1"/>
  <c r="I830" i="1"/>
  <c r="I31" i="1"/>
  <c r="J2148" i="1"/>
  <c r="J2147" i="1"/>
  <c r="J2146" i="1"/>
  <c r="J2145" i="1"/>
  <c r="J2061" i="1"/>
  <c r="J2017" i="1"/>
  <c r="J1957" i="1"/>
  <c r="J1956" i="1"/>
  <c r="J1944" i="1"/>
  <c r="J1943" i="1"/>
  <c r="J1924" i="1"/>
  <c r="J1923" i="1"/>
  <c r="J1922" i="1"/>
  <c r="J1921" i="1"/>
  <c r="J1920" i="1"/>
  <c r="J1919" i="1"/>
  <c r="J1869" i="1"/>
  <c r="J1810" i="1"/>
  <c r="J1809" i="1"/>
  <c r="J1571" i="1"/>
  <c r="J1570" i="1"/>
  <c r="J1394" i="1"/>
  <c r="J1392" i="1"/>
  <c r="J1378" i="1"/>
  <c r="J1362" i="1"/>
  <c r="J1360" i="1"/>
  <c r="J1358" i="1"/>
  <c r="J1356" i="1"/>
  <c r="J1342" i="1"/>
  <c r="J1334" i="1"/>
  <c r="J1268" i="1"/>
  <c r="J1266" i="1"/>
  <c r="J1235" i="1"/>
  <c r="J1234" i="1"/>
  <c r="J1233" i="1"/>
  <c r="J1232" i="1"/>
  <c r="J1231" i="1"/>
  <c r="J1230" i="1"/>
  <c r="J1135" i="1"/>
  <c r="J1134" i="1"/>
  <c r="J1126" i="1"/>
  <c r="J934" i="1"/>
  <c r="J933" i="1"/>
  <c r="J909" i="1"/>
  <c r="J834" i="1"/>
  <c r="J811" i="1"/>
  <c r="J747" i="1"/>
  <c r="J662" i="1"/>
  <c r="J661" i="1"/>
  <c r="J643" i="1"/>
  <c r="J615" i="1"/>
  <c r="J555" i="1"/>
  <c r="J554" i="1"/>
  <c r="J546" i="1"/>
  <c r="J544" i="1"/>
  <c r="J460" i="1"/>
  <c r="J459" i="1"/>
  <c r="J436" i="1"/>
  <c r="J435" i="1"/>
  <c r="J412" i="1"/>
  <c r="J403" i="1"/>
  <c r="J338" i="1"/>
  <c r="J337" i="1"/>
  <c r="J30" i="1"/>
  <c r="J13" i="1"/>
  <c r="J6" i="1"/>
  <c r="J3" i="1"/>
  <c r="J2144" i="1"/>
  <c r="I2144" i="1"/>
  <c r="J2143" i="1"/>
  <c r="I2143" i="1"/>
  <c r="J2142" i="1"/>
  <c r="I2142" i="1"/>
  <c r="J2141" i="1"/>
  <c r="I2141" i="1"/>
  <c r="J2140" i="1"/>
  <c r="I2140" i="1"/>
  <c r="J2139" i="1"/>
  <c r="I2139" i="1"/>
  <c r="J2138" i="1"/>
  <c r="I2138" i="1"/>
  <c r="J2137" i="1"/>
  <c r="I2137" i="1"/>
  <c r="J2136" i="1"/>
  <c r="I2136" i="1"/>
  <c r="J2135" i="1"/>
  <c r="I2135" i="1"/>
  <c r="J2134" i="1"/>
  <c r="I2134" i="1"/>
  <c r="J2133" i="1"/>
  <c r="I2133" i="1"/>
  <c r="J2132" i="1"/>
  <c r="I2132" i="1"/>
  <c r="J2131" i="1"/>
  <c r="I2131" i="1"/>
  <c r="J2130" i="1"/>
  <c r="I2130" i="1"/>
  <c r="J2129" i="1"/>
  <c r="I2129" i="1"/>
  <c r="J2128" i="1"/>
  <c r="I2128" i="1"/>
  <c r="J2127" i="1"/>
  <c r="I2127" i="1"/>
  <c r="J2126" i="1"/>
  <c r="I2126" i="1"/>
  <c r="J2125" i="1"/>
  <c r="I2125" i="1"/>
  <c r="J2124" i="1"/>
  <c r="I2124" i="1"/>
  <c r="J2123" i="1"/>
  <c r="I2123" i="1"/>
  <c r="J2122" i="1"/>
  <c r="I2122" i="1"/>
  <c r="J2121" i="1"/>
  <c r="I2121" i="1"/>
  <c r="J2120" i="1"/>
  <c r="I2120" i="1"/>
  <c r="J2119" i="1"/>
  <c r="I2119" i="1"/>
  <c r="J2118" i="1"/>
  <c r="I2118" i="1"/>
  <c r="J2117" i="1"/>
  <c r="I2117" i="1"/>
  <c r="J2116" i="1"/>
  <c r="I2116" i="1"/>
  <c r="J2115" i="1"/>
  <c r="I2115" i="1"/>
  <c r="J2114" i="1"/>
  <c r="I2114" i="1"/>
  <c r="J2113" i="1"/>
  <c r="I2113" i="1"/>
  <c r="J2112" i="1"/>
  <c r="I2112" i="1"/>
  <c r="J2111" i="1"/>
  <c r="I2111" i="1"/>
  <c r="J2110" i="1"/>
  <c r="I2110" i="1"/>
  <c r="J2109" i="1"/>
  <c r="I2109" i="1"/>
  <c r="J2108" i="1"/>
  <c r="I2108" i="1"/>
  <c r="J2107" i="1"/>
  <c r="I2107" i="1"/>
  <c r="J2106" i="1"/>
  <c r="I2106" i="1"/>
  <c r="J2105" i="1"/>
  <c r="I2105" i="1"/>
  <c r="J2104" i="1"/>
  <c r="I2104" i="1"/>
  <c r="J2103" i="1"/>
  <c r="I2103" i="1"/>
  <c r="J2102" i="1"/>
  <c r="I2102" i="1"/>
  <c r="J2101" i="1"/>
  <c r="I2101" i="1"/>
  <c r="J2100" i="1"/>
  <c r="I2100" i="1"/>
  <c r="J2099" i="1"/>
  <c r="I2099" i="1"/>
  <c r="J2098" i="1"/>
  <c r="I2098" i="1"/>
  <c r="J2097" i="1"/>
  <c r="I2097" i="1"/>
  <c r="J2096" i="1"/>
  <c r="I2096" i="1"/>
  <c r="J2095" i="1"/>
  <c r="I2095" i="1"/>
  <c r="J2094" i="1"/>
  <c r="I2094" i="1"/>
  <c r="J2093" i="1"/>
  <c r="I2093" i="1"/>
  <c r="J2092" i="1"/>
  <c r="I2092" i="1"/>
  <c r="J2091" i="1"/>
  <c r="I2091" i="1"/>
  <c r="J2090" i="1"/>
  <c r="I2090" i="1"/>
  <c r="J2089" i="1"/>
  <c r="I2089" i="1"/>
  <c r="J2088" i="1"/>
  <c r="I2088" i="1"/>
  <c r="J2087" i="1"/>
  <c r="I2087" i="1"/>
  <c r="J2086" i="1"/>
  <c r="I2086" i="1"/>
  <c r="J2085" i="1"/>
  <c r="I2085" i="1"/>
  <c r="J2084" i="1"/>
  <c r="I2084" i="1"/>
  <c r="J2083" i="1"/>
  <c r="I2083" i="1"/>
  <c r="J2082" i="1"/>
  <c r="I2082" i="1"/>
  <c r="J2081" i="1"/>
  <c r="I2081" i="1"/>
  <c r="J2080" i="1"/>
  <c r="I2080" i="1"/>
  <c r="J2079" i="1"/>
  <c r="I2079" i="1"/>
  <c r="J2078" i="1"/>
  <c r="I2078" i="1"/>
  <c r="J2077" i="1"/>
  <c r="I2077" i="1"/>
  <c r="J2076" i="1"/>
  <c r="I2076" i="1"/>
  <c r="J2075" i="1"/>
  <c r="I2075" i="1"/>
  <c r="J2074" i="1"/>
  <c r="I2074" i="1"/>
  <c r="J2073" i="1"/>
  <c r="I2073" i="1"/>
  <c r="J2072" i="1"/>
  <c r="I2072" i="1"/>
  <c r="J2071" i="1"/>
  <c r="I2071" i="1"/>
  <c r="J2070" i="1"/>
  <c r="I2070" i="1"/>
  <c r="J2069" i="1"/>
  <c r="I2069" i="1"/>
  <c r="J2068" i="1"/>
  <c r="I2068" i="1"/>
  <c r="J2067" i="1"/>
  <c r="I2067" i="1"/>
  <c r="J2066" i="1"/>
  <c r="I2066" i="1"/>
  <c r="J2065" i="1"/>
  <c r="I2065" i="1"/>
  <c r="J2064" i="1"/>
  <c r="I2064" i="1"/>
  <c r="J2063" i="1"/>
  <c r="I2063" i="1"/>
  <c r="J2062" i="1"/>
  <c r="I2062" i="1"/>
  <c r="J2058" i="1"/>
  <c r="I2058" i="1"/>
  <c r="J2057" i="1"/>
  <c r="I2057" i="1"/>
  <c r="J2056" i="1"/>
  <c r="I2056" i="1"/>
  <c r="J2055" i="1"/>
  <c r="I2055" i="1"/>
  <c r="J2054" i="1"/>
  <c r="I2054" i="1"/>
  <c r="J2053" i="1"/>
  <c r="I2053" i="1"/>
  <c r="J2052" i="1"/>
  <c r="I2052" i="1"/>
  <c r="J2051" i="1"/>
  <c r="I2051" i="1"/>
  <c r="J2050" i="1"/>
  <c r="I2050" i="1"/>
  <c r="J2049" i="1"/>
  <c r="I2049" i="1"/>
  <c r="J2048" i="1"/>
  <c r="I2048" i="1"/>
  <c r="J2047" i="1"/>
  <c r="I2047" i="1"/>
  <c r="J2046" i="1"/>
  <c r="I2046" i="1"/>
  <c r="J2045" i="1"/>
  <c r="I2045" i="1"/>
  <c r="J2044" i="1"/>
  <c r="I2044" i="1"/>
  <c r="J2043" i="1"/>
  <c r="I2043" i="1"/>
  <c r="J2042" i="1"/>
  <c r="I2042" i="1"/>
  <c r="J2041" i="1"/>
  <c r="I2041" i="1"/>
  <c r="J2040" i="1"/>
  <c r="I2040" i="1"/>
  <c r="J2039" i="1"/>
  <c r="I2039" i="1"/>
  <c r="J2038" i="1"/>
  <c r="I2038" i="1"/>
  <c r="J2037" i="1"/>
  <c r="I2037" i="1"/>
  <c r="J2036" i="1"/>
  <c r="I2036" i="1"/>
  <c r="J2035" i="1"/>
  <c r="I2035" i="1"/>
  <c r="J2034" i="1"/>
  <c r="I2034" i="1"/>
  <c r="J2033" i="1"/>
  <c r="I2033" i="1"/>
  <c r="J2032" i="1"/>
  <c r="I2032" i="1"/>
  <c r="J2031" i="1"/>
  <c r="I2031" i="1"/>
  <c r="J2030" i="1"/>
  <c r="I2030" i="1"/>
  <c r="J2029" i="1"/>
  <c r="I2029" i="1"/>
  <c r="J2028" i="1"/>
  <c r="I2028" i="1"/>
  <c r="J2027" i="1"/>
  <c r="I2027" i="1"/>
  <c r="J2026" i="1"/>
  <c r="I2026" i="1"/>
  <c r="J2025" i="1"/>
  <c r="I2025" i="1"/>
  <c r="J2024" i="1"/>
  <c r="I2024" i="1"/>
  <c r="J2023" i="1"/>
  <c r="I2023" i="1"/>
  <c r="J2022" i="1"/>
  <c r="I2022" i="1"/>
  <c r="J2021" i="1"/>
  <c r="I2021" i="1"/>
  <c r="J2020" i="1"/>
  <c r="I2020" i="1"/>
  <c r="J2019" i="1"/>
  <c r="I2019" i="1"/>
  <c r="J2018" i="1"/>
  <c r="I2018" i="1"/>
  <c r="J2014" i="1"/>
  <c r="I2014" i="1"/>
  <c r="J2013" i="1"/>
  <c r="I2013" i="1"/>
  <c r="J2012" i="1"/>
  <c r="I2012" i="1"/>
  <c r="J2011" i="1"/>
  <c r="I2011" i="1"/>
  <c r="J2010" i="1"/>
  <c r="I2010" i="1"/>
  <c r="J2008" i="1"/>
  <c r="I2008" i="1"/>
  <c r="J2007" i="1"/>
  <c r="I2007" i="1"/>
  <c r="J2005" i="1"/>
  <c r="I2005" i="1"/>
  <c r="J2004" i="1"/>
  <c r="I2004" i="1"/>
  <c r="J2003" i="1"/>
  <c r="I2003" i="1"/>
  <c r="J2002" i="1"/>
  <c r="I2002" i="1"/>
  <c r="J2001" i="1"/>
  <c r="I2001" i="1"/>
  <c r="J2000" i="1"/>
  <c r="I2000" i="1"/>
  <c r="J1999" i="1"/>
  <c r="I1999" i="1"/>
  <c r="J1998" i="1"/>
  <c r="I1998" i="1"/>
  <c r="J1997" i="1"/>
  <c r="I1997" i="1"/>
  <c r="J1996" i="1"/>
  <c r="I1996" i="1"/>
  <c r="J1995" i="1"/>
  <c r="I1995" i="1"/>
  <c r="J1994" i="1"/>
  <c r="I1994" i="1"/>
  <c r="J1993" i="1"/>
  <c r="I1993" i="1"/>
  <c r="J1992" i="1"/>
  <c r="I1992" i="1"/>
  <c r="J1991" i="1"/>
  <c r="I1991" i="1"/>
  <c r="J1990" i="1"/>
  <c r="I1990" i="1"/>
  <c r="J1989" i="1"/>
  <c r="I1989" i="1"/>
  <c r="J1988" i="1"/>
  <c r="I1988" i="1"/>
  <c r="J1987" i="1"/>
  <c r="I1987" i="1"/>
  <c r="J1982" i="1"/>
  <c r="I1982" i="1"/>
  <c r="J1981" i="1"/>
  <c r="I1981" i="1"/>
  <c r="J1980" i="1"/>
  <c r="I1980" i="1"/>
  <c r="J1979" i="1"/>
  <c r="I1979" i="1"/>
  <c r="J1978" i="1"/>
  <c r="I1978" i="1"/>
  <c r="J1977" i="1"/>
  <c r="I1977" i="1"/>
  <c r="J1976" i="1"/>
  <c r="I1976" i="1"/>
  <c r="J1975" i="1"/>
  <c r="I1975" i="1"/>
  <c r="J1974" i="1"/>
  <c r="I1974" i="1"/>
  <c r="J1973" i="1"/>
  <c r="I1973" i="1"/>
  <c r="J1972" i="1"/>
  <c r="I1972" i="1"/>
  <c r="J1971" i="1"/>
  <c r="I1971" i="1"/>
  <c r="J1970" i="1"/>
  <c r="I1970" i="1"/>
  <c r="J1969" i="1"/>
  <c r="I1969" i="1"/>
  <c r="J1968" i="1"/>
  <c r="I1968" i="1"/>
  <c r="J1967" i="1"/>
  <c r="I1967" i="1"/>
  <c r="J1966" i="1"/>
  <c r="I1966" i="1"/>
  <c r="J1965" i="1"/>
  <c r="I1965" i="1"/>
  <c r="J1964" i="1"/>
  <c r="I1964" i="1"/>
  <c r="J1963" i="1"/>
  <c r="I1963" i="1"/>
  <c r="J1962" i="1"/>
  <c r="I1962" i="1"/>
  <c r="J1961" i="1"/>
  <c r="I1961" i="1"/>
  <c r="J1960" i="1"/>
  <c r="I1960" i="1"/>
  <c r="J1955" i="1"/>
  <c r="I1955" i="1"/>
  <c r="J1954" i="1"/>
  <c r="I1954" i="1"/>
  <c r="J1953" i="1"/>
  <c r="I1953" i="1"/>
  <c r="J1952" i="1"/>
  <c r="I1952" i="1"/>
  <c r="J1951" i="1"/>
  <c r="I1951" i="1"/>
  <c r="J1950" i="1"/>
  <c r="I1950" i="1"/>
  <c r="J1949" i="1"/>
  <c r="I1949" i="1"/>
  <c r="J1948" i="1"/>
  <c r="I1948" i="1"/>
  <c r="J1947" i="1"/>
  <c r="I1947" i="1"/>
  <c r="J1946" i="1"/>
  <c r="I1946" i="1"/>
  <c r="J1945" i="1"/>
  <c r="I1945" i="1"/>
  <c r="J1942" i="1"/>
  <c r="I1942" i="1"/>
  <c r="J1941" i="1"/>
  <c r="I1941" i="1"/>
  <c r="J1940" i="1"/>
  <c r="I1940" i="1"/>
  <c r="J1939" i="1"/>
  <c r="I1939" i="1"/>
  <c r="J1937" i="1"/>
  <c r="I1937" i="1"/>
  <c r="J1936" i="1"/>
  <c r="I1936" i="1"/>
  <c r="J1934" i="1"/>
  <c r="I1934" i="1"/>
  <c r="J1933" i="1"/>
  <c r="I1933" i="1"/>
  <c r="J1928" i="1"/>
  <c r="I1928" i="1"/>
  <c r="J1927" i="1"/>
  <c r="I1927" i="1"/>
  <c r="J1926" i="1"/>
  <c r="I1926" i="1"/>
  <c r="J1925" i="1"/>
  <c r="I1925" i="1"/>
  <c r="J1918" i="1"/>
  <c r="I1918" i="1"/>
  <c r="J1916" i="1"/>
  <c r="I1916" i="1"/>
  <c r="J1915" i="1"/>
  <c r="I1915" i="1"/>
  <c r="J1914" i="1"/>
  <c r="I1914" i="1"/>
  <c r="J1912" i="1"/>
  <c r="I1912" i="1"/>
  <c r="J1906" i="1"/>
  <c r="I1906" i="1"/>
  <c r="J1901" i="1"/>
  <c r="I1901" i="1"/>
  <c r="J1899" i="1"/>
  <c r="I1899" i="1"/>
  <c r="J1895" i="1"/>
  <c r="I1895" i="1"/>
  <c r="J1891" i="1"/>
  <c r="I1891" i="1"/>
  <c r="J1890" i="1"/>
  <c r="I1890" i="1"/>
  <c r="J1884" i="1"/>
  <c r="I1884" i="1"/>
  <c r="J1881" i="1"/>
  <c r="I1881" i="1"/>
  <c r="J1880" i="1"/>
  <c r="I1880" i="1"/>
  <c r="J1879" i="1"/>
  <c r="I1879" i="1"/>
  <c r="J1878" i="1"/>
  <c r="I1878" i="1"/>
  <c r="J1877" i="1"/>
  <c r="I1877" i="1"/>
  <c r="J1876" i="1"/>
  <c r="I1876" i="1"/>
  <c r="J1875" i="1"/>
  <c r="I1875" i="1"/>
  <c r="J1874" i="1"/>
  <c r="I1874" i="1"/>
  <c r="J1873" i="1"/>
  <c r="I1873" i="1"/>
  <c r="J1872" i="1"/>
  <c r="I1872" i="1"/>
  <c r="J1871" i="1"/>
  <c r="I1871" i="1"/>
  <c r="J1870" i="1"/>
  <c r="I1870" i="1"/>
  <c r="J1867" i="1"/>
  <c r="I1867" i="1"/>
  <c r="J1866" i="1"/>
  <c r="I1866" i="1"/>
  <c r="J1865" i="1"/>
  <c r="I1865" i="1"/>
  <c r="J1864" i="1"/>
  <c r="I1864" i="1"/>
  <c r="J1863" i="1"/>
  <c r="I1863" i="1"/>
  <c r="J1862" i="1"/>
  <c r="I1862" i="1"/>
  <c r="J1861" i="1"/>
  <c r="I1861" i="1"/>
  <c r="J1860" i="1"/>
  <c r="I1860" i="1"/>
  <c r="J1859" i="1"/>
  <c r="I1859" i="1"/>
  <c r="J1858" i="1"/>
  <c r="I1858" i="1"/>
  <c r="J1857" i="1"/>
  <c r="I1857" i="1"/>
  <c r="J1856" i="1"/>
  <c r="I1856" i="1"/>
  <c r="J1855" i="1"/>
  <c r="I1855" i="1"/>
  <c r="J1854" i="1"/>
  <c r="I1854" i="1"/>
  <c r="J1853" i="1"/>
  <c r="I1853" i="1"/>
  <c r="J1852" i="1"/>
  <c r="I1852" i="1"/>
  <c r="J1850" i="1"/>
  <c r="I1850" i="1"/>
  <c r="J1848" i="1"/>
  <c r="I1848" i="1"/>
  <c r="J1845" i="1"/>
  <c r="I1845" i="1"/>
  <c r="J1844" i="1"/>
  <c r="I1844" i="1"/>
  <c r="J1841" i="1"/>
  <c r="I1841" i="1"/>
  <c r="J1833" i="1"/>
  <c r="I1833" i="1"/>
  <c r="J1832" i="1"/>
  <c r="I1832" i="1"/>
  <c r="J1831" i="1"/>
  <c r="I1831" i="1"/>
  <c r="J1830" i="1"/>
  <c r="I1830" i="1"/>
  <c r="J1829" i="1"/>
  <c r="I1829" i="1"/>
  <c r="J1828" i="1"/>
  <c r="I1828" i="1"/>
  <c r="J1827" i="1"/>
  <c r="I1827" i="1"/>
  <c r="J1826" i="1"/>
  <c r="I1826" i="1"/>
  <c r="J1825" i="1"/>
  <c r="I1825" i="1"/>
  <c r="J1824" i="1"/>
  <c r="I1824" i="1"/>
  <c r="J1823" i="1"/>
  <c r="I1823" i="1"/>
  <c r="J1822" i="1"/>
  <c r="I1822" i="1"/>
  <c r="J1821" i="1"/>
  <c r="I1821" i="1"/>
  <c r="J1820" i="1"/>
  <c r="I1820" i="1"/>
  <c r="J1819" i="1"/>
  <c r="I1819" i="1"/>
  <c r="J1818" i="1"/>
  <c r="I1818" i="1"/>
  <c r="J1816" i="1"/>
  <c r="I1816" i="1"/>
  <c r="J1815" i="1"/>
  <c r="I1815" i="1"/>
  <c r="J1814" i="1"/>
  <c r="I1814" i="1"/>
  <c r="J1813" i="1"/>
  <c r="I1813" i="1"/>
  <c r="J1812" i="1"/>
  <c r="I1812" i="1"/>
  <c r="J1811" i="1"/>
  <c r="I1811" i="1"/>
  <c r="J1808" i="1"/>
  <c r="I1808" i="1"/>
  <c r="J1807" i="1"/>
  <c r="I1807" i="1"/>
  <c r="J1806" i="1"/>
  <c r="I1806" i="1"/>
  <c r="J1805" i="1"/>
  <c r="I1805" i="1"/>
  <c r="J1804" i="1"/>
  <c r="I1804" i="1"/>
  <c r="J1803" i="1"/>
  <c r="I1803" i="1"/>
  <c r="J1802" i="1"/>
  <c r="I1802" i="1"/>
  <c r="J1801" i="1"/>
  <c r="I1801" i="1"/>
  <c r="J1800" i="1"/>
  <c r="I1800" i="1"/>
  <c r="J1799" i="1"/>
  <c r="I1799" i="1"/>
  <c r="J1798" i="1"/>
  <c r="I1798" i="1"/>
  <c r="J1797" i="1"/>
  <c r="I1797" i="1"/>
  <c r="J1796" i="1"/>
  <c r="I1796" i="1"/>
  <c r="J1795" i="1"/>
  <c r="I1795" i="1"/>
  <c r="J1794" i="1"/>
  <c r="I1794" i="1"/>
  <c r="J1793" i="1"/>
  <c r="I1793" i="1"/>
  <c r="J1792" i="1"/>
  <c r="I1792" i="1"/>
  <c r="J1791" i="1"/>
  <c r="I1791" i="1"/>
  <c r="J1790" i="1"/>
  <c r="I1790" i="1"/>
  <c r="J1789" i="1"/>
  <c r="I1789" i="1"/>
  <c r="J1788" i="1"/>
  <c r="I1788" i="1"/>
  <c r="J1787" i="1"/>
  <c r="I1787" i="1"/>
  <c r="J1786" i="1"/>
  <c r="I1786" i="1"/>
  <c r="J1785" i="1"/>
  <c r="I1785" i="1"/>
  <c r="J1784" i="1"/>
  <c r="I1784" i="1"/>
  <c r="J1783" i="1"/>
  <c r="I1783" i="1"/>
  <c r="J1782" i="1"/>
  <c r="I1782" i="1"/>
  <c r="J1781" i="1"/>
  <c r="I1781" i="1"/>
  <c r="J1780" i="1"/>
  <c r="I1780" i="1"/>
  <c r="J1779" i="1"/>
  <c r="I1779" i="1"/>
  <c r="J1778" i="1"/>
  <c r="I1778" i="1"/>
  <c r="J1777" i="1"/>
  <c r="I1777" i="1"/>
  <c r="J1776" i="1"/>
  <c r="I1776" i="1"/>
  <c r="J1775" i="1"/>
  <c r="I1775" i="1"/>
  <c r="J1774" i="1"/>
  <c r="I1774" i="1"/>
  <c r="J1773" i="1"/>
  <c r="I1773" i="1"/>
  <c r="J1772" i="1"/>
  <c r="I1772" i="1"/>
  <c r="J1771" i="1"/>
  <c r="I1771" i="1"/>
  <c r="J1768" i="1"/>
  <c r="I1768" i="1"/>
  <c r="J1767" i="1"/>
  <c r="I1767" i="1"/>
  <c r="J1766" i="1"/>
  <c r="I1766" i="1"/>
  <c r="J1765" i="1"/>
  <c r="I1765" i="1"/>
  <c r="J1762" i="1"/>
  <c r="I1762" i="1"/>
  <c r="J1761" i="1"/>
  <c r="I1761" i="1"/>
  <c r="J1760" i="1"/>
  <c r="I1760" i="1"/>
  <c r="J1759" i="1"/>
  <c r="I1759" i="1"/>
  <c r="J1758" i="1"/>
  <c r="I1758" i="1"/>
  <c r="J1757" i="1"/>
  <c r="I1757" i="1"/>
  <c r="J1756" i="1"/>
  <c r="I1756" i="1"/>
  <c r="J1755" i="1"/>
  <c r="I1755" i="1"/>
  <c r="J1754" i="1"/>
  <c r="I1754" i="1"/>
  <c r="J1753" i="1"/>
  <c r="I1753" i="1"/>
  <c r="J1746" i="1"/>
  <c r="I1746" i="1"/>
  <c r="J1745" i="1"/>
  <c r="I1745" i="1"/>
  <c r="J1744" i="1"/>
  <c r="I1744" i="1"/>
  <c r="J1743" i="1"/>
  <c r="I1743" i="1"/>
  <c r="J1742" i="1"/>
  <c r="I1742" i="1"/>
  <c r="J1741" i="1"/>
  <c r="I1741" i="1"/>
  <c r="J1740" i="1"/>
  <c r="I1740" i="1"/>
  <c r="J1739" i="1"/>
  <c r="I1739" i="1"/>
  <c r="J1738" i="1"/>
  <c r="I1738" i="1"/>
  <c r="J1737" i="1"/>
  <c r="I1737" i="1"/>
  <c r="J1736" i="1"/>
  <c r="I1736" i="1"/>
  <c r="J1735" i="1"/>
  <c r="I1735" i="1"/>
  <c r="J1734" i="1"/>
  <c r="I1734" i="1"/>
  <c r="J1733" i="1"/>
  <c r="I1733" i="1"/>
  <c r="J1732" i="1"/>
  <c r="I1732" i="1"/>
  <c r="J1731" i="1"/>
  <c r="I1731" i="1"/>
  <c r="J1730" i="1"/>
  <c r="I1730" i="1"/>
  <c r="J1729" i="1"/>
  <c r="I1729" i="1"/>
  <c r="J1728" i="1"/>
  <c r="I1728" i="1"/>
  <c r="J1727" i="1"/>
  <c r="I1727" i="1"/>
  <c r="J1726" i="1"/>
  <c r="I1726" i="1"/>
  <c r="J1725" i="1"/>
  <c r="I1725" i="1"/>
  <c r="J1724" i="1"/>
  <c r="I1724" i="1"/>
  <c r="J1723" i="1"/>
  <c r="I1723" i="1"/>
  <c r="J1722" i="1"/>
  <c r="I1722" i="1"/>
  <c r="J1721" i="1"/>
  <c r="I1721" i="1"/>
  <c r="J1720" i="1"/>
  <c r="I1720" i="1"/>
  <c r="J1719" i="1"/>
  <c r="I1719" i="1"/>
  <c r="J1718" i="1"/>
  <c r="I1718" i="1"/>
  <c r="J1717" i="1"/>
  <c r="I1717" i="1"/>
  <c r="J1716" i="1"/>
  <c r="I1716" i="1"/>
  <c r="J1715" i="1"/>
  <c r="I1715" i="1"/>
  <c r="J1714" i="1"/>
  <c r="I1714" i="1"/>
  <c r="J1713" i="1"/>
  <c r="I1713" i="1"/>
  <c r="J1712" i="1"/>
  <c r="I1712" i="1"/>
  <c r="J1711" i="1"/>
  <c r="I1711" i="1"/>
  <c r="J1710" i="1"/>
  <c r="I1710" i="1"/>
  <c r="J1709" i="1"/>
  <c r="I1709" i="1"/>
  <c r="J1708" i="1"/>
  <c r="I1708" i="1"/>
  <c r="J1707" i="1"/>
  <c r="I1707" i="1"/>
  <c r="J1706" i="1"/>
  <c r="I1706" i="1"/>
  <c r="J1705" i="1"/>
  <c r="I1705" i="1"/>
  <c r="J1704" i="1"/>
  <c r="I1704" i="1"/>
  <c r="J1703" i="1"/>
  <c r="I1703" i="1"/>
  <c r="J1702" i="1"/>
  <c r="I1702" i="1"/>
  <c r="J1701" i="1"/>
  <c r="I1701" i="1"/>
  <c r="J1700" i="1"/>
  <c r="I1700" i="1"/>
  <c r="J1699" i="1"/>
  <c r="I1699" i="1"/>
  <c r="J1698" i="1"/>
  <c r="I1698" i="1"/>
  <c r="J1697" i="1"/>
  <c r="I1697" i="1"/>
  <c r="J1696" i="1"/>
  <c r="I1696" i="1"/>
  <c r="J1695" i="1"/>
  <c r="I1695" i="1"/>
  <c r="J1694" i="1"/>
  <c r="I1694" i="1"/>
  <c r="J1693" i="1"/>
  <c r="I1693" i="1"/>
  <c r="J1692" i="1"/>
  <c r="I1692" i="1"/>
  <c r="J1691" i="1"/>
  <c r="I1691" i="1"/>
  <c r="J1690" i="1"/>
  <c r="I1690" i="1"/>
  <c r="J1689" i="1"/>
  <c r="I1689" i="1"/>
  <c r="J1688" i="1"/>
  <c r="I1688" i="1"/>
  <c r="J1687" i="1"/>
  <c r="I1687" i="1"/>
  <c r="J1686" i="1"/>
  <c r="I1686" i="1"/>
  <c r="J1685" i="1"/>
  <c r="I1685" i="1"/>
  <c r="J1684" i="1"/>
  <c r="I1684" i="1"/>
  <c r="J1683" i="1"/>
  <c r="I1683" i="1"/>
  <c r="J1682" i="1"/>
  <c r="I1682" i="1"/>
  <c r="J1681" i="1"/>
  <c r="I1681" i="1"/>
  <c r="J1680" i="1"/>
  <c r="I1680" i="1"/>
  <c r="J1679" i="1"/>
  <c r="I1679" i="1"/>
  <c r="J1678" i="1"/>
  <c r="I1678" i="1"/>
  <c r="J1677" i="1"/>
  <c r="I1677" i="1"/>
  <c r="J1676" i="1"/>
  <c r="I1676" i="1"/>
  <c r="J1675" i="1"/>
  <c r="I1675" i="1"/>
  <c r="J1674" i="1"/>
  <c r="I1674" i="1"/>
  <c r="J1673" i="1"/>
  <c r="I1673" i="1"/>
  <c r="J1672" i="1"/>
  <c r="I1672" i="1"/>
  <c r="J1671" i="1"/>
  <c r="I1671" i="1"/>
  <c r="J1670" i="1"/>
  <c r="I1670" i="1"/>
  <c r="J1669" i="1"/>
  <c r="I1669" i="1"/>
  <c r="J1668" i="1"/>
  <c r="I1668" i="1"/>
  <c r="J1667" i="1"/>
  <c r="I1667" i="1"/>
  <c r="J1666" i="1"/>
  <c r="I1666" i="1"/>
  <c r="J1665" i="1"/>
  <c r="I1665" i="1"/>
  <c r="J1664" i="1"/>
  <c r="I1664" i="1"/>
  <c r="J1663" i="1"/>
  <c r="I1663" i="1"/>
  <c r="J1662" i="1"/>
  <c r="I1662" i="1"/>
  <c r="J1661" i="1"/>
  <c r="I1661" i="1"/>
  <c r="J1660" i="1"/>
  <c r="I1660" i="1"/>
  <c r="J1659" i="1"/>
  <c r="I1659" i="1"/>
  <c r="J1658" i="1"/>
  <c r="I1658" i="1"/>
  <c r="J1657" i="1"/>
  <c r="I1657" i="1"/>
  <c r="J1656" i="1"/>
  <c r="I1656" i="1"/>
  <c r="J1655" i="1"/>
  <c r="I1655" i="1"/>
  <c r="J1654" i="1"/>
  <c r="I1654" i="1"/>
  <c r="J1653" i="1"/>
  <c r="I1653" i="1"/>
  <c r="J1652" i="1"/>
  <c r="I1652" i="1"/>
  <c r="J1651" i="1"/>
  <c r="I1651" i="1"/>
  <c r="J1650" i="1"/>
  <c r="I1650" i="1"/>
  <c r="J1649" i="1"/>
  <c r="I1649" i="1"/>
  <c r="J1648" i="1"/>
  <c r="I1648" i="1"/>
  <c r="J1647" i="1"/>
  <c r="I1647" i="1"/>
  <c r="J1646" i="1"/>
  <c r="I1646" i="1"/>
  <c r="J1645" i="1"/>
  <c r="I1645" i="1"/>
  <c r="J1644" i="1"/>
  <c r="I1644" i="1"/>
  <c r="J1643" i="1"/>
  <c r="I1643" i="1"/>
  <c r="J1642" i="1"/>
  <c r="I1642" i="1"/>
  <c r="J1641" i="1"/>
  <c r="I1641" i="1"/>
  <c r="J1640" i="1"/>
  <c r="I1640" i="1"/>
  <c r="J1639" i="1"/>
  <c r="I1639" i="1"/>
  <c r="J1638" i="1"/>
  <c r="I1638" i="1"/>
  <c r="J1637" i="1"/>
  <c r="I1637" i="1"/>
  <c r="J1636" i="1"/>
  <c r="I1636" i="1"/>
  <c r="J1635" i="1"/>
  <c r="I1635" i="1"/>
  <c r="J1634" i="1"/>
  <c r="I1634" i="1"/>
  <c r="J1633" i="1"/>
  <c r="I1633" i="1"/>
  <c r="J1632" i="1"/>
  <c r="I1632" i="1"/>
  <c r="J1631" i="1"/>
  <c r="I1631" i="1"/>
  <c r="J1630" i="1"/>
  <c r="I1630" i="1"/>
  <c r="J1629" i="1"/>
  <c r="I1629" i="1"/>
  <c r="J1628" i="1"/>
  <c r="I1628" i="1"/>
  <c r="J1627" i="1"/>
  <c r="I1627" i="1"/>
  <c r="J1626" i="1"/>
  <c r="I1626" i="1"/>
  <c r="J1625" i="1"/>
  <c r="I1625" i="1"/>
  <c r="J1624" i="1"/>
  <c r="I1624" i="1"/>
  <c r="J1623" i="1"/>
  <c r="I1623" i="1"/>
  <c r="J1622" i="1"/>
  <c r="I1622" i="1"/>
  <c r="J1621" i="1"/>
  <c r="I1621" i="1"/>
  <c r="J1609" i="1"/>
  <c r="I1609" i="1"/>
  <c r="J1608" i="1"/>
  <c r="I1608" i="1"/>
  <c r="J1607" i="1"/>
  <c r="I1607" i="1"/>
  <c r="J1606" i="1"/>
  <c r="I1606" i="1"/>
  <c r="J1605" i="1"/>
  <c r="I1605" i="1"/>
  <c r="J1604" i="1"/>
  <c r="I1604" i="1"/>
  <c r="J1603" i="1"/>
  <c r="I1603" i="1"/>
  <c r="J1602" i="1"/>
  <c r="I1602" i="1"/>
  <c r="J1601" i="1"/>
  <c r="I1601" i="1"/>
  <c r="J1600" i="1"/>
  <c r="I1600" i="1"/>
  <c r="J1599" i="1"/>
  <c r="I1599" i="1"/>
  <c r="J1598" i="1"/>
  <c r="I1598" i="1"/>
  <c r="J1597" i="1"/>
  <c r="I1597" i="1"/>
  <c r="J1596" i="1"/>
  <c r="I1596" i="1"/>
  <c r="J1595" i="1"/>
  <c r="I1595" i="1"/>
  <c r="J1594" i="1"/>
  <c r="I1594" i="1"/>
  <c r="J1593" i="1"/>
  <c r="I1593" i="1"/>
  <c r="J1592" i="1"/>
  <c r="I1592" i="1"/>
  <c r="J1591" i="1"/>
  <c r="I1591" i="1"/>
  <c r="J1590" i="1"/>
  <c r="I1590" i="1"/>
  <c r="J1589" i="1"/>
  <c r="I1589" i="1"/>
  <c r="J1588" i="1"/>
  <c r="I1588" i="1"/>
  <c r="J1587" i="1"/>
  <c r="I1587" i="1"/>
  <c r="J1586" i="1"/>
  <c r="I1586" i="1"/>
  <c r="J1585" i="1"/>
  <c r="I1585" i="1"/>
  <c r="J1584" i="1"/>
  <c r="I1584" i="1"/>
  <c r="J1583" i="1"/>
  <c r="I1583" i="1"/>
  <c r="J1582" i="1"/>
  <c r="I1582" i="1"/>
  <c r="J1581" i="1"/>
  <c r="I1581" i="1"/>
  <c r="J1580" i="1"/>
  <c r="I1580" i="1"/>
  <c r="J1579" i="1"/>
  <c r="I1579" i="1"/>
  <c r="J1578" i="1"/>
  <c r="I1578" i="1"/>
  <c r="J1577" i="1"/>
  <c r="I1577" i="1"/>
  <c r="J1576" i="1"/>
  <c r="I1576" i="1"/>
  <c r="J1575" i="1"/>
  <c r="I1575" i="1"/>
  <c r="J1574" i="1"/>
  <c r="I1574" i="1"/>
  <c r="J1573" i="1"/>
  <c r="I1573" i="1"/>
  <c r="J1572" i="1"/>
  <c r="I1572" i="1"/>
  <c r="J1563" i="1"/>
  <c r="I1563" i="1"/>
  <c r="J1562" i="1"/>
  <c r="I1562" i="1"/>
  <c r="J1561" i="1"/>
  <c r="I1561" i="1"/>
  <c r="J1560" i="1"/>
  <c r="I1560" i="1"/>
  <c r="J1559" i="1"/>
  <c r="I1559" i="1"/>
  <c r="J1558" i="1"/>
  <c r="I1558" i="1"/>
  <c r="J1557" i="1"/>
  <c r="I1557" i="1"/>
  <c r="J1556" i="1"/>
  <c r="I1556" i="1"/>
  <c r="J1555" i="1"/>
  <c r="I1555" i="1"/>
  <c r="J1554" i="1"/>
  <c r="I1554" i="1"/>
  <c r="J1553" i="1"/>
  <c r="I1553" i="1"/>
  <c r="J1552" i="1"/>
  <c r="I1552" i="1"/>
  <c r="J1551" i="1"/>
  <c r="I1551" i="1"/>
  <c r="J1550" i="1"/>
  <c r="I1550" i="1"/>
  <c r="J1549" i="1"/>
  <c r="I1549" i="1"/>
  <c r="J1548" i="1"/>
  <c r="I1548" i="1"/>
  <c r="J1547" i="1"/>
  <c r="I1547" i="1"/>
  <c r="J1546" i="1"/>
  <c r="I1546" i="1"/>
  <c r="J1545" i="1"/>
  <c r="I1545" i="1"/>
  <c r="J1544" i="1"/>
  <c r="I1544" i="1"/>
  <c r="J1543" i="1"/>
  <c r="I1543" i="1"/>
  <c r="J1542" i="1"/>
  <c r="I1542" i="1"/>
  <c r="J1541" i="1"/>
  <c r="I1541" i="1"/>
  <c r="J1540" i="1"/>
  <c r="I1540" i="1"/>
  <c r="J1539" i="1"/>
  <c r="I1539" i="1"/>
  <c r="J1538" i="1"/>
  <c r="I1538" i="1"/>
  <c r="J1537" i="1"/>
  <c r="I1537" i="1"/>
  <c r="J1536" i="1"/>
  <c r="I1536" i="1"/>
  <c r="J1535" i="1"/>
  <c r="I1535" i="1"/>
  <c r="J1534" i="1"/>
  <c r="I1534" i="1"/>
  <c r="J1533" i="1"/>
  <c r="I1533" i="1"/>
  <c r="J1532" i="1"/>
  <c r="I1532" i="1"/>
  <c r="J1531" i="1"/>
  <c r="I1531" i="1"/>
  <c r="J1530" i="1"/>
  <c r="I1530" i="1"/>
  <c r="J1529" i="1"/>
  <c r="I1529" i="1"/>
  <c r="J1528" i="1"/>
  <c r="I1528" i="1"/>
  <c r="J1527" i="1"/>
  <c r="I1527" i="1"/>
  <c r="J1526" i="1"/>
  <c r="I1526" i="1"/>
  <c r="J1525" i="1"/>
  <c r="I1525" i="1"/>
  <c r="J1524" i="1"/>
  <c r="I1524" i="1"/>
  <c r="J1523" i="1"/>
  <c r="I1523" i="1"/>
  <c r="J1522" i="1"/>
  <c r="I1522" i="1"/>
  <c r="J1521" i="1"/>
  <c r="I1521" i="1"/>
  <c r="J1520" i="1"/>
  <c r="I1520" i="1"/>
  <c r="J1519" i="1"/>
  <c r="I1519" i="1"/>
  <c r="J1518" i="1"/>
  <c r="I1518" i="1"/>
  <c r="J1517" i="1"/>
  <c r="I1517" i="1"/>
  <c r="J1516" i="1"/>
  <c r="I1516" i="1"/>
  <c r="J1515" i="1"/>
  <c r="I1515" i="1"/>
  <c r="J1514" i="1"/>
  <c r="I1514" i="1"/>
  <c r="J1513" i="1"/>
  <c r="I1513" i="1"/>
  <c r="J1512" i="1"/>
  <c r="I1512" i="1"/>
  <c r="J1511" i="1"/>
  <c r="I1511" i="1"/>
  <c r="J1510" i="1"/>
  <c r="I1510" i="1"/>
  <c r="J1509" i="1"/>
  <c r="I1509" i="1"/>
  <c r="J1508" i="1"/>
  <c r="I1508" i="1"/>
  <c r="J1507" i="1"/>
  <c r="I1507" i="1"/>
  <c r="J1506" i="1"/>
  <c r="I1506" i="1"/>
  <c r="J1505" i="1"/>
  <c r="I1505" i="1"/>
  <c r="J1504" i="1"/>
  <c r="I1504" i="1"/>
  <c r="J1503" i="1"/>
  <c r="I1503" i="1"/>
  <c r="J1502" i="1"/>
  <c r="I1502" i="1"/>
  <c r="J1501" i="1"/>
  <c r="I1501" i="1"/>
  <c r="J1500" i="1"/>
  <c r="I1500" i="1"/>
  <c r="J1499" i="1"/>
  <c r="I1499" i="1"/>
  <c r="J1498" i="1"/>
  <c r="I1498" i="1"/>
  <c r="J1497" i="1"/>
  <c r="I1497" i="1"/>
  <c r="J1496" i="1"/>
  <c r="I1496" i="1"/>
  <c r="J1495" i="1"/>
  <c r="I1495" i="1"/>
  <c r="J1494" i="1"/>
  <c r="I1494" i="1"/>
  <c r="J1493" i="1"/>
  <c r="I1493" i="1"/>
  <c r="J1490" i="1"/>
  <c r="I1490" i="1"/>
  <c r="J1488" i="1"/>
  <c r="I1488" i="1"/>
  <c r="J1486" i="1"/>
  <c r="I1486" i="1"/>
  <c r="J1485" i="1"/>
  <c r="I1485" i="1"/>
  <c r="J1476" i="1"/>
  <c r="I1476" i="1"/>
  <c r="J1475" i="1"/>
  <c r="I1475" i="1"/>
  <c r="J1474" i="1"/>
  <c r="I1474" i="1"/>
  <c r="J1473" i="1"/>
  <c r="I1473" i="1"/>
  <c r="J1472" i="1"/>
  <c r="I1472" i="1"/>
  <c r="J1471" i="1"/>
  <c r="I1471" i="1"/>
  <c r="J1470" i="1"/>
  <c r="I1470" i="1"/>
  <c r="J1469" i="1"/>
  <c r="I1469" i="1"/>
  <c r="J1468" i="1"/>
  <c r="I1468" i="1"/>
  <c r="J1467" i="1"/>
  <c r="I1467" i="1"/>
  <c r="J1466" i="1"/>
  <c r="I1466" i="1"/>
  <c r="J1465" i="1"/>
  <c r="I1465" i="1"/>
  <c r="J1464" i="1"/>
  <c r="I1464" i="1"/>
  <c r="J1463" i="1"/>
  <c r="I1463" i="1"/>
  <c r="J1462" i="1"/>
  <c r="I1462" i="1"/>
  <c r="J1461" i="1"/>
  <c r="I1461" i="1"/>
  <c r="J1460" i="1"/>
  <c r="I1460" i="1"/>
  <c r="J1459" i="1"/>
  <c r="I1459" i="1"/>
  <c r="J1458" i="1"/>
  <c r="I1458" i="1"/>
  <c r="J1457" i="1"/>
  <c r="I1457" i="1"/>
  <c r="J1456" i="1"/>
  <c r="I1456" i="1"/>
  <c r="J1455" i="1"/>
  <c r="I1455" i="1"/>
  <c r="J1454" i="1"/>
  <c r="I1454" i="1"/>
  <c r="J1453" i="1"/>
  <c r="I1453" i="1"/>
  <c r="J1452" i="1"/>
  <c r="I1452" i="1"/>
  <c r="J1451" i="1"/>
  <c r="I1451" i="1"/>
  <c r="J1449" i="1"/>
  <c r="I1449" i="1"/>
  <c r="J1448" i="1"/>
  <c r="I1448" i="1"/>
  <c r="J1447" i="1"/>
  <c r="I1447" i="1"/>
  <c r="J1446" i="1"/>
  <c r="I1446" i="1"/>
  <c r="J1445" i="1"/>
  <c r="I1445" i="1"/>
  <c r="J1444" i="1"/>
  <c r="I1444" i="1"/>
  <c r="J1439" i="1"/>
  <c r="I1439" i="1"/>
  <c r="J1438" i="1"/>
  <c r="I1438" i="1"/>
  <c r="J1435" i="1"/>
  <c r="I1435" i="1"/>
  <c r="J1434" i="1"/>
  <c r="I1434" i="1"/>
  <c r="J1433" i="1"/>
  <c r="I1433" i="1"/>
  <c r="J1432" i="1"/>
  <c r="I1432" i="1"/>
  <c r="J1431" i="1"/>
  <c r="I1431" i="1"/>
  <c r="J1430" i="1"/>
  <c r="I1430" i="1"/>
  <c r="J1429" i="1"/>
  <c r="I1429" i="1"/>
  <c r="J1428" i="1"/>
  <c r="I1428" i="1"/>
  <c r="J1427" i="1"/>
  <c r="I1427" i="1"/>
  <c r="J1426" i="1"/>
  <c r="I1426" i="1"/>
  <c r="J1425" i="1"/>
  <c r="I1425" i="1"/>
  <c r="J1424" i="1"/>
  <c r="I1424" i="1"/>
  <c r="J1423" i="1"/>
  <c r="I1423" i="1"/>
  <c r="J1422" i="1"/>
  <c r="I1422" i="1"/>
  <c r="J1421" i="1"/>
  <c r="I1421" i="1"/>
  <c r="J1420" i="1"/>
  <c r="I1420" i="1"/>
  <c r="J1419" i="1"/>
  <c r="I1419" i="1"/>
  <c r="J1418" i="1"/>
  <c r="I1418" i="1"/>
  <c r="J1417" i="1"/>
  <c r="I1417" i="1"/>
  <c r="J1416" i="1"/>
  <c r="I1416" i="1"/>
  <c r="J1415" i="1"/>
  <c r="I1415" i="1"/>
  <c r="J1414" i="1"/>
  <c r="I1414" i="1"/>
  <c r="J1413" i="1"/>
  <c r="I1413" i="1"/>
  <c r="J1412" i="1"/>
  <c r="I1412" i="1"/>
  <c r="J1411" i="1"/>
  <c r="I1411" i="1"/>
  <c r="J1410" i="1"/>
  <c r="I1410" i="1"/>
  <c r="J1409" i="1"/>
  <c r="I1409" i="1"/>
  <c r="J1408" i="1"/>
  <c r="I1408" i="1"/>
  <c r="J1407" i="1"/>
  <c r="I1407" i="1"/>
  <c r="J1406" i="1"/>
  <c r="I1406" i="1"/>
  <c r="J1405" i="1"/>
  <c r="I1405" i="1"/>
  <c r="J1404" i="1"/>
  <c r="I1404" i="1"/>
  <c r="J1403" i="1"/>
  <c r="I1403" i="1"/>
  <c r="J1402" i="1"/>
  <c r="I1402" i="1"/>
  <c r="J1401" i="1"/>
  <c r="I1401" i="1"/>
  <c r="J1400" i="1"/>
  <c r="I1400" i="1"/>
  <c r="J1399" i="1"/>
  <c r="I1399" i="1"/>
  <c r="J1398" i="1"/>
  <c r="I1398" i="1"/>
  <c r="J1387" i="1"/>
  <c r="I1387" i="1"/>
  <c r="J1386" i="1"/>
  <c r="I1386" i="1"/>
  <c r="J1381" i="1"/>
  <c r="I1381" i="1"/>
  <c r="J1380" i="1"/>
  <c r="I1380" i="1"/>
  <c r="J1379" i="1"/>
  <c r="I1379" i="1"/>
  <c r="J1376" i="1"/>
  <c r="I1376" i="1"/>
  <c r="J1375" i="1"/>
  <c r="I1375" i="1"/>
  <c r="J1372" i="1"/>
  <c r="I1372" i="1"/>
  <c r="J1371" i="1"/>
  <c r="I1371" i="1"/>
  <c r="J1368" i="1"/>
  <c r="I1368" i="1"/>
  <c r="J1367" i="1"/>
  <c r="I1367" i="1"/>
  <c r="J1337" i="1"/>
  <c r="I1337" i="1"/>
  <c r="J1336" i="1"/>
  <c r="I1336" i="1"/>
  <c r="J1335" i="1"/>
  <c r="I1335" i="1"/>
  <c r="J1315" i="1"/>
  <c r="I1315" i="1"/>
  <c r="J1314" i="1"/>
  <c r="I1314" i="1"/>
  <c r="J1313" i="1"/>
  <c r="I1313" i="1"/>
  <c r="J1312" i="1"/>
  <c r="I1312" i="1"/>
  <c r="J1311" i="1"/>
  <c r="I1311" i="1"/>
  <c r="J1310" i="1"/>
  <c r="I1310" i="1"/>
  <c r="J1309" i="1"/>
  <c r="I1309" i="1"/>
  <c r="J1308" i="1"/>
  <c r="I1308" i="1"/>
  <c r="J1307" i="1"/>
  <c r="I1307" i="1"/>
  <c r="J1306" i="1"/>
  <c r="I1306" i="1"/>
  <c r="J1305" i="1"/>
  <c r="I1305" i="1"/>
  <c r="J1304" i="1"/>
  <c r="I1304" i="1"/>
  <c r="J1303" i="1"/>
  <c r="I1303" i="1"/>
  <c r="J1302" i="1"/>
  <c r="I1302" i="1"/>
  <c r="J1301" i="1"/>
  <c r="I1301" i="1"/>
  <c r="J1300" i="1"/>
  <c r="I1300" i="1"/>
  <c r="J1299" i="1"/>
  <c r="I1299" i="1"/>
  <c r="J1298" i="1"/>
  <c r="I1298" i="1"/>
  <c r="J1297" i="1"/>
  <c r="I1297" i="1"/>
  <c r="J1296" i="1"/>
  <c r="I1296" i="1"/>
  <c r="J1295" i="1"/>
  <c r="I1295" i="1"/>
  <c r="J1294" i="1"/>
  <c r="I1294" i="1"/>
  <c r="J1293" i="1"/>
  <c r="I1293" i="1"/>
  <c r="J1292" i="1"/>
  <c r="I1292" i="1"/>
  <c r="J1291" i="1"/>
  <c r="I1291" i="1"/>
  <c r="J1290" i="1"/>
  <c r="I1290" i="1"/>
  <c r="J1289" i="1"/>
  <c r="I1289" i="1"/>
  <c r="J1288" i="1"/>
  <c r="I1288" i="1"/>
  <c r="J1287" i="1"/>
  <c r="I1287" i="1"/>
  <c r="J1286" i="1"/>
  <c r="I1286" i="1"/>
  <c r="J1285" i="1"/>
  <c r="I1285" i="1"/>
  <c r="J1284" i="1"/>
  <c r="I1284" i="1"/>
  <c r="J1283" i="1"/>
  <c r="I1283" i="1"/>
  <c r="J1282" i="1"/>
  <c r="I1282" i="1"/>
  <c r="J1281" i="1"/>
  <c r="I1281" i="1"/>
  <c r="J1280" i="1"/>
  <c r="I1280" i="1"/>
  <c r="J1279" i="1"/>
  <c r="I1279" i="1"/>
  <c r="J1278" i="1"/>
  <c r="I1278" i="1"/>
  <c r="J1277" i="1"/>
  <c r="I1277" i="1"/>
  <c r="J1276" i="1"/>
  <c r="I1276" i="1"/>
  <c r="J1275" i="1"/>
  <c r="I1275" i="1"/>
  <c r="J1274" i="1"/>
  <c r="I1274" i="1"/>
  <c r="J1273" i="1"/>
  <c r="I1273" i="1"/>
  <c r="J1271" i="1"/>
  <c r="I1271" i="1"/>
  <c r="J1270" i="1"/>
  <c r="I1270" i="1"/>
  <c r="J1269" i="1"/>
  <c r="I1269" i="1"/>
  <c r="J1267" i="1"/>
  <c r="I1267" i="1"/>
  <c r="J1265" i="1"/>
  <c r="I1265" i="1"/>
  <c r="J1264" i="1"/>
  <c r="I1264" i="1"/>
  <c r="J1263" i="1"/>
  <c r="I1263" i="1"/>
  <c r="J1262" i="1"/>
  <c r="I1262" i="1"/>
  <c r="J1261" i="1"/>
  <c r="I1261" i="1"/>
  <c r="J1260" i="1"/>
  <c r="I1260" i="1"/>
  <c r="J1259" i="1"/>
  <c r="I1259" i="1"/>
  <c r="J1258" i="1"/>
  <c r="I1258" i="1"/>
  <c r="J1257" i="1"/>
  <c r="I1257" i="1"/>
  <c r="J1256" i="1"/>
  <c r="I1256" i="1"/>
  <c r="J1255" i="1"/>
  <c r="I1255" i="1"/>
  <c r="J1254" i="1"/>
  <c r="I1254" i="1"/>
  <c r="J1253" i="1"/>
  <c r="I1253" i="1"/>
  <c r="J1252" i="1"/>
  <c r="I1252" i="1"/>
  <c r="J1251" i="1"/>
  <c r="I1251" i="1"/>
  <c r="J1250" i="1"/>
  <c r="I1250" i="1"/>
  <c r="J1249" i="1"/>
  <c r="I1249" i="1"/>
  <c r="J1248" i="1"/>
  <c r="I1248" i="1"/>
  <c r="J1247" i="1"/>
  <c r="I1247" i="1"/>
  <c r="J1246" i="1"/>
  <c r="I1246" i="1"/>
  <c r="J1245" i="1"/>
  <c r="I1245" i="1"/>
  <c r="J1244" i="1"/>
  <c r="I1244" i="1"/>
  <c r="J1243" i="1"/>
  <c r="I1243" i="1"/>
  <c r="J1242" i="1"/>
  <c r="I1242" i="1"/>
  <c r="J1241" i="1"/>
  <c r="I1241" i="1"/>
  <c r="J1240" i="1"/>
  <c r="I1240" i="1"/>
  <c r="J1239" i="1"/>
  <c r="I1239" i="1"/>
  <c r="J1238" i="1"/>
  <c r="I1238" i="1"/>
  <c r="J1237" i="1"/>
  <c r="I1237" i="1"/>
  <c r="J1236" i="1"/>
  <c r="I1236" i="1"/>
  <c r="J1229" i="1"/>
  <c r="I1229" i="1"/>
  <c r="J1228" i="1"/>
  <c r="I1228" i="1"/>
  <c r="J1227" i="1"/>
  <c r="I1227" i="1"/>
  <c r="J1226" i="1"/>
  <c r="I1226" i="1"/>
  <c r="J1225" i="1"/>
  <c r="I1225" i="1"/>
  <c r="J1224" i="1"/>
  <c r="I1224" i="1"/>
  <c r="J1223" i="1"/>
  <c r="I1223" i="1"/>
  <c r="J1222" i="1"/>
  <c r="I1222" i="1"/>
  <c r="J1221" i="1"/>
  <c r="I1221" i="1"/>
  <c r="J1220" i="1"/>
  <c r="I1220" i="1"/>
  <c r="J1219" i="1"/>
  <c r="I1219" i="1"/>
  <c r="J1218" i="1"/>
  <c r="I1218" i="1"/>
  <c r="J1217" i="1"/>
  <c r="I1217" i="1"/>
  <c r="J1216" i="1"/>
  <c r="I1216" i="1"/>
  <c r="J1215" i="1"/>
  <c r="I1215" i="1"/>
  <c r="J1214" i="1"/>
  <c r="I1214" i="1"/>
  <c r="J1212" i="1"/>
  <c r="I1212" i="1"/>
  <c r="J1211" i="1"/>
  <c r="I1211" i="1"/>
  <c r="J1210" i="1"/>
  <c r="I1210" i="1"/>
  <c r="J1209" i="1"/>
  <c r="I1209" i="1"/>
  <c r="J1207" i="1"/>
  <c r="I1207" i="1"/>
  <c r="J1206" i="1"/>
  <c r="I1206" i="1"/>
  <c r="J1205" i="1"/>
  <c r="I1205" i="1"/>
  <c r="J1203" i="1"/>
  <c r="I1203" i="1"/>
  <c r="J1202" i="1"/>
  <c r="I1202" i="1"/>
  <c r="J1201" i="1"/>
  <c r="I1201" i="1"/>
  <c r="J1200" i="1"/>
  <c r="I1200" i="1"/>
  <c r="J1199" i="1"/>
  <c r="I1199" i="1"/>
  <c r="J1198" i="1"/>
  <c r="I1198" i="1"/>
  <c r="J1195" i="1"/>
  <c r="I1195" i="1"/>
  <c r="J1194" i="1"/>
  <c r="I1194" i="1"/>
  <c r="J1193" i="1"/>
  <c r="I1193" i="1"/>
  <c r="J1192" i="1"/>
  <c r="I1192" i="1"/>
  <c r="J1191" i="1"/>
  <c r="I1191" i="1"/>
  <c r="J1190" i="1"/>
  <c r="I1190" i="1"/>
  <c r="J1189" i="1"/>
  <c r="I1189" i="1"/>
  <c r="J1188" i="1"/>
  <c r="I1188" i="1"/>
  <c r="J1187" i="1"/>
  <c r="I1187" i="1"/>
  <c r="J1186" i="1"/>
  <c r="I1186" i="1"/>
  <c r="J1185" i="1"/>
  <c r="I1185" i="1"/>
  <c r="J1184" i="1"/>
  <c r="I1184" i="1"/>
  <c r="J1183" i="1"/>
  <c r="I1183" i="1"/>
  <c r="J1182" i="1"/>
  <c r="I1182" i="1"/>
  <c r="J1181" i="1"/>
  <c r="I1181" i="1"/>
  <c r="J1179" i="1"/>
  <c r="I1179" i="1"/>
  <c r="J1178" i="1"/>
  <c r="I1178" i="1"/>
  <c r="J1177" i="1"/>
  <c r="I1177" i="1"/>
  <c r="J1176" i="1"/>
  <c r="I1176" i="1"/>
  <c r="J1175" i="1"/>
  <c r="I1175" i="1"/>
  <c r="J1174" i="1"/>
  <c r="I1174" i="1"/>
  <c r="J1172" i="1"/>
  <c r="I1172" i="1"/>
  <c r="J1171" i="1"/>
  <c r="I1171" i="1"/>
  <c r="J1170" i="1"/>
  <c r="I1170" i="1"/>
  <c r="J1169" i="1"/>
  <c r="I1169" i="1"/>
  <c r="J1168" i="1"/>
  <c r="I1168" i="1"/>
  <c r="J1167" i="1"/>
  <c r="I1167" i="1"/>
  <c r="J1166" i="1"/>
  <c r="I1166" i="1"/>
  <c r="J1165" i="1"/>
  <c r="I1165" i="1"/>
  <c r="J1164" i="1"/>
  <c r="I1164" i="1"/>
  <c r="J1163" i="1"/>
  <c r="I1163" i="1"/>
  <c r="J1162" i="1"/>
  <c r="I1162" i="1"/>
  <c r="J1161" i="1"/>
  <c r="I1161" i="1"/>
  <c r="J1160" i="1"/>
  <c r="I1160" i="1"/>
  <c r="J1159" i="1"/>
  <c r="I1159" i="1"/>
  <c r="J1158" i="1"/>
  <c r="I1158" i="1"/>
  <c r="J1157" i="1"/>
  <c r="I1157" i="1"/>
  <c r="J1156" i="1"/>
  <c r="I1156" i="1"/>
  <c r="J1155" i="1"/>
  <c r="I1155" i="1"/>
  <c r="J1154" i="1"/>
  <c r="I1154" i="1"/>
  <c r="J1153" i="1"/>
  <c r="I1153" i="1"/>
  <c r="J1152" i="1"/>
  <c r="I1152" i="1"/>
  <c r="J1151" i="1"/>
  <c r="I1151" i="1"/>
  <c r="I1150" i="1"/>
  <c r="J1149" i="1"/>
  <c r="I1149" i="1"/>
  <c r="J1148" i="1"/>
  <c r="I1148" i="1"/>
  <c r="J1146" i="1"/>
  <c r="I1146" i="1"/>
  <c r="J1145" i="1"/>
  <c r="I1145" i="1"/>
  <c r="J1144" i="1"/>
  <c r="I1144" i="1"/>
  <c r="J1143" i="1"/>
  <c r="I1143" i="1"/>
  <c r="J1141" i="1"/>
  <c r="I1141" i="1"/>
  <c r="J1140" i="1"/>
  <c r="I1140" i="1"/>
  <c r="J1139" i="1"/>
  <c r="I1139" i="1"/>
  <c r="J1138" i="1"/>
  <c r="I1138" i="1"/>
  <c r="J1137" i="1"/>
  <c r="I1137" i="1"/>
  <c r="J1136" i="1"/>
  <c r="I1136" i="1"/>
  <c r="J1132" i="1"/>
  <c r="I1132" i="1"/>
  <c r="J1131" i="1"/>
  <c r="I1131" i="1"/>
  <c r="J1130" i="1"/>
  <c r="I1130" i="1"/>
  <c r="J1129" i="1"/>
  <c r="I1129" i="1"/>
  <c r="J1128" i="1"/>
  <c r="I1128" i="1"/>
  <c r="J1127" i="1"/>
  <c r="I1127" i="1"/>
  <c r="J1124" i="1"/>
  <c r="I1124" i="1"/>
  <c r="J1123" i="1"/>
  <c r="I1123" i="1"/>
  <c r="J1122" i="1"/>
  <c r="I1122" i="1"/>
  <c r="J1121" i="1"/>
  <c r="I1121" i="1"/>
  <c r="J1120" i="1"/>
  <c r="I1120" i="1"/>
  <c r="J1119" i="1"/>
  <c r="I1119" i="1"/>
  <c r="J1116" i="1"/>
  <c r="I1116" i="1"/>
  <c r="J1115" i="1"/>
  <c r="I1115" i="1"/>
  <c r="J1114" i="1"/>
  <c r="I1114" i="1"/>
  <c r="J1113" i="1"/>
  <c r="I1113" i="1"/>
  <c r="J1112" i="1"/>
  <c r="I1112" i="1"/>
  <c r="J1111" i="1"/>
  <c r="I1111" i="1"/>
  <c r="J1110" i="1"/>
  <c r="I1110" i="1"/>
  <c r="J1109" i="1"/>
  <c r="I1109" i="1"/>
  <c r="J1108" i="1"/>
  <c r="I1108" i="1"/>
  <c r="J1107" i="1"/>
  <c r="I1107" i="1"/>
  <c r="J1105" i="1"/>
  <c r="I1105" i="1"/>
  <c r="J1104" i="1"/>
  <c r="I1104" i="1"/>
  <c r="J1103" i="1"/>
  <c r="I1103" i="1"/>
  <c r="J1102" i="1"/>
  <c r="I1102" i="1"/>
  <c r="J1101" i="1"/>
  <c r="I1101" i="1"/>
  <c r="J1100" i="1"/>
  <c r="I1100" i="1"/>
  <c r="J1099" i="1"/>
  <c r="I1099" i="1"/>
  <c r="J1098" i="1"/>
  <c r="I1098" i="1"/>
  <c r="J1097" i="1"/>
  <c r="I1097" i="1"/>
  <c r="J1096" i="1"/>
  <c r="I1096" i="1"/>
  <c r="J1095" i="1"/>
  <c r="I1095" i="1"/>
  <c r="J1094" i="1"/>
  <c r="I1094" i="1"/>
  <c r="J1093" i="1"/>
  <c r="I1093" i="1"/>
  <c r="J1092" i="1"/>
  <c r="I1092" i="1"/>
  <c r="J1091" i="1"/>
  <c r="I1091" i="1"/>
  <c r="J1090" i="1"/>
  <c r="I1090" i="1"/>
  <c r="J1089" i="1"/>
  <c r="I1089" i="1"/>
  <c r="J1088" i="1"/>
  <c r="I1088" i="1"/>
  <c r="J1087" i="1"/>
  <c r="I1087" i="1"/>
  <c r="J1086" i="1"/>
  <c r="I1086" i="1"/>
  <c r="J1085" i="1"/>
  <c r="I1085" i="1"/>
  <c r="J1084" i="1"/>
  <c r="I1084" i="1"/>
  <c r="J1083" i="1"/>
  <c r="I1083" i="1"/>
  <c r="J1082" i="1"/>
  <c r="I1082" i="1"/>
  <c r="J1081" i="1"/>
  <c r="I1081" i="1"/>
  <c r="J1080" i="1"/>
  <c r="I1080" i="1"/>
  <c r="J1079" i="1"/>
  <c r="I1079" i="1"/>
  <c r="J1078" i="1"/>
  <c r="I1078" i="1"/>
  <c r="J1077" i="1"/>
  <c r="I1077" i="1"/>
  <c r="J1076" i="1"/>
  <c r="I1076" i="1"/>
  <c r="J1075" i="1"/>
  <c r="I1075" i="1"/>
  <c r="J1074" i="1"/>
  <c r="I1074" i="1"/>
  <c r="J1073" i="1"/>
  <c r="I1073" i="1"/>
  <c r="J1072" i="1"/>
  <c r="I1072" i="1"/>
  <c r="J1071" i="1"/>
  <c r="I1071" i="1"/>
  <c r="J1070" i="1"/>
  <c r="I1070" i="1"/>
  <c r="J1069" i="1"/>
  <c r="I1069" i="1"/>
  <c r="J1068" i="1"/>
  <c r="I1068" i="1"/>
  <c r="J1067" i="1"/>
  <c r="I1067" i="1"/>
  <c r="J1066" i="1"/>
  <c r="I1066" i="1"/>
  <c r="J1065" i="1"/>
  <c r="I1065" i="1"/>
  <c r="J1064" i="1"/>
  <c r="I1064" i="1"/>
  <c r="J1063" i="1"/>
  <c r="I1063" i="1"/>
  <c r="J1062" i="1"/>
  <c r="I1062" i="1"/>
  <c r="J1061" i="1"/>
  <c r="I1061" i="1"/>
  <c r="J1060" i="1"/>
  <c r="I1060" i="1"/>
  <c r="J1059" i="1"/>
  <c r="I1059" i="1"/>
  <c r="J1058" i="1"/>
  <c r="I1058" i="1"/>
  <c r="J1057" i="1"/>
  <c r="I1057" i="1"/>
  <c r="J1056" i="1"/>
  <c r="I1056" i="1"/>
  <c r="J1055" i="1"/>
  <c r="I1055" i="1"/>
  <c r="J1054" i="1"/>
  <c r="I1054" i="1"/>
  <c r="J1053" i="1"/>
  <c r="I1053" i="1"/>
  <c r="J1052" i="1"/>
  <c r="I1052" i="1"/>
  <c r="J1051" i="1"/>
  <c r="I1051" i="1"/>
  <c r="J1050" i="1"/>
  <c r="I1050" i="1"/>
  <c r="J1049" i="1"/>
  <c r="I1049" i="1"/>
  <c r="J1048" i="1"/>
  <c r="I1048" i="1"/>
  <c r="J1047" i="1"/>
  <c r="I1047" i="1"/>
  <c r="J1046" i="1"/>
  <c r="I1046" i="1"/>
  <c r="J1045" i="1"/>
  <c r="I1045" i="1"/>
  <c r="J1042" i="1"/>
  <c r="I1042" i="1"/>
  <c r="J1041" i="1"/>
  <c r="I1041" i="1"/>
  <c r="J1040" i="1"/>
  <c r="I1040" i="1"/>
  <c r="J1039" i="1"/>
  <c r="I1039" i="1"/>
  <c r="J1038" i="1"/>
  <c r="I1038" i="1"/>
  <c r="J1037" i="1"/>
  <c r="I1037" i="1"/>
  <c r="J1036" i="1"/>
  <c r="I1036" i="1"/>
  <c r="J1035" i="1"/>
  <c r="I1035" i="1"/>
  <c r="J1034" i="1"/>
  <c r="I1034" i="1"/>
  <c r="J1033" i="1"/>
  <c r="I1033" i="1"/>
  <c r="J1032" i="1"/>
  <c r="I1032" i="1"/>
  <c r="J1031" i="1"/>
  <c r="I1031" i="1"/>
  <c r="J1030" i="1"/>
  <c r="I1030" i="1"/>
  <c r="J1029" i="1"/>
  <c r="I1029" i="1"/>
  <c r="J1028" i="1"/>
  <c r="I1028" i="1"/>
  <c r="J1027" i="1"/>
  <c r="I1027" i="1"/>
  <c r="J1026" i="1"/>
  <c r="I1026" i="1"/>
  <c r="J1025" i="1"/>
  <c r="I1025" i="1"/>
  <c r="J1024" i="1"/>
  <c r="I1024" i="1"/>
  <c r="J1023" i="1"/>
  <c r="I1023" i="1"/>
  <c r="J1022" i="1"/>
  <c r="I1022" i="1"/>
  <c r="J1021" i="1"/>
  <c r="I1021" i="1"/>
  <c r="J1020" i="1"/>
  <c r="I1020" i="1"/>
  <c r="J1019" i="1"/>
  <c r="I1019" i="1"/>
  <c r="J1018" i="1"/>
  <c r="I1018" i="1"/>
  <c r="J1017" i="1"/>
  <c r="I1017" i="1"/>
  <c r="J1016" i="1"/>
  <c r="I1016" i="1"/>
  <c r="J1015" i="1"/>
  <c r="I1015" i="1"/>
  <c r="J1014" i="1"/>
  <c r="I1014" i="1"/>
  <c r="J1013" i="1"/>
  <c r="I1013" i="1"/>
  <c r="J1012" i="1"/>
  <c r="I1012" i="1"/>
  <c r="J1011" i="1"/>
  <c r="I1011" i="1"/>
  <c r="J1010" i="1"/>
  <c r="I1010" i="1"/>
  <c r="J1009" i="1"/>
  <c r="I1009" i="1"/>
  <c r="J1008" i="1"/>
  <c r="I1008" i="1"/>
  <c r="J1007" i="1"/>
  <c r="I1007" i="1"/>
  <c r="J1006" i="1"/>
  <c r="I1006" i="1"/>
  <c r="J1005" i="1"/>
  <c r="I1005" i="1"/>
  <c r="J1004" i="1"/>
  <c r="I1004" i="1"/>
  <c r="J1003" i="1"/>
  <c r="I1003" i="1"/>
  <c r="J1002" i="1"/>
  <c r="I1002" i="1"/>
  <c r="J1001" i="1"/>
  <c r="I1001" i="1"/>
  <c r="J1000" i="1"/>
  <c r="I1000" i="1"/>
  <c r="J999" i="1"/>
  <c r="I999" i="1"/>
  <c r="J998" i="1"/>
  <c r="I998" i="1"/>
  <c r="J997" i="1"/>
  <c r="I997" i="1"/>
  <c r="J996" i="1"/>
  <c r="I996" i="1"/>
  <c r="J995" i="1"/>
  <c r="I995" i="1"/>
  <c r="J994" i="1"/>
  <c r="I994" i="1"/>
  <c r="J993" i="1"/>
  <c r="I993" i="1"/>
  <c r="J992" i="1"/>
  <c r="I992" i="1"/>
  <c r="J991" i="1"/>
  <c r="I991" i="1"/>
  <c r="J990" i="1"/>
  <c r="I990" i="1"/>
  <c r="J989" i="1"/>
  <c r="I989" i="1"/>
  <c r="J988" i="1"/>
  <c r="I988" i="1"/>
  <c r="J987" i="1"/>
  <c r="I987" i="1"/>
  <c r="J986" i="1"/>
  <c r="I986" i="1"/>
  <c r="J985" i="1"/>
  <c r="I985" i="1"/>
  <c r="J984" i="1"/>
  <c r="I984" i="1"/>
  <c r="J983" i="1"/>
  <c r="I983" i="1"/>
  <c r="J982" i="1"/>
  <c r="I982" i="1"/>
  <c r="J981" i="1"/>
  <c r="I981" i="1"/>
  <c r="J980" i="1"/>
  <c r="I980" i="1"/>
  <c r="J979" i="1"/>
  <c r="I979" i="1"/>
  <c r="J978" i="1"/>
  <c r="I978" i="1"/>
  <c r="J977" i="1"/>
  <c r="I977" i="1"/>
  <c r="J976" i="1"/>
  <c r="I976" i="1"/>
  <c r="J975" i="1"/>
  <c r="I975" i="1"/>
  <c r="J974" i="1"/>
  <c r="I974" i="1"/>
  <c r="J973" i="1"/>
  <c r="I973" i="1"/>
  <c r="J972" i="1"/>
  <c r="I972" i="1"/>
  <c r="J971" i="1"/>
  <c r="I971" i="1"/>
  <c r="J970" i="1"/>
  <c r="I970" i="1"/>
  <c r="J969" i="1"/>
  <c r="I969" i="1"/>
  <c r="J968" i="1"/>
  <c r="I968" i="1"/>
  <c r="J967" i="1"/>
  <c r="I967" i="1"/>
  <c r="J966" i="1"/>
  <c r="I966" i="1"/>
  <c r="J965" i="1"/>
  <c r="I965" i="1"/>
  <c r="J964" i="1"/>
  <c r="I964" i="1"/>
  <c r="J963" i="1"/>
  <c r="I963" i="1"/>
  <c r="J962" i="1"/>
  <c r="I962" i="1"/>
  <c r="J961" i="1"/>
  <c r="I961" i="1"/>
  <c r="J960" i="1"/>
  <c r="I960" i="1"/>
  <c r="J959" i="1"/>
  <c r="I959" i="1"/>
  <c r="J958" i="1"/>
  <c r="I958" i="1"/>
  <c r="J957" i="1"/>
  <c r="I957" i="1"/>
  <c r="J956" i="1"/>
  <c r="I956" i="1"/>
  <c r="J955" i="1"/>
  <c r="I955" i="1"/>
  <c r="J954" i="1"/>
  <c r="I954" i="1"/>
  <c r="J953" i="1"/>
  <c r="I953" i="1"/>
  <c r="J952" i="1"/>
  <c r="I952" i="1"/>
  <c r="J945" i="1"/>
  <c r="I945" i="1"/>
  <c r="J944" i="1"/>
  <c r="I944" i="1"/>
  <c r="J943" i="1"/>
  <c r="I943" i="1"/>
  <c r="J942" i="1"/>
  <c r="I942" i="1"/>
  <c r="J941" i="1"/>
  <c r="I941" i="1"/>
  <c r="J940" i="1"/>
  <c r="I940" i="1"/>
  <c r="J939" i="1"/>
  <c r="I939" i="1"/>
  <c r="J938" i="1"/>
  <c r="I938" i="1"/>
  <c r="J937" i="1"/>
  <c r="I937" i="1"/>
  <c r="J936" i="1"/>
  <c r="I936" i="1"/>
  <c r="J935" i="1"/>
  <c r="I935" i="1"/>
  <c r="J932" i="1"/>
  <c r="I932" i="1"/>
  <c r="J931" i="1"/>
  <c r="I931" i="1"/>
  <c r="J930" i="1"/>
  <c r="I930" i="1"/>
  <c r="J929" i="1"/>
  <c r="I929" i="1"/>
  <c r="J928" i="1"/>
  <c r="I928" i="1"/>
  <c r="J927" i="1"/>
  <c r="I927" i="1"/>
  <c r="J926" i="1"/>
  <c r="I926" i="1"/>
  <c r="J925" i="1"/>
  <c r="I925" i="1"/>
  <c r="J924" i="1"/>
  <c r="I924" i="1"/>
  <c r="J923" i="1"/>
  <c r="I923" i="1"/>
  <c r="J922" i="1"/>
  <c r="I922" i="1"/>
  <c r="J921" i="1"/>
  <c r="I921" i="1"/>
  <c r="J920" i="1"/>
  <c r="I920" i="1"/>
  <c r="J919" i="1"/>
  <c r="I919" i="1"/>
  <c r="J918" i="1"/>
  <c r="I918" i="1"/>
  <c r="J917" i="1"/>
  <c r="I917" i="1"/>
  <c r="J915" i="1"/>
  <c r="I915" i="1"/>
  <c r="J913" i="1"/>
  <c r="I913" i="1"/>
  <c r="J905" i="1"/>
  <c r="I905" i="1"/>
  <c r="J901" i="1"/>
  <c r="I901" i="1"/>
  <c r="J885" i="1"/>
  <c r="I885" i="1"/>
  <c r="J884" i="1"/>
  <c r="I884" i="1"/>
  <c r="J883" i="1"/>
  <c r="I883" i="1"/>
  <c r="J882" i="1"/>
  <c r="I882" i="1"/>
  <c r="J881" i="1"/>
  <c r="I881" i="1"/>
  <c r="J880" i="1"/>
  <c r="I880" i="1"/>
  <c r="J850" i="1"/>
  <c r="I850" i="1"/>
  <c r="J849" i="1"/>
  <c r="I849" i="1"/>
  <c r="J848" i="1"/>
  <c r="I848" i="1"/>
  <c r="J839" i="1"/>
  <c r="I839" i="1"/>
  <c r="J838" i="1"/>
  <c r="I838" i="1"/>
  <c r="J837" i="1"/>
  <c r="I837" i="1"/>
  <c r="J836" i="1"/>
  <c r="I836" i="1"/>
  <c r="J835" i="1"/>
  <c r="I835" i="1"/>
  <c r="J833" i="1"/>
  <c r="I833" i="1"/>
  <c r="J832" i="1"/>
  <c r="I832" i="1"/>
  <c r="J831" i="1"/>
  <c r="I831" i="1"/>
  <c r="J829" i="1"/>
  <c r="I829" i="1"/>
  <c r="J828" i="1"/>
  <c r="I828" i="1"/>
  <c r="J827" i="1"/>
  <c r="I827" i="1"/>
  <c r="J826" i="1"/>
  <c r="I826" i="1"/>
  <c r="J825" i="1"/>
  <c r="I825" i="1"/>
  <c r="J824" i="1"/>
  <c r="I824" i="1"/>
  <c r="J823" i="1"/>
  <c r="I823" i="1"/>
  <c r="J822" i="1"/>
  <c r="I822" i="1"/>
  <c r="J821" i="1"/>
  <c r="I821" i="1"/>
  <c r="J820" i="1"/>
  <c r="I820" i="1"/>
  <c r="J819" i="1"/>
  <c r="I819" i="1"/>
  <c r="J810" i="1"/>
  <c r="I810" i="1"/>
  <c r="J809" i="1"/>
  <c r="I809" i="1"/>
  <c r="J807" i="1"/>
  <c r="I807" i="1"/>
  <c r="J804" i="1"/>
  <c r="I804" i="1"/>
  <c r="J803" i="1"/>
  <c r="I803" i="1"/>
  <c r="J802" i="1"/>
  <c r="I802" i="1"/>
  <c r="J801" i="1"/>
  <c r="I801" i="1"/>
  <c r="J800" i="1"/>
  <c r="I800" i="1"/>
  <c r="J799" i="1"/>
  <c r="I799" i="1"/>
  <c r="J798" i="1"/>
  <c r="I798" i="1"/>
  <c r="J797" i="1"/>
  <c r="I797" i="1"/>
  <c r="J796" i="1"/>
  <c r="I796" i="1"/>
  <c r="J795" i="1"/>
  <c r="I795" i="1"/>
  <c r="J794" i="1"/>
  <c r="I794" i="1"/>
  <c r="J793" i="1"/>
  <c r="I793" i="1"/>
  <c r="J792" i="1"/>
  <c r="I792" i="1"/>
  <c r="J791" i="1"/>
  <c r="I791" i="1"/>
  <c r="J778" i="1"/>
  <c r="I778" i="1"/>
  <c r="J777" i="1"/>
  <c r="I777" i="1"/>
  <c r="J776" i="1"/>
  <c r="I776" i="1"/>
  <c r="J775" i="1"/>
  <c r="I775" i="1"/>
  <c r="J774" i="1"/>
  <c r="I774" i="1"/>
  <c r="J772" i="1"/>
  <c r="I772" i="1"/>
  <c r="J771" i="1"/>
  <c r="I771" i="1"/>
  <c r="J770" i="1"/>
  <c r="I770" i="1"/>
  <c r="J769" i="1"/>
  <c r="I769" i="1"/>
  <c r="J768" i="1"/>
  <c r="I768" i="1"/>
  <c r="J767" i="1"/>
  <c r="I767" i="1"/>
  <c r="J766" i="1"/>
  <c r="I766" i="1"/>
  <c r="J765" i="1"/>
  <c r="I765" i="1"/>
  <c r="J764" i="1"/>
  <c r="I764" i="1"/>
  <c r="J763" i="1"/>
  <c r="I763" i="1"/>
  <c r="J762" i="1"/>
  <c r="I762" i="1"/>
  <c r="J761" i="1"/>
  <c r="I761" i="1"/>
  <c r="J760" i="1"/>
  <c r="I760" i="1"/>
  <c r="J759" i="1"/>
  <c r="I759" i="1"/>
  <c r="J758" i="1"/>
  <c r="I758" i="1"/>
  <c r="J757" i="1"/>
  <c r="I757" i="1"/>
  <c r="J756" i="1"/>
  <c r="I756" i="1"/>
  <c r="J755" i="1"/>
  <c r="I755" i="1"/>
  <c r="J754" i="1"/>
  <c r="I754" i="1"/>
  <c r="J745" i="1"/>
  <c r="I745" i="1"/>
  <c r="J744" i="1"/>
  <c r="I744" i="1"/>
  <c r="J739" i="1"/>
  <c r="I739" i="1"/>
  <c r="J738" i="1"/>
  <c r="I738" i="1"/>
  <c r="J733" i="1"/>
  <c r="I733" i="1"/>
  <c r="J732" i="1"/>
  <c r="I732" i="1"/>
  <c r="J731" i="1"/>
  <c r="I731" i="1"/>
  <c r="J730" i="1"/>
  <c r="I730" i="1"/>
  <c r="J729" i="1"/>
  <c r="I729" i="1"/>
  <c r="J728" i="1"/>
  <c r="I728" i="1"/>
  <c r="J727" i="1"/>
  <c r="I727" i="1"/>
  <c r="J726" i="1"/>
  <c r="I726" i="1"/>
  <c r="J725" i="1"/>
  <c r="I725" i="1"/>
  <c r="J724" i="1"/>
  <c r="I724" i="1"/>
  <c r="J723" i="1"/>
  <c r="I723" i="1"/>
  <c r="J721" i="1"/>
  <c r="I721" i="1"/>
  <c r="J715" i="1"/>
  <c r="I715" i="1"/>
  <c r="J714" i="1"/>
  <c r="I714" i="1"/>
  <c r="J711" i="1"/>
  <c r="I711" i="1"/>
  <c r="J710" i="1"/>
  <c r="I710" i="1"/>
  <c r="J702" i="1"/>
  <c r="I702" i="1"/>
  <c r="J701" i="1"/>
  <c r="I701" i="1"/>
  <c r="J700" i="1"/>
  <c r="I700" i="1"/>
  <c r="J692" i="1"/>
  <c r="I692" i="1"/>
  <c r="J691" i="1"/>
  <c r="I691" i="1"/>
  <c r="J690" i="1"/>
  <c r="I690" i="1"/>
  <c r="J689" i="1"/>
  <c r="I689" i="1"/>
  <c r="J688" i="1"/>
  <c r="I688" i="1"/>
  <c r="J687" i="1"/>
  <c r="I687" i="1"/>
  <c r="J686" i="1"/>
  <c r="I686" i="1"/>
  <c r="J685" i="1"/>
  <c r="I685" i="1"/>
  <c r="J684" i="1"/>
  <c r="I684" i="1"/>
  <c r="J683" i="1"/>
  <c r="I683" i="1"/>
  <c r="J682" i="1"/>
  <c r="I682" i="1"/>
  <c r="J681" i="1"/>
  <c r="I681" i="1"/>
  <c r="J680" i="1"/>
  <c r="I680" i="1"/>
  <c r="J679" i="1"/>
  <c r="I679" i="1"/>
  <c r="J678" i="1"/>
  <c r="I678" i="1"/>
  <c r="J677" i="1"/>
  <c r="I677" i="1"/>
  <c r="J676" i="1"/>
  <c r="I676" i="1"/>
  <c r="J675" i="1"/>
  <c r="I675" i="1"/>
  <c r="J674" i="1"/>
  <c r="I674" i="1"/>
  <c r="J673" i="1"/>
  <c r="I673" i="1"/>
  <c r="J672" i="1"/>
  <c r="I672" i="1"/>
  <c r="J671" i="1"/>
  <c r="I671" i="1"/>
  <c r="J670" i="1"/>
  <c r="I670" i="1"/>
  <c r="J669" i="1"/>
  <c r="I669" i="1"/>
  <c r="J668" i="1"/>
  <c r="I668" i="1"/>
  <c r="J667" i="1"/>
  <c r="I667" i="1"/>
  <c r="J666" i="1"/>
  <c r="I666" i="1"/>
  <c r="J665" i="1"/>
  <c r="I665" i="1"/>
  <c r="J664" i="1"/>
  <c r="I664" i="1"/>
  <c r="J663" i="1"/>
  <c r="I663" i="1"/>
  <c r="J660" i="1"/>
  <c r="I660" i="1"/>
  <c r="J656" i="1"/>
  <c r="I656" i="1"/>
  <c r="J653" i="1"/>
  <c r="I653" i="1"/>
  <c r="J649" i="1"/>
  <c r="I649" i="1"/>
  <c r="J644" i="1"/>
  <c r="I644" i="1"/>
  <c r="J642" i="1"/>
  <c r="I642" i="1"/>
  <c r="J639" i="1"/>
  <c r="I639" i="1"/>
  <c r="J638" i="1"/>
  <c r="I638" i="1"/>
  <c r="J633" i="1"/>
  <c r="I633" i="1"/>
  <c r="J632" i="1"/>
  <c r="I632" i="1"/>
  <c r="J631" i="1"/>
  <c r="I631" i="1"/>
  <c r="J630" i="1"/>
  <c r="I630" i="1"/>
  <c r="J629" i="1"/>
  <c r="I629" i="1"/>
  <c r="J628" i="1"/>
  <c r="I628" i="1"/>
  <c r="J627" i="1"/>
  <c r="I627" i="1"/>
  <c r="J626" i="1"/>
  <c r="I626" i="1"/>
  <c r="J625" i="1"/>
  <c r="I625" i="1"/>
  <c r="J624" i="1"/>
  <c r="I624" i="1"/>
  <c r="J623" i="1"/>
  <c r="I623" i="1"/>
  <c r="J622" i="1"/>
  <c r="I622" i="1"/>
  <c r="J621" i="1"/>
  <c r="I621" i="1"/>
  <c r="J620" i="1"/>
  <c r="I620" i="1"/>
  <c r="J619" i="1"/>
  <c r="I619" i="1"/>
  <c r="J618" i="1"/>
  <c r="I618" i="1"/>
  <c r="J617" i="1"/>
  <c r="I617" i="1"/>
  <c r="J616" i="1"/>
  <c r="I616" i="1"/>
  <c r="J614" i="1"/>
  <c r="I614" i="1"/>
  <c r="J613" i="1"/>
  <c r="I613" i="1"/>
  <c r="J612" i="1"/>
  <c r="I612" i="1"/>
  <c r="J611" i="1"/>
  <c r="I611" i="1"/>
  <c r="J610" i="1"/>
  <c r="I610" i="1"/>
  <c r="J609" i="1"/>
  <c r="I609" i="1"/>
  <c r="J608" i="1"/>
  <c r="I608" i="1"/>
  <c r="J607" i="1"/>
  <c r="I607" i="1"/>
  <c r="J606" i="1"/>
  <c r="I606" i="1"/>
  <c r="J605" i="1"/>
  <c r="I605" i="1"/>
  <c r="J604" i="1"/>
  <c r="I604" i="1"/>
  <c r="J603" i="1"/>
  <c r="I603" i="1"/>
  <c r="J602" i="1"/>
  <c r="I602" i="1"/>
  <c r="J601" i="1"/>
  <c r="I601" i="1"/>
  <c r="J600" i="1"/>
  <c r="I600" i="1"/>
  <c r="J599" i="1"/>
  <c r="I599" i="1"/>
  <c r="J598" i="1"/>
  <c r="I598" i="1"/>
  <c r="J597" i="1"/>
  <c r="I597" i="1"/>
  <c r="J596" i="1"/>
  <c r="I596" i="1"/>
  <c r="J595" i="1"/>
  <c r="I595" i="1"/>
  <c r="J594" i="1"/>
  <c r="I594" i="1"/>
  <c r="J593" i="1"/>
  <c r="I593" i="1"/>
  <c r="J592" i="1"/>
  <c r="I592" i="1"/>
  <c r="J591" i="1"/>
  <c r="I591" i="1"/>
  <c r="J590" i="1"/>
  <c r="I590" i="1"/>
  <c r="J589" i="1"/>
  <c r="I589" i="1"/>
  <c r="J588" i="1"/>
  <c r="I588" i="1"/>
  <c r="J587" i="1"/>
  <c r="I587" i="1"/>
  <c r="J586" i="1"/>
  <c r="I586" i="1"/>
  <c r="J585" i="1"/>
  <c r="I585" i="1"/>
  <c r="J584" i="1"/>
  <c r="I584" i="1"/>
  <c r="J583" i="1"/>
  <c r="I583" i="1"/>
  <c r="J582" i="1"/>
  <c r="I582" i="1"/>
  <c r="J581" i="1"/>
  <c r="I581" i="1"/>
  <c r="J580" i="1"/>
  <c r="I580" i="1"/>
  <c r="J579" i="1"/>
  <c r="I579" i="1"/>
  <c r="J578" i="1"/>
  <c r="I578" i="1"/>
  <c r="J577" i="1"/>
  <c r="I577" i="1"/>
  <c r="J576" i="1"/>
  <c r="I576" i="1"/>
  <c r="J575" i="1"/>
  <c r="I575" i="1"/>
  <c r="J574" i="1"/>
  <c r="I574" i="1"/>
  <c r="J573" i="1"/>
  <c r="I573" i="1"/>
  <c r="J572" i="1"/>
  <c r="I572" i="1"/>
  <c r="J571" i="1"/>
  <c r="I571" i="1"/>
  <c r="J570" i="1"/>
  <c r="I570" i="1"/>
  <c r="J569" i="1"/>
  <c r="I569" i="1"/>
  <c r="J568" i="1"/>
  <c r="I568" i="1"/>
  <c r="J567" i="1"/>
  <c r="I567" i="1"/>
  <c r="J566" i="1"/>
  <c r="I566" i="1"/>
  <c r="J565" i="1"/>
  <c r="I565" i="1"/>
  <c r="J564" i="1"/>
  <c r="I564" i="1"/>
  <c r="J563" i="1"/>
  <c r="I563" i="1"/>
  <c r="J562" i="1"/>
  <c r="I562" i="1"/>
  <c r="J561" i="1"/>
  <c r="I561" i="1"/>
  <c r="J560" i="1"/>
  <c r="I560" i="1"/>
  <c r="J559" i="1"/>
  <c r="I559" i="1"/>
  <c r="J558" i="1"/>
  <c r="I558" i="1"/>
  <c r="J557" i="1"/>
  <c r="I557" i="1"/>
  <c r="J556" i="1"/>
  <c r="I556" i="1"/>
  <c r="J553" i="1"/>
  <c r="I553" i="1"/>
  <c r="J552" i="1"/>
  <c r="I552" i="1"/>
  <c r="J551" i="1"/>
  <c r="I551" i="1"/>
  <c r="J550" i="1"/>
  <c r="I550" i="1"/>
  <c r="J549" i="1"/>
  <c r="I549" i="1"/>
  <c r="J548" i="1"/>
  <c r="I548" i="1"/>
  <c r="J547" i="1"/>
  <c r="I547" i="1"/>
  <c r="J545" i="1"/>
  <c r="I545" i="1"/>
  <c r="J543" i="1"/>
  <c r="I543" i="1"/>
  <c r="J542" i="1"/>
  <c r="I542" i="1"/>
  <c r="J541" i="1"/>
  <c r="I541" i="1"/>
  <c r="J540" i="1"/>
  <c r="I540" i="1"/>
  <c r="J539" i="1"/>
  <c r="I539" i="1"/>
  <c r="J538" i="1"/>
  <c r="I538" i="1"/>
  <c r="J537" i="1"/>
  <c r="I537" i="1"/>
  <c r="J536" i="1"/>
  <c r="I536" i="1"/>
  <c r="J535" i="1"/>
  <c r="I535" i="1"/>
  <c r="J534" i="1"/>
  <c r="I534" i="1"/>
  <c r="J533" i="1"/>
  <c r="I533" i="1"/>
  <c r="J532" i="1"/>
  <c r="I532" i="1"/>
  <c r="J531" i="1"/>
  <c r="I531" i="1"/>
  <c r="J530" i="1"/>
  <c r="I530" i="1"/>
  <c r="J529" i="1"/>
  <c r="I529" i="1"/>
  <c r="J528" i="1"/>
  <c r="I528" i="1"/>
  <c r="J527" i="1"/>
  <c r="I527" i="1"/>
  <c r="J526" i="1"/>
  <c r="I526" i="1"/>
  <c r="J525" i="1"/>
  <c r="I525" i="1"/>
  <c r="J524" i="1"/>
  <c r="I524" i="1"/>
  <c r="J523" i="1"/>
  <c r="I523" i="1"/>
  <c r="J522" i="1"/>
  <c r="I522" i="1"/>
  <c r="J521" i="1"/>
  <c r="I521" i="1"/>
  <c r="J520" i="1"/>
  <c r="I520" i="1"/>
  <c r="J519" i="1"/>
  <c r="I519" i="1"/>
  <c r="J518" i="1"/>
  <c r="I518" i="1"/>
  <c r="J517" i="1"/>
  <c r="I517" i="1"/>
  <c r="J516" i="1"/>
  <c r="I516" i="1"/>
  <c r="J515" i="1"/>
  <c r="I515" i="1"/>
  <c r="J514" i="1"/>
  <c r="I514" i="1"/>
  <c r="J513" i="1"/>
  <c r="I513" i="1"/>
  <c r="J512" i="1"/>
  <c r="I512" i="1"/>
  <c r="J511" i="1"/>
  <c r="I511" i="1"/>
  <c r="J510" i="1"/>
  <c r="I510" i="1"/>
  <c r="J509" i="1"/>
  <c r="I509" i="1"/>
  <c r="J508" i="1"/>
  <c r="I508" i="1"/>
  <c r="J507" i="1"/>
  <c r="I507" i="1"/>
  <c r="J506" i="1"/>
  <c r="I506" i="1"/>
  <c r="J505" i="1"/>
  <c r="I505" i="1"/>
  <c r="J504" i="1"/>
  <c r="I504" i="1"/>
  <c r="J503" i="1"/>
  <c r="I503" i="1"/>
  <c r="J502" i="1"/>
  <c r="I502" i="1"/>
  <c r="J501" i="1"/>
  <c r="I501" i="1"/>
  <c r="J500" i="1"/>
  <c r="I500" i="1"/>
  <c r="J499" i="1"/>
  <c r="I499" i="1"/>
  <c r="J498" i="1"/>
  <c r="I498" i="1"/>
  <c r="J497" i="1"/>
  <c r="I497" i="1"/>
  <c r="J496" i="1"/>
  <c r="I496" i="1"/>
  <c r="J495" i="1"/>
  <c r="I495" i="1"/>
  <c r="J494" i="1"/>
  <c r="I494" i="1"/>
  <c r="J493" i="1"/>
  <c r="I493" i="1"/>
  <c r="J492" i="1"/>
  <c r="I492" i="1"/>
  <c r="J491" i="1"/>
  <c r="I491" i="1"/>
  <c r="J490" i="1"/>
  <c r="I490" i="1"/>
  <c r="J489" i="1"/>
  <c r="I489" i="1"/>
  <c r="J488" i="1"/>
  <c r="I488" i="1"/>
  <c r="J487" i="1"/>
  <c r="I487" i="1"/>
  <c r="J486" i="1"/>
  <c r="I486" i="1"/>
  <c r="J485" i="1"/>
  <c r="I485" i="1"/>
  <c r="J484" i="1"/>
  <c r="I484" i="1"/>
  <c r="J483" i="1"/>
  <c r="I483" i="1"/>
  <c r="J482" i="1"/>
  <c r="I482" i="1"/>
  <c r="J481" i="1"/>
  <c r="I481" i="1"/>
  <c r="J480" i="1"/>
  <c r="I480" i="1"/>
  <c r="J479" i="1"/>
  <c r="I479" i="1"/>
  <c r="J478" i="1"/>
  <c r="I478" i="1"/>
  <c r="J477" i="1"/>
  <c r="I477" i="1"/>
  <c r="J476" i="1"/>
  <c r="I476" i="1"/>
  <c r="J475" i="1"/>
  <c r="I475" i="1"/>
  <c r="J474" i="1"/>
  <c r="I474" i="1"/>
  <c r="J473" i="1"/>
  <c r="I473" i="1"/>
  <c r="J472" i="1"/>
  <c r="I472" i="1"/>
  <c r="J471" i="1"/>
  <c r="I471" i="1"/>
  <c r="J470" i="1"/>
  <c r="I470" i="1"/>
  <c r="J469" i="1"/>
  <c r="I469" i="1"/>
  <c r="J468" i="1"/>
  <c r="I468" i="1"/>
  <c r="J467" i="1"/>
  <c r="I467" i="1"/>
  <c r="J466" i="1"/>
  <c r="I466" i="1"/>
  <c r="J465" i="1"/>
  <c r="I465" i="1"/>
  <c r="J464" i="1"/>
  <c r="I464" i="1"/>
  <c r="J463" i="1"/>
  <c r="I463" i="1"/>
  <c r="J462" i="1"/>
  <c r="I462" i="1"/>
  <c r="J461" i="1"/>
  <c r="I461" i="1"/>
  <c r="J458" i="1"/>
  <c r="I458" i="1"/>
  <c r="J457" i="1"/>
  <c r="I457" i="1"/>
  <c r="J456" i="1"/>
  <c r="I456" i="1"/>
  <c r="J455" i="1"/>
  <c r="I455" i="1"/>
  <c r="J453" i="1"/>
  <c r="I453" i="1"/>
  <c r="J451" i="1"/>
  <c r="I451" i="1"/>
  <c r="J450" i="1"/>
  <c r="I450" i="1"/>
  <c r="J449" i="1"/>
  <c r="I449" i="1"/>
  <c r="J447" i="1"/>
  <c r="I447" i="1"/>
  <c r="J446" i="1"/>
  <c r="I446" i="1"/>
  <c r="J445" i="1"/>
  <c r="I445" i="1"/>
  <c r="J444" i="1"/>
  <c r="I444" i="1"/>
  <c r="J443" i="1"/>
  <c r="I443" i="1"/>
  <c r="J442" i="1"/>
  <c r="I442" i="1"/>
  <c r="J441" i="1"/>
  <c r="I441" i="1"/>
  <c r="J438" i="1"/>
  <c r="I438" i="1"/>
  <c r="J437" i="1"/>
  <c r="I437" i="1"/>
  <c r="J434" i="1"/>
  <c r="I434" i="1"/>
  <c r="J433" i="1"/>
  <c r="I433" i="1"/>
  <c r="J432" i="1"/>
  <c r="I432" i="1"/>
  <c r="J431" i="1"/>
  <c r="I431" i="1"/>
  <c r="J430" i="1"/>
  <c r="I430" i="1"/>
  <c r="J428" i="1"/>
  <c r="I428" i="1"/>
  <c r="J426" i="1"/>
  <c r="I426" i="1"/>
  <c r="J425" i="1"/>
  <c r="I425" i="1"/>
  <c r="J424" i="1"/>
  <c r="I424" i="1"/>
  <c r="J423" i="1"/>
  <c r="I423" i="1"/>
  <c r="J422" i="1"/>
  <c r="I422" i="1"/>
  <c r="J421" i="1"/>
  <c r="I421" i="1"/>
  <c r="J420" i="1"/>
  <c r="I420" i="1"/>
  <c r="J419" i="1"/>
  <c r="I419" i="1"/>
  <c r="J418" i="1"/>
  <c r="I418" i="1"/>
  <c r="J417" i="1"/>
  <c r="I417" i="1"/>
  <c r="J416" i="1"/>
  <c r="I416" i="1"/>
  <c r="J415" i="1"/>
  <c r="I415" i="1"/>
  <c r="J414" i="1"/>
  <c r="I414" i="1"/>
  <c r="J413" i="1"/>
  <c r="I413" i="1"/>
  <c r="J411" i="1"/>
  <c r="I411" i="1"/>
  <c r="J410" i="1"/>
  <c r="I410" i="1"/>
  <c r="J409" i="1"/>
  <c r="I409" i="1"/>
  <c r="J408" i="1"/>
  <c r="I408" i="1"/>
  <c r="J407" i="1"/>
  <c r="I407" i="1"/>
  <c r="J406" i="1"/>
  <c r="I406" i="1"/>
  <c r="J404" i="1"/>
  <c r="I404" i="1"/>
  <c r="J402" i="1"/>
  <c r="I402" i="1"/>
  <c r="J401" i="1"/>
  <c r="I401" i="1"/>
  <c r="J400" i="1"/>
  <c r="I400" i="1"/>
  <c r="J399" i="1"/>
  <c r="I399" i="1"/>
  <c r="J398" i="1"/>
  <c r="I398" i="1"/>
  <c r="J397" i="1"/>
  <c r="I397" i="1"/>
  <c r="J396" i="1"/>
  <c r="I396" i="1"/>
  <c r="J395" i="1"/>
  <c r="I395" i="1"/>
  <c r="J394" i="1"/>
  <c r="I394" i="1"/>
  <c r="J393" i="1"/>
  <c r="I393" i="1"/>
  <c r="J392" i="1"/>
  <c r="I392" i="1"/>
  <c r="J391" i="1"/>
  <c r="I391" i="1"/>
  <c r="J390" i="1"/>
  <c r="I390" i="1"/>
  <c r="J389" i="1"/>
  <c r="I389" i="1"/>
  <c r="J388" i="1"/>
  <c r="I388" i="1"/>
  <c r="J387" i="1"/>
  <c r="I387" i="1"/>
  <c r="J386" i="1"/>
  <c r="I386" i="1"/>
  <c r="J385" i="1"/>
  <c r="I385" i="1"/>
  <c r="J384" i="1"/>
  <c r="I384" i="1"/>
  <c r="J383" i="1"/>
  <c r="I383" i="1"/>
  <c r="J382" i="1"/>
  <c r="I382" i="1"/>
  <c r="J381" i="1"/>
  <c r="I381" i="1"/>
  <c r="J380" i="1"/>
  <c r="I380" i="1"/>
  <c r="J379" i="1"/>
  <c r="I379" i="1"/>
  <c r="J378" i="1"/>
  <c r="I378" i="1"/>
  <c r="J377" i="1"/>
  <c r="I377" i="1"/>
  <c r="J376" i="1"/>
  <c r="I376" i="1"/>
  <c r="J375" i="1"/>
  <c r="I375" i="1"/>
  <c r="J374" i="1"/>
  <c r="J372" i="1"/>
  <c r="I372" i="1"/>
  <c r="J371" i="1"/>
  <c r="I371" i="1"/>
  <c r="J370" i="1"/>
  <c r="I370" i="1"/>
  <c r="J369" i="1"/>
  <c r="I369" i="1"/>
  <c r="J368" i="1"/>
  <c r="I368" i="1"/>
  <c r="J367" i="1"/>
  <c r="I367" i="1"/>
  <c r="J366" i="1"/>
  <c r="I366" i="1"/>
  <c r="J365" i="1"/>
  <c r="I365" i="1"/>
  <c r="J364" i="1"/>
  <c r="I364" i="1"/>
  <c r="J363" i="1"/>
  <c r="I363" i="1"/>
  <c r="J362" i="1"/>
  <c r="I362" i="1"/>
  <c r="J361" i="1"/>
  <c r="I361" i="1"/>
  <c r="J357" i="1"/>
  <c r="I357" i="1"/>
  <c r="I356" i="1"/>
  <c r="J355" i="1"/>
  <c r="I355" i="1"/>
  <c r="J354" i="1"/>
  <c r="I354" i="1"/>
  <c r="J353" i="1"/>
  <c r="I353" i="1"/>
  <c r="J352" i="1"/>
  <c r="I352" i="1"/>
  <c r="J351" i="1"/>
  <c r="I351" i="1"/>
  <c r="J350" i="1"/>
  <c r="I350" i="1"/>
  <c r="J349" i="1"/>
  <c r="I349" i="1"/>
  <c r="J347" i="1"/>
  <c r="I347" i="1"/>
  <c r="J346" i="1"/>
  <c r="I346" i="1"/>
  <c r="J345" i="1"/>
  <c r="I345" i="1"/>
  <c r="J344" i="1"/>
  <c r="I344" i="1"/>
  <c r="J343" i="1"/>
  <c r="I343" i="1"/>
  <c r="J342" i="1"/>
  <c r="I342" i="1"/>
  <c r="J341" i="1"/>
  <c r="I341" i="1"/>
  <c r="J340" i="1"/>
  <c r="I340" i="1"/>
  <c r="J339" i="1"/>
  <c r="I339" i="1"/>
  <c r="J336" i="1"/>
  <c r="J335" i="1"/>
  <c r="I335" i="1"/>
  <c r="J334" i="1"/>
  <c r="I334" i="1"/>
  <c r="J333" i="1"/>
  <c r="I333" i="1"/>
  <c r="J332" i="1"/>
  <c r="I332" i="1"/>
  <c r="J331" i="1"/>
  <c r="I331" i="1"/>
  <c r="I330" i="1"/>
  <c r="J329" i="1"/>
  <c r="I329" i="1"/>
  <c r="J328" i="1"/>
  <c r="I328" i="1"/>
  <c r="J327" i="1"/>
  <c r="I327" i="1"/>
  <c r="J326" i="1"/>
  <c r="I326" i="1"/>
  <c r="J325" i="1"/>
  <c r="I325" i="1"/>
  <c r="J324" i="1"/>
  <c r="I324" i="1"/>
  <c r="J323" i="1"/>
  <c r="I323" i="1"/>
  <c r="J322" i="1"/>
  <c r="I322" i="1"/>
  <c r="J321" i="1"/>
  <c r="I321" i="1"/>
  <c r="J320" i="1"/>
  <c r="I320" i="1"/>
  <c r="J319" i="1"/>
  <c r="I319" i="1"/>
  <c r="J318" i="1"/>
  <c r="I318" i="1"/>
  <c r="J317" i="1"/>
  <c r="I317" i="1"/>
  <c r="J316" i="1"/>
  <c r="I316" i="1"/>
  <c r="J315" i="1"/>
  <c r="I315" i="1"/>
  <c r="J314" i="1"/>
  <c r="I314" i="1"/>
  <c r="J313" i="1"/>
  <c r="I313" i="1"/>
  <c r="J312" i="1"/>
  <c r="I312" i="1"/>
  <c r="J311" i="1"/>
  <c r="I311" i="1"/>
  <c r="J310" i="1"/>
  <c r="I310" i="1"/>
  <c r="J309" i="1"/>
  <c r="I309" i="1"/>
  <c r="J308" i="1"/>
  <c r="I308" i="1"/>
  <c r="J307" i="1"/>
  <c r="I307" i="1"/>
  <c r="J306" i="1"/>
  <c r="I306" i="1"/>
  <c r="J305" i="1"/>
  <c r="I305" i="1"/>
  <c r="J302" i="1"/>
  <c r="I302" i="1"/>
  <c r="J301" i="1"/>
  <c r="I301" i="1"/>
  <c r="J300" i="1"/>
  <c r="I300" i="1"/>
  <c r="J299" i="1"/>
  <c r="I299" i="1"/>
  <c r="J298" i="1"/>
  <c r="I298" i="1"/>
  <c r="J297" i="1"/>
  <c r="I297" i="1"/>
  <c r="J296" i="1"/>
  <c r="I296" i="1"/>
  <c r="J295" i="1"/>
  <c r="I295" i="1"/>
  <c r="J294" i="1"/>
  <c r="I294" i="1"/>
  <c r="J293" i="1"/>
  <c r="I293" i="1"/>
  <c r="J292" i="1"/>
  <c r="I292" i="1"/>
  <c r="J291" i="1"/>
  <c r="I291" i="1"/>
  <c r="J290" i="1"/>
  <c r="I290" i="1"/>
  <c r="J289" i="1"/>
  <c r="I289" i="1"/>
  <c r="J288" i="1"/>
  <c r="I288" i="1"/>
  <c r="J287" i="1"/>
  <c r="I287" i="1"/>
  <c r="J286" i="1"/>
  <c r="I286" i="1"/>
  <c r="J285" i="1"/>
  <c r="I285" i="1"/>
  <c r="J284" i="1"/>
  <c r="I284" i="1"/>
  <c r="J283" i="1"/>
  <c r="I283" i="1"/>
  <c r="J282" i="1"/>
  <c r="I282" i="1"/>
  <c r="J281" i="1"/>
  <c r="I281" i="1"/>
  <c r="J280" i="1"/>
  <c r="I280" i="1"/>
  <c r="J279" i="1"/>
  <c r="I279" i="1"/>
  <c r="J278" i="1"/>
  <c r="I278" i="1"/>
  <c r="J277" i="1"/>
  <c r="I277" i="1"/>
  <c r="J276" i="1"/>
  <c r="I276" i="1"/>
  <c r="J275" i="1"/>
  <c r="I275" i="1"/>
  <c r="J274" i="1"/>
  <c r="I274" i="1"/>
  <c r="J273" i="1"/>
  <c r="I273" i="1"/>
  <c r="J272" i="1"/>
  <c r="I272" i="1"/>
  <c r="J271" i="1"/>
  <c r="I271" i="1"/>
  <c r="J270" i="1"/>
  <c r="I270" i="1"/>
  <c r="J269" i="1"/>
  <c r="I269" i="1"/>
  <c r="J267" i="1"/>
  <c r="I267" i="1"/>
  <c r="J262" i="1"/>
  <c r="I262" i="1"/>
  <c r="J261" i="1"/>
  <c r="I261" i="1"/>
  <c r="J260" i="1"/>
  <c r="I260" i="1"/>
  <c r="J259" i="1"/>
  <c r="I259" i="1"/>
  <c r="J258" i="1"/>
  <c r="I258" i="1"/>
  <c r="J257" i="1"/>
  <c r="I257" i="1"/>
  <c r="J256" i="1"/>
  <c r="I256" i="1"/>
  <c r="J255" i="1"/>
  <c r="I255" i="1"/>
  <c r="J254" i="1"/>
  <c r="I254" i="1"/>
  <c r="J253" i="1"/>
  <c r="I253" i="1"/>
  <c r="J252" i="1"/>
  <c r="I252" i="1"/>
  <c r="J251" i="1"/>
  <c r="I251" i="1"/>
  <c r="J249" i="1"/>
  <c r="I249" i="1"/>
  <c r="J247" i="1"/>
  <c r="I247" i="1"/>
  <c r="J246" i="1"/>
  <c r="I246" i="1"/>
  <c r="J245" i="1"/>
  <c r="I245" i="1"/>
  <c r="J244" i="1"/>
  <c r="I244" i="1"/>
  <c r="J243" i="1"/>
  <c r="I243" i="1"/>
  <c r="J242" i="1"/>
  <c r="I242" i="1"/>
  <c r="J239" i="1"/>
  <c r="I239" i="1"/>
  <c r="J238" i="1"/>
  <c r="I238" i="1"/>
  <c r="J237" i="1"/>
  <c r="I237" i="1"/>
  <c r="J236" i="1"/>
  <c r="I236" i="1"/>
  <c r="J235" i="1"/>
  <c r="I235" i="1"/>
  <c r="J234" i="1"/>
  <c r="I234" i="1"/>
  <c r="J233" i="1"/>
  <c r="I233" i="1"/>
  <c r="J231" i="1"/>
  <c r="I231" i="1"/>
  <c r="J224" i="1"/>
  <c r="I224" i="1"/>
  <c r="J223" i="1"/>
  <c r="I223" i="1"/>
  <c r="J222" i="1"/>
  <c r="I222" i="1"/>
  <c r="J221" i="1"/>
  <c r="I221" i="1"/>
  <c r="J220" i="1"/>
  <c r="I220" i="1"/>
  <c r="J219" i="1"/>
  <c r="I219" i="1"/>
  <c r="J218" i="1"/>
  <c r="I218" i="1"/>
  <c r="J217" i="1"/>
  <c r="I217" i="1"/>
  <c r="J216" i="1"/>
  <c r="I216" i="1"/>
  <c r="J215" i="1"/>
  <c r="I215" i="1"/>
  <c r="J214" i="1"/>
  <c r="I214" i="1"/>
  <c r="J212" i="1"/>
  <c r="I212" i="1"/>
  <c r="J211" i="1"/>
  <c r="I211" i="1"/>
  <c r="J210" i="1"/>
  <c r="I210" i="1"/>
  <c r="J209" i="1"/>
  <c r="I209" i="1"/>
  <c r="J208" i="1"/>
  <c r="I208" i="1"/>
  <c r="J203" i="1"/>
  <c r="I203" i="1"/>
  <c r="J199" i="1"/>
  <c r="I199" i="1"/>
  <c r="J198" i="1"/>
  <c r="I198" i="1"/>
  <c r="J197" i="1"/>
  <c r="I197" i="1"/>
  <c r="J196" i="1"/>
  <c r="I196" i="1"/>
  <c r="J195" i="1"/>
  <c r="I195" i="1"/>
  <c r="J194" i="1"/>
  <c r="I194" i="1"/>
  <c r="J193" i="1"/>
  <c r="I193" i="1"/>
  <c r="J192" i="1"/>
  <c r="I192" i="1"/>
  <c r="J191" i="1"/>
  <c r="I191" i="1"/>
  <c r="J190" i="1"/>
  <c r="I190" i="1"/>
  <c r="J189" i="1"/>
  <c r="I189" i="1"/>
  <c r="J188" i="1"/>
  <c r="I188" i="1"/>
  <c r="J187" i="1"/>
  <c r="I187" i="1"/>
  <c r="J186" i="1"/>
  <c r="I186" i="1"/>
  <c r="J185" i="1"/>
  <c r="I185" i="1"/>
  <c r="J184" i="1"/>
  <c r="I184" i="1"/>
  <c r="J183" i="1"/>
  <c r="I183" i="1"/>
  <c r="J182" i="1"/>
  <c r="I182" i="1"/>
  <c r="J181" i="1"/>
  <c r="I181" i="1"/>
  <c r="J180" i="1"/>
  <c r="I180" i="1"/>
  <c r="J179" i="1"/>
  <c r="I179" i="1"/>
  <c r="J178" i="1"/>
  <c r="I178" i="1"/>
  <c r="J177" i="1"/>
  <c r="I177" i="1"/>
  <c r="J176" i="1"/>
  <c r="I176" i="1"/>
  <c r="J175" i="1"/>
  <c r="I175" i="1"/>
  <c r="J174" i="1"/>
  <c r="I174" i="1"/>
  <c r="J173" i="1"/>
  <c r="I173" i="1"/>
  <c r="J172" i="1"/>
  <c r="I172" i="1"/>
  <c r="J171" i="1"/>
  <c r="I171" i="1"/>
  <c r="J170" i="1"/>
  <c r="I170" i="1"/>
  <c r="J169" i="1"/>
  <c r="I169" i="1"/>
  <c r="J167" i="1"/>
  <c r="I167" i="1"/>
  <c r="J166" i="1"/>
  <c r="I166" i="1"/>
  <c r="J165" i="1"/>
  <c r="I165" i="1"/>
  <c r="J164" i="1"/>
  <c r="I164" i="1"/>
  <c r="J163" i="1"/>
  <c r="I163" i="1"/>
  <c r="J162" i="1"/>
  <c r="I162" i="1"/>
  <c r="J161" i="1"/>
  <c r="I161" i="1"/>
  <c r="J160" i="1"/>
  <c r="I160" i="1"/>
  <c r="J159" i="1"/>
  <c r="I159" i="1"/>
  <c r="J158" i="1"/>
  <c r="I158" i="1"/>
  <c r="J157" i="1"/>
  <c r="I157" i="1"/>
  <c r="J156" i="1"/>
  <c r="I156" i="1"/>
  <c r="J155" i="1"/>
  <c r="I155" i="1"/>
  <c r="J154" i="1"/>
  <c r="I154" i="1"/>
  <c r="J153" i="1"/>
  <c r="I153" i="1"/>
  <c r="J152" i="1"/>
  <c r="I152" i="1"/>
  <c r="J151" i="1"/>
  <c r="I151" i="1"/>
  <c r="J150" i="1"/>
  <c r="I150" i="1"/>
  <c r="J149" i="1"/>
  <c r="I149" i="1"/>
  <c r="J148" i="1"/>
  <c r="I148" i="1"/>
  <c r="J147" i="1"/>
  <c r="I147" i="1"/>
  <c r="J146" i="1"/>
  <c r="I146" i="1"/>
  <c r="J145" i="1"/>
  <c r="I145" i="1"/>
  <c r="J144" i="1"/>
  <c r="I144" i="1"/>
  <c r="J143" i="1"/>
  <c r="I143" i="1"/>
  <c r="J142" i="1"/>
  <c r="I142" i="1"/>
  <c r="J141" i="1"/>
  <c r="I141" i="1"/>
  <c r="J140" i="1"/>
  <c r="I140" i="1"/>
  <c r="J139" i="1"/>
  <c r="I139" i="1"/>
  <c r="J138" i="1"/>
  <c r="I138" i="1"/>
  <c r="J137" i="1"/>
  <c r="I137" i="1"/>
  <c r="J136" i="1"/>
  <c r="I136" i="1"/>
  <c r="J135" i="1"/>
  <c r="I135" i="1"/>
  <c r="J134" i="1"/>
  <c r="I134" i="1"/>
  <c r="J133" i="1"/>
  <c r="I133" i="1"/>
  <c r="J132" i="1"/>
  <c r="I132" i="1"/>
  <c r="J131" i="1"/>
  <c r="I131" i="1"/>
  <c r="J127" i="1"/>
  <c r="I127" i="1"/>
  <c r="J126" i="1"/>
  <c r="I126" i="1"/>
  <c r="J125" i="1"/>
  <c r="I125" i="1"/>
  <c r="J124" i="1"/>
  <c r="I124" i="1"/>
  <c r="J123" i="1"/>
  <c r="I123" i="1"/>
  <c r="J122" i="1"/>
  <c r="I122" i="1"/>
  <c r="J121" i="1"/>
  <c r="I121" i="1"/>
  <c r="J120" i="1"/>
  <c r="I120" i="1"/>
  <c r="J119" i="1"/>
  <c r="I119" i="1"/>
  <c r="J118" i="1"/>
  <c r="I118" i="1"/>
  <c r="J117" i="1"/>
  <c r="I117" i="1"/>
  <c r="J115" i="1"/>
  <c r="I115" i="1"/>
  <c r="J114" i="1"/>
  <c r="I114" i="1"/>
  <c r="J113" i="1"/>
  <c r="I113" i="1"/>
  <c r="J112" i="1"/>
  <c r="I112" i="1"/>
  <c r="J111" i="1"/>
  <c r="I111" i="1"/>
  <c r="J110" i="1"/>
  <c r="I110" i="1"/>
  <c r="J109" i="1"/>
  <c r="I109" i="1"/>
  <c r="J108" i="1"/>
  <c r="I108" i="1"/>
  <c r="J107" i="1"/>
  <c r="I107" i="1"/>
  <c r="J106" i="1"/>
  <c r="I106" i="1"/>
  <c r="J105" i="1"/>
  <c r="I105" i="1"/>
  <c r="J104" i="1"/>
  <c r="I104" i="1"/>
  <c r="J103" i="1"/>
  <c r="I103" i="1"/>
  <c r="J102" i="1"/>
  <c r="I102" i="1"/>
  <c r="J101" i="1"/>
  <c r="I101" i="1"/>
  <c r="J100" i="1"/>
  <c r="I100" i="1"/>
  <c r="J99" i="1"/>
  <c r="I99" i="1"/>
  <c r="J98" i="1"/>
  <c r="I98" i="1"/>
  <c r="J97" i="1"/>
  <c r="I97" i="1"/>
  <c r="J96" i="1"/>
  <c r="I96" i="1"/>
  <c r="J95" i="1"/>
  <c r="I95" i="1"/>
  <c r="J94" i="1"/>
  <c r="I94" i="1"/>
  <c r="J93" i="1"/>
  <c r="I93" i="1"/>
  <c r="J92" i="1"/>
  <c r="I92" i="1"/>
  <c r="J91" i="1"/>
  <c r="I91" i="1"/>
  <c r="J90" i="1"/>
  <c r="I90" i="1"/>
  <c r="J89" i="1"/>
  <c r="I89" i="1"/>
  <c r="J88" i="1"/>
  <c r="I88" i="1"/>
  <c r="J87" i="1"/>
  <c r="I87" i="1"/>
  <c r="J86" i="1"/>
  <c r="I86" i="1"/>
  <c r="J85" i="1"/>
  <c r="I85" i="1"/>
  <c r="J84" i="1"/>
  <c r="I84" i="1"/>
  <c r="J83" i="1"/>
  <c r="I83" i="1"/>
  <c r="J82" i="1"/>
  <c r="I82" i="1"/>
  <c r="J81" i="1"/>
  <c r="I81" i="1"/>
  <c r="J80" i="1"/>
  <c r="I80" i="1"/>
  <c r="J79" i="1"/>
  <c r="I79" i="1"/>
  <c r="J78" i="1"/>
  <c r="I78" i="1"/>
  <c r="J77" i="1"/>
  <c r="I77" i="1"/>
  <c r="J76" i="1"/>
  <c r="I76" i="1"/>
  <c r="J75" i="1"/>
  <c r="I75" i="1"/>
  <c r="J74" i="1"/>
  <c r="I74" i="1"/>
  <c r="J72" i="1"/>
  <c r="I72" i="1"/>
  <c r="J71" i="1"/>
  <c r="I71" i="1"/>
  <c r="J70" i="1"/>
  <c r="I70" i="1"/>
  <c r="J69" i="1"/>
  <c r="I69" i="1"/>
  <c r="J68" i="1"/>
  <c r="I68" i="1"/>
  <c r="J67" i="1"/>
  <c r="I67" i="1"/>
  <c r="J66" i="1"/>
  <c r="I66" i="1"/>
  <c r="J65" i="1"/>
  <c r="I65" i="1"/>
  <c r="J64" i="1"/>
  <c r="I64" i="1"/>
  <c r="J63" i="1"/>
  <c r="I63" i="1"/>
  <c r="J62" i="1"/>
  <c r="I62" i="1"/>
  <c r="J61" i="1"/>
  <c r="I61" i="1"/>
  <c r="J60" i="1"/>
  <c r="I60" i="1"/>
  <c r="J59" i="1"/>
  <c r="I59" i="1"/>
  <c r="J56" i="1"/>
  <c r="I56" i="1"/>
  <c r="J55" i="1"/>
  <c r="I55" i="1"/>
  <c r="J54" i="1"/>
  <c r="I54" i="1"/>
  <c r="J51" i="1"/>
  <c r="I51" i="1"/>
  <c r="J47" i="1"/>
  <c r="I47" i="1"/>
  <c r="J46" i="1"/>
  <c r="I46" i="1"/>
  <c r="J45" i="1"/>
  <c r="I45" i="1"/>
  <c r="J44" i="1"/>
  <c r="I44" i="1"/>
  <c r="J43" i="1"/>
  <c r="I43" i="1"/>
  <c r="J42" i="1"/>
  <c r="I42" i="1"/>
  <c r="J41" i="1"/>
  <c r="I41" i="1"/>
  <c r="J40" i="1"/>
  <c r="I40" i="1"/>
  <c r="J39" i="1"/>
  <c r="I39" i="1"/>
  <c r="J38" i="1"/>
  <c r="I38" i="1"/>
  <c r="J37" i="1"/>
  <c r="I37" i="1"/>
  <c r="J29" i="1"/>
  <c r="I29" i="1"/>
  <c r="J28" i="1"/>
  <c r="I28" i="1"/>
  <c r="J27" i="1"/>
  <c r="I27" i="1"/>
  <c r="J23" i="1"/>
  <c r="I23" i="1"/>
  <c r="J22" i="1"/>
  <c r="I22" i="1"/>
  <c r="J21" i="1"/>
  <c r="I21" i="1"/>
  <c r="J20" i="1"/>
  <c r="I20" i="1"/>
  <c r="J19" i="1"/>
  <c r="I19" i="1"/>
  <c r="J18" i="1"/>
  <c r="I18" i="1"/>
  <c r="J17" i="1"/>
  <c r="I17" i="1"/>
  <c r="J16" i="1"/>
  <c r="I16" i="1"/>
  <c r="J14" i="1"/>
  <c r="I14" i="1"/>
  <c r="J11" i="1"/>
  <c r="I11" i="1"/>
  <c r="J10" i="1"/>
  <c r="I10" i="1"/>
  <c r="J9" i="1"/>
  <c r="I1329" i="1"/>
  <c r="I1331" i="1"/>
  <c r="I1333" i="1"/>
  <c r="I1343" i="1"/>
  <c r="J1343" i="1"/>
  <c r="I1349" i="1"/>
  <c r="J1349" i="1"/>
  <c r="I1354" i="1"/>
  <c r="J1354" i="1"/>
  <c r="I1364" i="1"/>
  <c r="J1364" i="1"/>
  <c r="I1366" i="1"/>
  <c r="J1366" i="1"/>
  <c r="I1436" i="1"/>
  <c r="J1436" i="1"/>
  <c r="I1437" i="1"/>
  <c r="J1437" i="1"/>
  <c r="I1442" i="1"/>
  <c r="J1442" i="1"/>
  <c r="I1443" i="1"/>
  <c r="J1443" i="1"/>
  <c r="I1479" i="1"/>
  <c r="J1479" i="1"/>
  <c r="I1480" i="1"/>
  <c r="J1480" i="1"/>
  <c r="I1484" i="1"/>
  <c r="J1484" i="1"/>
  <c r="J1834" i="1"/>
  <c r="J1835" i="1"/>
  <c r="I1847" i="1"/>
  <c r="J1847" i="1"/>
  <c r="I1907" i="1"/>
  <c r="J1907" i="1"/>
  <c r="I1917" i="1"/>
  <c r="J1917" i="1"/>
  <c r="I2059" i="1"/>
  <c r="J2059" i="1"/>
  <c r="I2060" i="1"/>
  <c r="J2060" i="1"/>
  <c r="J2" i="1"/>
  <c r="I2" i="1"/>
  <c r="Q235" i="1"/>
  <c r="Q227" i="1"/>
</calcChain>
</file>

<file path=xl/sharedStrings.xml><?xml version="1.0" encoding="utf-8"?>
<sst xmlns="http://schemas.openxmlformats.org/spreadsheetml/2006/main" count="25154" uniqueCount="1093">
  <si>
    <t>User Notes</t>
  </si>
  <si>
    <t>This spreadsheet contains information relating to National Gas Rules Part 10 Rule 101E for APA gas transmission pipeline assets</t>
  </si>
  <si>
    <t>Standalone Compression Services</t>
  </si>
  <si>
    <t>Where a contract provides for standalone compression services with contracted capacity greater than 10 TJ per annum, the relevant information is not presented in this spreadsheet and is presented separately under National Gas Rules Part 18A Rule 198G for Standalone Compression on APA's SWQP webpage.</t>
  </si>
  <si>
    <t>Auction Services</t>
  </si>
  <si>
    <t xml:space="preserve">A shipper with a contract position on APA gas transmission pipelines is able to contract for an Auction service (providing the ability to participate in the Day Ahead Auction) for APA assets that are subject to the Day Ahead Auction pursuant to the National Gas Rules. Actual prices payable for APA auction services is currently $0/GJ. </t>
  </si>
  <si>
    <t>Replacement Contract Identifier</t>
  </si>
  <si>
    <t>CON001094 replaced by CON001422</t>
  </si>
  <si>
    <r>
      <rPr>
        <i/>
        <sz val="11"/>
        <rFont val="Calibri"/>
        <family val="2"/>
      </rPr>
      <t>Suspended Pipelines</t>
    </r>
    <r>
      <rPr>
        <sz val="11"/>
        <rFont val="Calibri"/>
        <family val="2"/>
      </rPr>
      <t xml:space="preserve"> </t>
    </r>
  </si>
  <si>
    <t>Mataranka Lateral - No revenue received since 2019</t>
  </si>
  <si>
    <t>Mt Todd Lateral - No revenue received since 2019</t>
  </si>
  <si>
    <r>
      <t xml:space="preserve">The Brooklyn to Altona pipeline has been charged as part of a Connection Agreement since its comissioning, Connection Agreement is still active however, the Pipeline has been suspended since 11 July 2025. </t>
    </r>
    <r>
      <rPr>
        <sz val="11"/>
        <rFont val="Calibri"/>
        <family val="2"/>
      </rPr>
      <t xml:space="preserve"> </t>
    </r>
  </si>
  <si>
    <t>Contract Identifier</t>
  </si>
  <si>
    <t>Commencement Date</t>
  </si>
  <si>
    <t>End Date</t>
  </si>
  <si>
    <t>Date Contract Entered Into or Last Varied (As Applicable)</t>
  </si>
  <si>
    <t>Service Segment</t>
  </si>
  <si>
    <t>Receipt and Delivery Points</t>
  </si>
  <si>
    <t>Service Type</t>
  </si>
  <si>
    <t>Service Period</t>
  </si>
  <si>
    <t>Service Start Date</t>
  </si>
  <si>
    <t>Service End Date</t>
  </si>
  <si>
    <t>Term</t>
  </si>
  <si>
    <t>Asset</t>
  </si>
  <si>
    <t>Quantity (MDQ or Allowance as applicable)</t>
  </si>
  <si>
    <t>Units</t>
  </si>
  <si>
    <t>Rate</t>
  </si>
  <si>
    <t>Charging Method</t>
  </si>
  <si>
    <t>Rate Value</t>
  </si>
  <si>
    <t>Unit</t>
  </si>
  <si>
    <t>Short Term Firm Multiplier (%) or Rate ($/GJ of MDQ)</t>
  </si>
  <si>
    <t>Day Ahead Firm Multiplier (%) or Rate ($/GJ of MDQ)</t>
  </si>
  <si>
    <t>Within Day Firm Multiplier (%) or Rate ($/GJ)</t>
  </si>
  <si>
    <t>Percentage of</t>
  </si>
  <si>
    <t>Percentage of Rate</t>
  </si>
  <si>
    <t>Rate Set Date</t>
  </si>
  <si>
    <t>Notes</t>
  </si>
  <si>
    <t>CON001017</t>
  </si>
  <si>
    <t>Mereenie/Palm Valley to Channel Island</t>
  </si>
  <si>
    <t>Refer to Receipt and Delivery Points</t>
  </si>
  <si>
    <t>Pipeline - Transport - Interruptible</t>
  </si>
  <si>
    <t>01/07/2020 to 30/06/2026</t>
  </si>
  <si>
    <t>Amadeus Gas Pipeline</t>
  </si>
  <si>
    <t>GJ/d</t>
  </si>
  <si>
    <t>Interruptible Rate</t>
  </si>
  <si>
    <t>Through-put/Actual Usage</t>
  </si>
  <si>
    <t>GJ</t>
  </si>
  <si>
    <t>01/07/2026 to end of term</t>
  </si>
  <si>
    <t>End of Term</t>
  </si>
  <si>
    <t>For the period from 1 July 2026 until the end of the Term, the Reference Tariff for the Interruptible Rate shall be the tariff approved under the Amadeus Gas Pipeline Access Arrangement 2026–2031.</t>
  </si>
  <si>
    <t>Pipeline - Park - Interruptible</t>
  </si>
  <si>
    <t>01/07/2020 to 31/12/2020</t>
  </si>
  <si>
    <t xml:space="preserve">Interruptible Parking Rate </t>
  </si>
  <si>
    <t>01/01/2021 to 30/06/2021</t>
  </si>
  <si>
    <t>01/07/2021 to end of term</t>
  </si>
  <si>
    <t>Pipeline - Loan - Interruptible</t>
  </si>
  <si>
    <t>Interruptible Loan Rate</t>
  </si>
  <si>
    <t>In-Pipe Trade</t>
  </si>
  <si>
    <t>In-Pipe Trade Rate</t>
  </si>
  <si>
    <t>Capped Actual Usage</t>
  </si>
  <si>
    <t>Pipeline - Redirection</t>
  </si>
  <si>
    <t>Redirection Rate</t>
  </si>
  <si>
    <t>Pipeline - Transport - Firm</t>
  </si>
  <si>
    <t>1 May 2022 - 30/06/2026</t>
  </si>
  <si>
    <t>Capacity Rate</t>
  </si>
  <si>
    <t>Capacity  Charge</t>
  </si>
  <si>
    <t>GJ/d of MDQ</t>
  </si>
  <si>
    <t>For the period from 1 July 2026 until the end of the Term, the Reference Tariff for the Capacity Rate shall be the tariff approved under the Amadeus Gas Pipeline Access Arrangement 2026–2031.</t>
  </si>
  <si>
    <t>CON001018</t>
  </si>
  <si>
    <t>Bidirectional</t>
  </si>
  <si>
    <t>Unit rate has been calculated from a fixed monthly charge by dividing the fixed monthly charge by the MDQ Quantity for a month (on average)</t>
  </si>
  <si>
    <t>Mereenie to Warrego</t>
  </si>
  <si>
    <t>1 Jan 2020 - 1 Jan 2026</t>
  </si>
  <si>
    <t>Term other than dates specified</t>
  </si>
  <si>
    <t>Otherwise</t>
  </si>
  <si>
    <t>Pipeline - Capacity Trading</t>
  </si>
  <si>
    <t>Capacity Trading Rate</t>
  </si>
  <si>
    <t>Quantity of Sold Capacity</t>
  </si>
  <si>
    <t>CON001019</t>
  </si>
  <si>
    <t>CON001020</t>
  </si>
  <si>
    <t>Palm Valley to Darwin</t>
  </si>
  <si>
    <t>12 May 2012 - 28 Feb 2014</t>
  </si>
  <si>
    <t>1 Mar 2014 - 15 Mar 2015</t>
  </si>
  <si>
    <t>16 Mar 2015 - 31 Dec 2024</t>
  </si>
  <si>
    <t>Power - Authorised Overrun Capacity</t>
  </si>
  <si>
    <t>Authorised Overrun Rate</t>
  </si>
  <si>
    <t>CON001038</t>
  </si>
  <si>
    <t>Wadeye to Ban Ban Springs</t>
  </si>
  <si>
    <t>Bonaparte Gas Pipeline</t>
  </si>
  <si>
    <t>$/GJ of MDQ</t>
  </si>
  <si>
    <t>CON001040</t>
  </si>
  <si>
    <t>Berwyndale to Wallumbilla</t>
  </si>
  <si>
    <t>Pipeline - Transport As Available</t>
  </si>
  <si>
    <t>Berwyndale Wallumbilla Pipeline</t>
  </si>
  <si>
    <t>As Available Rate</t>
  </si>
  <si>
    <t>1 Jan 2017 - end of Term</t>
  </si>
  <si>
    <t>Commencement - 1 Jan 2012</t>
  </si>
  <si>
    <t>Start of Term</t>
  </si>
  <si>
    <t>1 Jan 2012 - 31 Dec 2012</t>
  </si>
  <si>
    <t>1 Jan 2013 - 31 Dec 2013</t>
  </si>
  <si>
    <t>1 Jan 2014 - 31 Dec 2014</t>
  </si>
  <si>
    <t>1 Jan 2015 - 31 Dec 2015</t>
  </si>
  <si>
    <t>1 Jan 2016 - 31 Dec 2016</t>
  </si>
  <si>
    <t>CON001042</t>
  </si>
  <si>
    <t>Pipeline - Park - Firm</t>
  </si>
  <si>
    <t>Carpentaria Gas Pipeline</t>
  </si>
  <si>
    <t>Firm Parking Rate</t>
  </si>
  <si>
    <t>Ballera to Mt Isa</t>
  </si>
  <si>
    <t>Capacity Rate &amp; Throughput Rate</t>
  </si>
  <si>
    <t>CON001045</t>
  </si>
  <si>
    <t>$0 per GJ for park or loan balances less than or equal to 620 GJ on a day</t>
  </si>
  <si>
    <t>Cannington Lateral</t>
  </si>
  <si>
    <t>1 Jan 2024 - 31 Dec 2024</t>
  </si>
  <si>
    <t>Carpentaria Gas Pipeline, Cannington Lateral</t>
  </si>
  <si>
    <t>1 Jan 2023 - 31 Dec 2023</t>
  </si>
  <si>
    <t>1 July 2019 - 31 Dec 2022</t>
  </si>
  <si>
    <t>NGP to Ballera</t>
  </si>
  <si>
    <t>All other times</t>
  </si>
  <si>
    <t>South West Queensland Pipeline, QSN</t>
  </si>
  <si>
    <t>Wallumbilla to Ballera</t>
  </si>
  <si>
    <t>CON001093</t>
  </si>
  <si>
    <t>Interruptible Parking Rate</t>
  </si>
  <si>
    <t>NGP to Phosphate Hill</t>
  </si>
  <si>
    <t>Throughput Rate</t>
  </si>
  <si>
    <t>Minimum Bill and Throughput</t>
  </si>
  <si>
    <t>Minimum Bill (Fixed Charge) equal to 90% x MDQ Quantity x Throughput Rate</t>
  </si>
  <si>
    <t>Ballera to Moomba</t>
  </si>
  <si>
    <t>QSN</t>
  </si>
  <si>
    <t>Ballera to Phosphate Hill</t>
  </si>
  <si>
    <t>Ballera to Wallumbilla</t>
  </si>
  <si>
    <t>Moomba to Ballera</t>
  </si>
  <si>
    <t>1 Jan 2023 - 1 Jan 2024</t>
  </si>
  <si>
    <t>NGP to Mt Isa</t>
  </si>
  <si>
    <t>South West Queensland Pipeline</t>
  </si>
  <si>
    <t>Ballera</t>
  </si>
  <si>
    <t>Pressure - Interruptible</t>
  </si>
  <si>
    <t>Interruptible Pressure Rate</t>
  </si>
  <si>
    <t>Wallumbilla</t>
  </si>
  <si>
    <t>CON001097</t>
  </si>
  <si>
    <t>Brisbane to Wallumbilla</t>
  </si>
  <si>
    <t>Roma Brisbane Pipeline</t>
  </si>
  <si>
    <t>Culcairn</t>
  </si>
  <si>
    <t>Moomba Sydney Pipeline</t>
  </si>
  <si>
    <t>Moomba</t>
  </si>
  <si>
    <t>Pressure - Firm</t>
  </si>
  <si>
    <t>Firm Pressure Rate</t>
  </si>
  <si>
    <t>Wilton</t>
  </si>
  <si>
    <t>Moomba Low Pressure Trade Point</t>
  </si>
  <si>
    <t>Moomba to Wallumbilla</t>
  </si>
  <si>
    <t>Moomba to Wilton</t>
  </si>
  <si>
    <t>Wallumbilla to Brisbane</t>
  </si>
  <si>
    <t>Wallumbilla to Moomba</t>
  </si>
  <si>
    <t>Wilton to Moomba</t>
  </si>
  <si>
    <t>CON001099</t>
  </si>
  <si>
    <t>Culcairn to Wilton</t>
  </si>
  <si>
    <t>1 Mar 2023 - 31 Dec 2023</t>
  </si>
  <si>
    <t>Moomba to Culcairn</t>
  </si>
  <si>
    <t>Wilton to Culcairn</t>
  </si>
  <si>
    <t>Culcairn to Moomba</t>
  </si>
  <si>
    <t>Mt Isa to Culcairn</t>
  </si>
  <si>
    <t>Mt Isa to Wilton</t>
  </si>
  <si>
    <t>Mt Isa to Culcairn/Wilton</t>
  </si>
  <si>
    <t>Wilton Trade Point</t>
  </si>
  <si>
    <t>1 Jun 2019 - 31 Dec 2022</t>
  </si>
  <si>
    <t>1 Jan 2023 - 28 Feb 2023</t>
  </si>
  <si>
    <t>1 Mar 2023 - 30 Sep 2024</t>
  </si>
  <si>
    <t>Mt Isa to Moomba</t>
  </si>
  <si>
    <t>CON001100</t>
  </si>
  <si>
    <t>Ballera to Mica Creek</t>
  </si>
  <si>
    <t>NGP to Mica Creek</t>
  </si>
  <si>
    <t>Ballera In-Pipe Trade Point</t>
  </si>
  <si>
    <t>NGP In-Pipe Trade Point</t>
  </si>
  <si>
    <t>Ballera to NGP</t>
  </si>
  <si>
    <t>Culcairn to Culcairn</t>
  </si>
  <si>
    <t xml:space="preserve">Moomba to Wilton </t>
  </si>
  <si>
    <t xml:space="preserve">1 Jun 2020 - 30 Jun 2020 </t>
  </si>
  <si>
    <t>Wilton to Wilton</t>
  </si>
  <si>
    <t>Moomba to Moomba</t>
  </si>
  <si>
    <t>Wallumbilla to Wallumbilla</t>
  </si>
  <si>
    <t>CON001101</t>
  </si>
  <si>
    <t>1 Jul 2024 - 31 Dec 2025</t>
  </si>
  <si>
    <t>1 May 2025 - 30 Sep 2025</t>
  </si>
  <si>
    <t>Seasonal Capacity includes Culcairn MDQ</t>
  </si>
  <si>
    <t>1 May 2026 - 30 Sep 2026</t>
  </si>
  <si>
    <t>Term other than dates specified up to 31/12/2026</t>
  </si>
  <si>
    <t>1 Jan 2025 - 31 Mar 2025</t>
  </si>
  <si>
    <t>Seasonal Capacity</t>
  </si>
  <si>
    <t>1 Sep 2026 - 31 Dec 2026</t>
  </si>
  <si>
    <t>1 Oct 2025 - 30 Apr 2026</t>
  </si>
  <si>
    <t>1 January 2020 - 31 March 2026</t>
  </si>
  <si>
    <t>Central Ranges Pipeline</t>
  </si>
  <si>
    <t>Pipeline - Loan - Firm</t>
  </si>
  <si>
    <t>Firm Loan Rate</t>
  </si>
  <si>
    <t>Dubbo to Tamworth</t>
  </si>
  <si>
    <t>Special Contract - 2.53
Contract - 3.64
I&amp;C - 7.26
Domestic - 9.43</t>
  </si>
  <si>
    <t>Marsden to Dubbo</t>
  </si>
  <si>
    <t>Central West Pipeline</t>
  </si>
  <si>
    <t>Not applicable</t>
  </si>
  <si>
    <t>01 Jan 2026 - 31 Dec 2026</t>
  </si>
  <si>
    <t>01 May 2026 - 30 Sep 2026</t>
  </si>
  <si>
    <t>01 Jan 2027 - 31 Dec 2027</t>
  </si>
  <si>
    <t>01 May 2027 - 30 Sep 2027</t>
  </si>
  <si>
    <t>1 Jan 2027 - 30 Apr 2027</t>
  </si>
  <si>
    <t>1 Sep 2027 - 31 Dec 2027</t>
  </si>
  <si>
    <t>1 May - 30 Sep (inclusive)</t>
  </si>
  <si>
    <t>01 January 2020 - 31 March 2026</t>
  </si>
  <si>
    <t>Term other than dates specified from 01/01/2027</t>
  </si>
  <si>
    <t>CON001424</t>
  </si>
  <si>
    <t>Mt Isa to Ballera</t>
  </si>
  <si>
    <t>1 Jan 2025 - 31 Dec 2027 (inclusive)</t>
  </si>
  <si>
    <t>Special Contract - 2.50
Contract - 3.59
I&amp;C - 7.16
Domestic - 9.31</t>
  </si>
  <si>
    <t>$2.53 for Dubbo Delivery Point
$3.58 for delivery points other than Dubbo Delivery Point</t>
  </si>
  <si>
    <t>1 Jan 2025 to 31 Dec 2027 (inclusive)</t>
  </si>
  <si>
    <t>Wallumbilla to Wilton</t>
  </si>
  <si>
    <t>1 Jan 2025 to 31 Dec 2025 (inclusive)</t>
  </si>
  <si>
    <t>1 Jan 2025 - 31 Dec 2025 (inclusive)</t>
  </si>
  <si>
    <t>1 May 2025 - 31 Dec 2025 (inclusive)</t>
  </si>
  <si>
    <t>1 Jan 2026 to 31 Dec 2027 (Service 1)</t>
  </si>
  <si>
    <t>1 Jan 2025 to 31 Dec 2027 (Service 2)</t>
  </si>
  <si>
    <t>CON001105</t>
  </si>
  <si>
    <t>Reedy Creek to Wallumbilla</t>
  </si>
  <si>
    <t>Reedy Creek Wallumbilla Pipeline</t>
  </si>
  <si>
    <t>Wallumbilla to Reedy Creek</t>
  </si>
  <si>
    <t>1 Mar 2021 - 31 Mar 2021</t>
  </si>
  <si>
    <t>18 Oct 2022 - 14 Nov 2022</t>
  </si>
  <si>
    <t>CON001106</t>
  </si>
  <si>
    <t xml:space="preserve">Dubbo to Tamworth </t>
  </si>
  <si>
    <t>1 July 2019</t>
  </si>
  <si>
    <t>130</t>
  </si>
  <si>
    <t>150</t>
  </si>
  <si>
    <t>120</t>
  </si>
  <si>
    <t xml:space="preserve">Culcairn to Wilton </t>
  </si>
  <si>
    <t xml:space="preserve">1 Dec - end of term </t>
  </si>
  <si>
    <t xml:space="preserve">Capacity Rate </t>
  </si>
  <si>
    <t xml:space="preserve">Capacity Charge </t>
  </si>
  <si>
    <t xml:space="preserve">Redirection Rate </t>
  </si>
  <si>
    <t>CON001427</t>
  </si>
  <si>
    <t>Moomba to MSP</t>
  </si>
  <si>
    <t>Commencement to 31 December 2024</t>
  </si>
  <si>
    <t>01 Jan 2025 - end of term</t>
  </si>
  <si>
    <t>1 Jan 2023 - 31 Mar 2023 and 1 Oct 2023 - 31 Dec 2023</t>
  </si>
  <si>
    <t>Redirection</t>
  </si>
  <si>
    <t>CON001112</t>
  </si>
  <si>
    <t>$0/GJ up to and including 1,525 GJ</t>
  </si>
  <si>
    <t>1 Dec 2022 - end of term</t>
  </si>
  <si>
    <t>Wallumbilla LP to Wallumbilla HP</t>
  </si>
  <si>
    <t>Wallumbilla HP Trade Point</t>
  </si>
  <si>
    <t>Moomba to Mooma</t>
  </si>
  <si>
    <t>Wallumbilla to Mount Isa</t>
  </si>
  <si>
    <t>1 Jan 2022 - 1 Jan 2024</t>
  </si>
  <si>
    <t xml:space="preserve">Short Term Firm up to and including 2,000 GJ/d - 120% multiplier of Capacity Rate
Within Day Firm up to and including 1,000 GJ/d - 110% multiplier of Capacity Rate </t>
  </si>
  <si>
    <t>Capacity Charge</t>
  </si>
  <si>
    <t xml:space="preserve">1 Jan 2025 - 31 Dec 2025 </t>
  </si>
  <si>
    <t>1 Jan 2026 - 31 Dec 2027</t>
  </si>
  <si>
    <t>Where base contract MDQ is greater than 6000Gj/day: 1.31621 per GJ</t>
  </si>
  <si>
    <t xml:space="preserve">Wilton to Moomba </t>
  </si>
  <si>
    <t>Pipeline - transport - Firm</t>
  </si>
  <si>
    <t>1 Jan 2025 - 31 Dec 2027</t>
  </si>
  <si>
    <t>South West Queensland Pipeline, Moomba Sydney Pipeline</t>
  </si>
  <si>
    <t>Wallumbilla to Mt Isa</t>
  </si>
  <si>
    <t>1 Jan 2022 to 31 Dec 2026</t>
  </si>
  <si>
    <t>Prior to 1 Jan 2025: $2.183176</t>
  </si>
  <si>
    <t>CON001113</t>
  </si>
  <si>
    <t>Culcairn to Illabo</t>
  </si>
  <si>
    <t>1 Jan 2018 to end of Term</t>
  </si>
  <si>
    <t>1 Aug 2017 - 31 Dec 2017 and 1 Jan 2018 to end of Term</t>
  </si>
  <si>
    <t>Wilton to Illabo</t>
  </si>
  <si>
    <t>Moomba to Illabo</t>
  </si>
  <si>
    <t>CON001114</t>
  </si>
  <si>
    <t>CON001115</t>
  </si>
  <si>
    <t>CON001116</t>
  </si>
  <si>
    <t>RBP In-Pipe Trade Point</t>
  </si>
  <si>
    <t>1 June 2023 - end of Term</t>
  </si>
  <si>
    <t>1 January to 31 March in each Year of Term</t>
  </si>
  <si>
    <t>Wallumbilla Low Pressure Trade Point</t>
  </si>
  <si>
    <t>MHQ Increase Rate of $5,062 per Day (equating to $0.1406/GJ) for 1 Jan to 31 Mar each year of Term and $7,193 per Day (equating to $0.2569/GJ) for 1 Apr to 31 Dec each year of Term is also applicable</t>
  </si>
  <si>
    <t>CON001117</t>
  </si>
  <si>
    <t>CON001119</t>
  </si>
  <si>
    <t>Wallumbilla to Mica Creek</t>
  </si>
  <si>
    <t>1 January 2024 - end of Term</t>
  </si>
  <si>
    <t>Subject to special condition 8</t>
  </si>
  <si>
    <t>South West Queensland Pipeline, Carpentaria Gas Pipeline</t>
  </si>
  <si>
    <t>1 Jan 2025 - 31 Jul 2025</t>
  </si>
  <si>
    <t xml:space="preserve">Pipeline - Transport - Firm </t>
  </si>
  <si>
    <t>01/12/2025 - 31/12/2025 (inclusive)</t>
  </si>
  <si>
    <t>1 Jan 2026 - 31 Dec 2026 (inclusive)</t>
  </si>
  <si>
    <t>01/01/2026 - 31/12/2026 (inclusive)</t>
  </si>
  <si>
    <t>01/12/2025 to end of term</t>
  </si>
  <si>
    <t>1 Jan 2025 - 31 Dec 2025</t>
  </si>
  <si>
    <t>1 Jan 2026 - 31 Dec 2026</t>
  </si>
  <si>
    <t>1 Jan 2025 - 31 July 2025</t>
  </si>
  <si>
    <t>9 Feb 2024 - end of Term</t>
  </si>
  <si>
    <t>CON001121</t>
  </si>
  <si>
    <t>An MHQ Increase Rate of $0.08/GJ of MDQ is also applicable</t>
  </si>
  <si>
    <t>1 Jan - 31 Mar in each year of term</t>
  </si>
  <si>
    <t>1 Apr - 30 Apr in each year of term</t>
  </si>
  <si>
    <t>1 May - 31 May in each year of term</t>
  </si>
  <si>
    <t>1 June - 31 Aug in each year of term</t>
  </si>
  <si>
    <t>1 Sep - 30 Sep in each year of term</t>
  </si>
  <si>
    <t>1 Oct - 31 Oct in each year of term</t>
  </si>
  <si>
    <t>1 Nov - 31 Dec in each year of term</t>
  </si>
  <si>
    <t>Special Contract - 2.59
Contract - 3.72
I&amp;C - 7.42
Domestic - 9.64</t>
  </si>
  <si>
    <t>Throughput Charge</t>
  </si>
  <si>
    <t>$2.62 for Dubbo Delivery Point
$3.71 for delivery points other than Dubbo Delivery Point</t>
  </si>
  <si>
    <t>Moomba to NSW Regional</t>
  </si>
  <si>
    <t>$1.4849/GJ of MDQ</t>
  </si>
  <si>
    <t>$1.7133/GJ of MDQ</t>
  </si>
  <si>
    <t>$1.3706/GJ</t>
  </si>
  <si>
    <t xml:space="preserve">1/10/2022 / 1/1/2021 for short term, day ahead and within day rates </t>
  </si>
  <si>
    <t>Wallumbilla to Culcairn</t>
  </si>
  <si>
    <t>1 Jan - 30 Apr 2023</t>
  </si>
  <si>
    <t>$2.60/GJ of MDQ</t>
  </si>
  <si>
    <t>$3.00/GJ of MDQ</t>
  </si>
  <si>
    <t>$2.40/GJ of MDQ</t>
  </si>
  <si>
    <t>1 May - 30 Sep 2023</t>
  </si>
  <si>
    <t>1 May - 30 Sep 2024</t>
  </si>
  <si>
    <t>1 May - 30 Sep 2025</t>
  </si>
  <si>
    <t>1 Oct - 30 Apr 2024</t>
  </si>
  <si>
    <t>1 Oct - 30 Apr 2025</t>
  </si>
  <si>
    <t>1 Oct - 31 Dec 2025</t>
  </si>
  <si>
    <t>1 May - 30 Sep 2026</t>
  </si>
  <si>
    <t>1 May - 30 Sep 2027</t>
  </si>
  <si>
    <t xml:space="preserve">Brisbane to Wallumbilla </t>
  </si>
  <si>
    <t>1 Sep 2024 to 31 Dec 2024</t>
  </si>
  <si>
    <t xml:space="preserve">Where the relevant Period is part of a year only, this MDQ is Seasonal Capacity </t>
  </si>
  <si>
    <t>1 January 2025 to end of Term</t>
  </si>
  <si>
    <t xml:space="preserve">Capacity rate </t>
  </si>
  <si>
    <t xml:space="preserve">Wallumbilla to Berwyndale </t>
  </si>
  <si>
    <t>1 January 2025 to 31 December 2025</t>
  </si>
  <si>
    <t>Minimum Bill of $1,000,000 applies</t>
  </si>
  <si>
    <t>1 January 2026 to end of term</t>
  </si>
  <si>
    <t>1 May 2026 to 15 May 2026</t>
  </si>
  <si>
    <t>16 May 2026 to 31 May 2026</t>
  </si>
  <si>
    <t>1 June 2026 to 30 June 2026</t>
  </si>
  <si>
    <t>30 June 206</t>
  </si>
  <si>
    <t>Interrupitble Rate</t>
  </si>
  <si>
    <t>CON001123</t>
  </si>
  <si>
    <t>CON001124</t>
  </si>
  <si>
    <t xml:space="preserve">1 Jan 2022 - 31 Dec 2024 </t>
  </si>
  <si>
    <t>1 Jan 22 - 31 Dec 22</t>
  </si>
  <si>
    <t>1 Jan 23 - 31 Dec 23</t>
  </si>
  <si>
    <t>1 Jan 22 - 31 Dec 23</t>
  </si>
  <si>
    <t>CON001135</t>
  </si>
  <si>
    <t>CON001138</t>
  </si>
  <si>
    <t>Wilton to Griffith</t>
  </si>
  <si>
    <t>1 February to 31 May during the Term</t>
  </si>
  <si>
    <t>1 June to 31 January during the Term</t>
  </si>
  <si>
    <t>CON001160</t>
  </si>
  <si>
    <t>Power Station Rate</t>
  </si>
  <si>
    <t xml:space="preserve">1 Jul 2022 - 30 Jun 2023 </t>
  </si>
  <si>
    <t>1 Jul 2023 - 30 Jun 2024</t>
  </si>
  <si>
    <t>1 Jul 2022 - 30 Jun 2023</t>
  </si>
  <si>
    <t>1 Jan 2024 - end of Term</t>
  </si>
  <si>
    <t>1 Jan 2022 -  31 Dec 2023</t>
  </si>
  <si>
    <t>1 Jan 2017 - 30 Apr 2017</t>
  </si>
  <si>
    <t>1 May 2017 - 31 Oct 2017</t>
  </si>
  <si>
    <t>1 Nov 2017 - 31 Dec 2017</t>
  </si>
  <si>
    <t>1 Jan 2018 - 31 Dec 2019</t>
  </si>
  <si>
    <t>1 Jan 2020 - 31 Dec 2021</t>
  </si>
  <si>
    <t>CON001161</t>
  </si>
  <si>
    <t>CON001163</t>
  </si>
  <si>
    <t xml:space="preserve">Capacity Rate &amp; Throughput Rate </t>
  </si>
  <si>
    <t>CON001164</t>
  </si>
  <si>
    <t>to 1 Jan 2017</t>
  </si>
  <si>
    <t>1 Dec 2013 - end of Term</t>
  </si>
  <si>
    <t>CON001166</t>
  </si>
  <si>
    <t>Poolajielo to Ladbroke Grove</t>
  </si>
  <si>
    <t>South East South Australia Pipeline</t>
  </si>
  <si>
    <t>$GJ/d of MDQ</t>
  </si>
  <si>
    <t>Unit rate has been calculated by dividing the fixed monthly charge payable by the average monthly quantity of MDQ</t>
  </si>
  <si>
    <t>CON001167</t>
  </si>
  <si>
    <t>1 Sep 2014 - 31 Dec 2014</t>
  </si>
  <si>
    <t>1 Apr 2022 - 31 Dec 2027</t>
  </si>
  <si>
    <t>1 Jan 2015 - 31 Dec 2017</t>
  </si>
  <si>
    <t>1 Jan 2018 - 1 May 2020</t>
  </si>
  <si>
    <t>1 May 2020 - 31 Dec 2020</t>
  </si>
  <si>
    <t>1 Jan 2021 - 31 Dec 2021</t>
  </si>
  <si>
    <t>1 Jan 2022 - 31 Mar 2022</t>
  </si>
  <si>
    <t>Until 1 January 2022</t>
  </si>
  <si>
    <t>Firm Pressure Service Charge Rate</t>
  </si>
  <si>
    <t>1 January 2022 to 31 March 2022:</t>
  </si>
  <si>
    <t>1 April 2022 to 30 September 2022:</t>
  </si>
  <si>
    <t>1 October 2022 to 31 December 2025:</t>
  </si>
  <si>
    <t>1 January 2026 to 30 April 2026:</t>
  </si>
  <si>
    <t>1 May 2026 to 31 August 2026:</t>
  </si>
  <si>
    <t>1 September 2026 to 31 December 2026:</t>
  </si>
  <si>
    <t>1 January 2027 to 30 April 2027:</t>
  </si>
  <si>
    <t>1 May 2027 to 31 August 2027:</t>
  </si>
  <si>
    <t>1 October 2027 to 31 December 2027:</t>
  </si>
  <si>
    <t>CON001168</t>
  </si>
  <si>
    <t>9 Apr 2009 - 1 Jan 2010</t>
  </si>
  <si>
    <t>1 Jan 2010 - 1 Jan 2012</t>
  </si>
  <si>
    <t>1 Jan 2012 - 1 Jan 2013</t>
  </si>
  <si>
    <t>1 Jan 2013 - 1 Jan 2014</t>
  </si>
  <si>
    <t>1 Jan 2014 - 1 Jan 2015</t>
  </si>
  <si>
    <t>1 Jan 2015 - 1 Jan 2016</t>
  </si>
  <si>
    <t>1 Jan 2016 - 1 Jan 2017</t>
  </si>
  <si>
    <t>1 Jan 2017 - 8 Apr 2024</t>
  </si>
  <si>
    <t>9 Apr 2024 - 1 Jan 2027</t>
  </si>
  <si>
    <t>1 May 2020 - 1 Jan 2024</t>
  </si>
  <si>
    <t>1 Jan 2024 - 1 Jan 2028</t>
  </si>
  <si>
    <t>1 Jan 2013 - 1 Jan 2028</t>
  </si>
  <si>
    <t>9 Apr 2009 - 1 Jan 2013</t>
  </si>
  <si>
    <t>9 Apr 2009 - 9 Apr 2024</t>
  </si>
  <si>
    <t>9 Apr 2024 - 1 Jan 2026</t>
  </si>
  <si>
    <t>1 Jan 2026 - 1 Jan 2027</t>
  </si>
  <si>
    <t>1 May 2027- 1 Oct 2027</t>
  </si>
  <si>
    <t>1 Jan 2010 - 1 Jan 2011</t>
  </si>
  <si>
    <t>1 Jan 2011 - 1 Jan 2012</t>
  </si>
  <si>
    <t>1 Jan 2017-31 Dec 2027</t>
  </si>
  <si>
    <t>That quantity of Gas equal to the aggregate of FW MDQ, Additional FW MDQ (if any), 24-27 Additional MDQ (if any) and Wallumbilla Firm MDQ.</t>
  </si>
  <si>
    <t>CON001170</t>
  </si>
  <si>
    <t>1 Jan 2012 - 1 Jul 2012</t>
  </si>
  <si>
    <t>1 Jul 2012 - 1 Jan 2014</t>
  </si>
  <si>
    <t xml:space="preserve">1 Jan 2015 - 15 Feb 2015 </t>
  </si>
  <si>
    <t>15 Feb 2015 - 1 May 2015</t>
  </si>
  <si>
    <t>1 May 2015 - 1 Jan 2016</t>
  </si>
  <si>
    <t xml:space="preserve">A surcharge of $638,641 per annum, pro rata for part years is payable for this service period </t>
  </si>
  <si>
    <t>1 Jan 2016 - 11 Apr 2017</t>
  </si>
  <si>
    <t>12 Apr 2017 - 1 Oct 2018</t>
  </si>
  <si>
    <t>1 Oct 2018 - 1 May 2020</t>
  </si>
  <si>
    <t>1 May 2020 - 1 Jul 2034</t>
  </si>
  <si>
    <t>1 Jul 2012 - 30 Sep 2012 and 1 May to 30 Sep in each other year of Term other than 2015 and 2016</t>
  </si>
  <si>
    <t>1 May to 30 Sep in each other year of remaining term</t>
  </si>
  <si>
    <t>Wallumbilla to Roma</t>
  </si>
  <si>
    <t>1 Jan 2012 - 1 Jul 2034</t>
  </si>
  <si>
    <t>1 May to 30 Sep 2015 and 1 May to 30 Sep 2016</t>
  </si>
  <si>
    <t>15 Feb 2015 - 1 Oct 2018</t>
  </si>
  <si>
    <t>Wallumbilla to Berwyndale</t>
  </si>
  <si>
    <t>18 Sep 2018 - 31 Dec 2018</t>
  </si>
  <si>
    <t>CON001171</t>
  </si>
  <si>
    <t>Wallumbilla High Pressure Trade Point</t>
  </si>
  <si>
    <t>Ballera to CGP In-Pipe Trade Point</t>
  </si>
  <si>
    <t xml:space="preserve">1 July 2022 - end of the Term </t>
  </si>
  <si>
    <t>CON001172</t>
  </si>
  <si>
    <t>1 Jan 2015 - 31 Dec 2016</t>
  </si>
  <si>
    <t>1 Jan 2017 - 31 Dec 2019</t>
  </si>
  <si>
    <t>1 Jan - 31 Dec 2020</t>
  </si>
  <si>
    <t>1 Jan - 31 Dec 2021</t>
  </si>
  <si>
    <t>1 Jan 2022 - 31 Dec 2029</t>
  </si>
  <si>
    <t>Firm Service Charge Rate</t>
  </si>
  <si>
    <t>CON001173</t>
  </si>
  <si>
    <t>CON001244</t>
  </si>
  <si>
    <t>Ruby Jo to Curtis Island</t>
  </si>
  <si>
    <t>Wallumbilla Gladstone Pipeline</t>
  </si>
  <si>
    <t>USD/GJ of MDQ</t>
  </si>
  <si>
    <t xml:space="preserve">Rate denominated in USD. Unit rate has been calculated by dividing the average monthly applicable charge by the monthly MDQ quantity. An operating cost charge that varies depending on the operating costs of the pipeline is also applicable. </t>
  </si>
  <si>
    <t>CON001245</t>
  </si>
  <si>
    <t>CON001246</t>
  </si>
  <si>
    <t>CON001247</t>
  </si>
  <si>
    <t>Wickham Point Pipeline</t>
  </si>
  <si>
    <t>CON001307</t>
  </si>
  <si>
    <t>Ballera to Culcairn</t>
  </si>
  <si>
    <t>Ballera to Wilton</t>
  </si>
  <si>
    <t>Culcairn to Ballera</t>
  </si>
  <si>
    <t>Wilton to Ballera</t>
  </si>
  <si>
    <t>CON001308</t>
  </si>
  <si>
    <t>Minimum Bill Services</t>
  </si>
  <si>
    <t>MSP &amp; SWQP</t>
  </si>
  <si>
    <t>Pipeline - Interruptible Park</t>
  </si>
  <si>
    <t>MSP/SWQP</t>
  </si>
  <si>
    <t>Interruptible Park Rate</t>
  </si>
  <si>
    <t>The quantities set out below in respect of each Parking Location, but in aggregate not exceeding 1,000 GJ</t>
  </si>
  <si>
    <t>Pipeline - Interruptible Loan</t>
  </si>
  <si>
    <t>The quantities set out below in respect of each Borrowing Location, but in aggregate not exceeding 1,000 GJ</t>
  </si>
  <si>
    <t>MSP</t>
  </si>
  <si>
    <t>up to a maximum In-Pipe Trade Charge of $4352.3585 per Month</t>
  </si>
  <si>
    <t xml:space="preserve">Capacity Trading Participation Charge $994.8248 per Pipeline per Month </t>
  </si>
  <si>
    <t>SWQP</t>
  </si>
  <si>
    <t>CON001310</t>
  </si>
  <si>
    <t>CON001313</t>
  </si>
  <si>
    <t>CON001315</t>
  </si>
  <si>
    <t xml:space="preserve">1 January 2026 - 31 December 2029 (Inclusive) </t>
  </si>
  <si>
    <t>Gj/d</t>
  </si>
  <si>
    <t>Gj</t>
  </si>
  <si>
    <t>Moomba Sydney Pipeline, South West Queensland Pipeline</t>
  </si>
  <si>
    <t>Prior to 1 January 2026: $0.5707 per GJ, Otherwise: $0.8837 per GJ, in 
aggregate not exceeding 5,000 GJ</t>
  </si>
  <si>
    <t xml:space="preserve">Pipeline - Park - Firm </t>
  </si>
  <si>
    <t>1 July 2025 - Term</t>
  </si>
  <si>
    <t>up to a maximum In-Pipe Trade Charge of $4,392.9472 per Month</t>
  </si>
  <si>
    <t>$1004.1022 per pipeline per Month</t>
  </si>
  <si>
    <t>x`</t>
  </si>
  <si>
    <t>CON001317</t>
  </si>
  <si>
    <t>1 Sep 2023 - 31 Dec 2025</t>
  </si>
  <si>
    <t>01/01/2026 to end of Term</t>
  </si>
  <si>
    <t>Poolaijelo to SEP</t>
  </si>
  <si>
    <t>1 Oct 2022 - 31 Dec 2025</t>
  </si>
  <si>
    <t>1 Oct 2022 – the end of Term</t>
  </si>
  <si>
    <t>CON001319</t>
  </si>
  <si>
    <t>1 Jan 2023 - 31 Dec 2024</t>
  </si>
  <si>
    <t>1 Jul 2020 - 1 Jul 2021</t>
  </si>
  <si>
    <t>CON001320</t>
  </si>
  <si>
    <t xml:space="preserve">Wilton </t>
  </si>
  <si>
    <t>CON001321</t>
  </si>
  <si>
    <t>up to a maximum In-Pipe Trade Charge of $4,423.949 per Month</t>
  </si>
  <si>
    <t>01/01/2023 to 31/12/2025</t>
  </si>
  <si>
    <t>(subject to Special Condition 7)</t>
  </si>
  <si>
    <t>1 May 2023 - 31 Aug 2023</t>
  </si>
  <si>
    <t>term</t>
  </si>
  <si>
    <t>CON001322</t>
  </si>
  <si>
    <t>CON001324</t>
  </si>
  <si>
    <t>01/02/2026 to end of the term</t>
  </si>
  <si>
    <t>CON001325</t>
  </si>
  <si>
    <t>1 February 2025</t>
  </si>
  <si>
    <t>CON001331</t>
  </si>
  <si>
    <t>CON001334</t>
  </si>
  <si>
    <t>1 Aug 2023 - end of Term</t>
  </si>
  <si>
    <t>1 Jul 2023 - end of Term</t>
  </si>
  <si>
    <t>CON001339</t>
  </si>
  <si>
    <t xml:space="preserve">Wilton to Wilton </t>
  </si>
  <si>
    <t>0.0471</t>
  </si>
  <si>
    <t>0.0118</t>
  </si>
  <si>
    <t>0.0237</t>
  </si>
  <si>
    <t>01 september 2026 - 30 November 2026</t>
  </si>
  <si>
    <t>GJ of MDQ</t>
  </si>
  <si>
    <t xml:space="preserve">Capacity Rate not applicable </t>
  </si>
  <si>
    <t>otherwise</t>
  </si>
  <si>
    <t xml:space="preserve">01 september 2026 - End of term </t>
  </si>
  <si>
    <t xml:space="preserve">$3.120000 per GJ Special Contract Transportation 
Service*  
$4.490000 per GJ Contract Transportation Service*  
$8.950000 per GJ Industrial and Commercial 
Transportation Service*  
$11.640000 per GJ Domestic Transportation Service*  
[* - as defined in the applicable Expired Access 
Arrangement]  </t>
  </si>
  <si>
    <t>1 April 2025 - 30 June 2025</t>
  </si>
  <si>
    <t xml:space="preserve">150 </t>
  </si>
  <si>
    <t>1 July 2025 - 30 June 2026</t>
  </si>
  <si>
    <t>01 July 2026 - end of term</t>
  </si>
  <si>
    <t xml:space="preserve">Seasonal Capacity </t>
  </si>
  <si>
    <t xml:space="preserve">01 July 2026 - end of term </t>
  </si>
  <si>
    <t xml:space="preserve">Central West Pipeline </t>
  </si>
  <si>
    <t xml:space="preserve">Seasonal Capacity - Capacity Rate not applicable </t>
  </si>
  <si>
    <t>$4.833298 per GJ (CWP)
$3.160000 per GJ (CRP)</t>
  </si>
  <si>
    <t>CON001340</t>
  </si>
  <si>
    <t>1 Dec 2022 - 31 Dec 2022</t>
  </si>
  <si>
    <t>$3.160000 per GJ (CRP)</t>
  </si>
  <si>
    <t>1 Mar 2023 - 31 Dec 23</t>
  </si>
  <si>
    <t>An additional charge of [$0.106345/GJ] applies to this service MDQ at Rate Set Date 1/10/2024</t>
  </si>
  <si>
    <t>Term other than dates specified ending 31/12/2025</t>
  </si>
  <si>
    <t>1 Jul 2023 - 31 Jul 2023</t>
  </si>
  <si>
    <t>01/01/2026 to end of the term</t>
  </si>
  <si>
    <t>1 May 2023 - 31 Dec 2023</t>
  </si>
  <si>
    <t>1 March 2023  31 March 2023</t>
  </si>
  <si>
    <t>1 March 2023 - 30 April 2023</t>
  </si>
  <si>
    <t>1 Jan 2024 - 7 April 2024</t>
  </si>
  <si>
    <t>8 April 2024 - 31 Dec 2024</t>
  </si>
  <si>
    <t>1 Dec 2022 - 31 Dec 2024</t>
  </si>
  <si>
    <t>1 Jan 2025 - end of term</t>
  </si>
  <si>
    <t>Carpentaria Gas Pipeline, South West Queensland Pipeline</t>
  </si>
  <si>
    <t>up to a maximum In-Pipe Trade Charge of $4,224.3480 per Month</t>
  </si>
  <si>
    <t>up to a maximum In-Pipe Trade Charge of $4342.991933 per Month</t>
  </si>
  <si>
    <t>For an aggregate Parking Imbalance for a Day which is equal to or less than 2,000 GJ: $0.5663 per GJ</t>
  </si>
  <si>
    <t>To the extent the aggregate Parking Imbalance for a Day is greater than 2,000GJ: $1.0517 per GJ</t>
  </si>
  <si>
    <t>For an aggregate Loan Imbalance for a Day which is equal to or less than 2,000 GJ: $0.5663 per GJ</t>
  </si>
  <si>
    <t>To the extent the aggregate Loan Imbalance for a Day is greater than 2,000GJ: $1.0517 per GJ</t>
  </si>
  <si>
    <t>1 Jan 2024 - 7 Apr 2024</t>
  </si>
  <si>
    <t>Mt Isa to Mt Isa</t>
  </si>
  <si>
    <t>10 Apr 2024 - 19 May 2024</t>
  </si>
  <si>
    <t>20 May 2024 - 31 May 2024</t>
  </si>
  <si>
    <t xml:space="preserve">10 April 2024 - 31 May 2024 </t>
  </si>
  <si>
    <t>1 Jan 2025 - 31/12/2025</t>
  </si>
  <si>
    <t>1 Jan 2026 - End of Term</t>
  </si>
  <si>
    <t>1 Jan 2025 - End of Term</t>
  </si>
  <si>
    <t>An additional charge of $0.106345/GJ applies to this service MDQ at Rate Set Date 1/10/2024</t>
  </si>
  <si>
    <t>Moomba to Mt Isa</t>
  </si>
  <si>
    <t>CON001346</t>
  </si>
  <si>
    <t>Cucairn to Wilton</t>
  </si>
  <si>
    <t>Wallumbilla A</t>
  </si>
  <si>
    <t xml:space="preserve">Wallumbilla B </t>
  </si>
  <si>
    <t>up to a maximum In-Pipe Trade Charge of $4,140.0483 per Month</t>
  </si>
  <si>
    <t>CON001366</t>
  </si>
  <si>
    <t>Wallumbilla HP to Wilton</t>
  </si>
  <si>
    <t>1 Apr - 30 Sep</t>
  </si>
  <si>
    <t>Wallumbilla HP to Culcairn</t>
  </si>
  <si>
    <t>1 Apr 2025 - 30 Sep 2025</t>
  </si>
  <si>
    <t>Wilton to Wallumbilla LP</t>
  </si>
  <si>
    <t>1 Apr 2024 - 30 Sep 2024</t>
  </si>
  <si>
    <t>CON001395</t>
  </si>
  <si>
    <t>Service during commissioning period</t>
  </si>
  <si>
    <t xml:space="preserve">Term </t>
  </si>
  <si>
    <t xml:space="preserve">Wallumbilla to Moomba </t>
  </si>
  <si>
    <t>CON001378</t>
  </si>
  <si>
    <t>Capacity rate</t>
  </si>
  <si>
    <t>Capacity charge</t>
  </si>
  <si>
    <t>Firm pressure rate</t>
  </si>
  <si>
    <t xml:space="preserve">Moomba to Wallumbilla </t>
  </si>
  <si>
    <t>Firm Pressure rate</t>
  </si>
  <si>
    <t>CON001380</t>
  </si>
  <si>
    <t>1 September 2024</t>
  </si>
  <si>
    <t>Interrupitble Parking Rate</t>
  </si>
  <si>
    <t xml:space="preserve">In-Pipe Trade Rate </t>
  </si>
  <si>
    <t>CON001383</t>
  </si>
  <si>
    <t>0. 5208</t>
  </si>
  <si>
    <t>capacity  Charge</t>
  </si>
  <si>
    <t>interruptible Pressure Rate</t>
  </si>
  <si>
    <t>Overrun capacity</t>
  </si>
  <si>
    <t>Overrun rate</t>
  </si>
  <si>
    <t>CON001384</t>
  </si>
  <si>
    <t>NGP to Cannington</t>
  </si>
  <si>
    <t xml:space="preserve">Pipeline - Capacity Trading </t>
  </si>
  <si>
    <t>$990.5429 per Month</t>
  </si>
  <si>
    <t>NGP to Wilton</t>
  </si>
  <si>
    <t>NGP to Culcairn</t>
  </si>
  <si>
    <t>NGP to Wallumbilla</t>
  </si>
  <si>
    <t>01/03/2025 to End of Term</t>
  </si>
  <si>
    <t>Moomba Sydney Pipelin</t>
  </si>
  <si>
    <t>CON001385</t>
  </si>
  <si>
    <t xml:space="preserve">Moomba to Moomba </t>
  </si>
  <si>
    <t>See Special Condition 3</t>
  </si>
  <si>
    <t>Roma Brisbane Pipeline, South West Queensland Pipeline, Moomba Sydney Pipeline, Carpentaria Gas Pipeline</t>
  </si>
  <si>
    <t>For an aggregate Parking Imbalance for a Day which is equal to or less than 2,000 GJ: $0.5748 per GJ</t>
  </si>
  <si>
    <t xml:space="preserve"> To the extent the aggregate Parking Imbalance for a 
Day is greater than 2,000 GJ but is equal to or less than 5,000 GJ: $0.8962</t>
  </si>
  <si>
    <t>To the extent the aggregate Parking Imbalance for a Day is greater than 5,000 GJ: $1.0517 per GJ</t>
  </si>
  <si>
    <t>For an aggregate Loan Imbalance for a Day which is equal to or less than 2,000 GJ: $0.5748 per GJ</t>
  </si>
  <si>
    <t>To the extent the aggregate Loan Imbalance for a Day is greater than 2,000 GJ: $0.8962</t>
  </si>
  <si>
    <t>CON001417</t>
  </si>
  <si>
    <t>1 January 2025-31 December 2025 (Inclusive)</t>
  </si>
  <si>
    <t>Ballera to Cannington</t>
  </si>
  <si>
    <t>Wallumbilla HP to Cannington</t>
  </si>
  <si>
    <t>1 January 2026-31 December 2026 (Inclusive)</t>
  </si>
  <si>
    <t>CON001396</t>
  </si>
  <si>
    <t xml:space="preserve">Moomba Sydney Pipeline </t>
  </si>
  <si>
    <t xml:space="preserve">Wilton to Culcairn </t>
  </si>
  <si>
    <t xml:space="preserve">Moomba Sydney Pipeline, Roma Brisbane Pipeline, South West Queensland Pipeline </t>
  </si>
  <si>
    <t>Moomba Sydney Pipeline, Roma Brisbanbe Pipeline, South West Queensland Pipeline</t>
  </si>
  <si>
    <t>Up to a maximum In-Pipe Trade Charge of $4333.6253 per Month</t>
  </si>
  <si>
    <t>$990.5429 per Pipeline per Month</t>
  </si>
  <si>
    <t>CON001397</t>
  </si>
  <si>
    <t>Up to a maximum In-Pipe Trade Charge of $4342.9919 per Month</t>
  </si>
  <si>
    <t>$992.6839 per Pipeline per Month</t>
  </si>
  <si>
    <t>CON001398</t>
  </si>
  <si>
    <t>Darwin City Gate to Darwin Galvanising Plant</t>
  </si>
  <si>
    <t>Darwin Distribution System</t>
  </si>
  <si>
    <t>Darwin City Gate to East Arm Northern Cement</t>
  </si>
  <si>
    <t>Darwin City Gate to Global Resource Recovery</t>
  </si>
  <si>
    <t>CON001399</t>
  </si>
  <si>
    <t>Storage Facility Outlet to HPS Delivery Point</t>
  </si>
  <si>
    <t>Kurri Kurri Pipeline</t>
  </si>
  <si>
    <t>All services charged under one flat capacity rate, unable to calculate a per GJ rate for this service</t>
  </si>
  <si>
    <t>JGN Receipt Point to Storage Facility Inlet</t>
  </si>
  <si>
    <t>Storage Facility Outlet to JGN Delivery Point</t>
  </si>
  <si>
    <t>CON001400</t>
  </si>
  <si>
    <t xml:space="preserve">MHQ increase charge of $16,562 per Day is also applicable. </t>
  </si>
  <si>
    <t>Roma Brisbane Pipeline, South West Queensland Pipeline</t>
  </si>
  <si>
    <t xml:space="preserve">Fixed storage charge of $5,000 per Day is also applicable. </t>
  </si>
  <si>
    <t>up to a maximum In-Pipe Trade Charge of $4,249.325720 per Month</t>
  </si>
  <si>
    <t>CON001401</t>
  </si>
  <si>
    <t>Ballera to Osborne</t>
  </si>
  <si>
    <t>NGP to Osborne</t>
  </si>
  <si>
    <t>CON001402</t>
  </si>
  <si>
    <t xml:space="preserve">Roma Brisbane Pipeline </t>
  </si>
  <si>
    <t>up to a maximum In-Pipe Trade Charge of $4342.9919 per Month</t>
  </si>
  <si>
    <t>CON001411</t>
  </si>
  <si>
    <t xml:space="preserve">Pipeline - Transport - Interruptible </t>
  </si>
  <si>
    <t>CON001479</t>
  </si>
  <si>
    <t>up to a maximum In-Pipe Trade Charge of $4,249.325667 per Month</t>
  </si>
  <si>
    <t>1 Jan 2026 - 31 Dec 2027 (inclusive)</t>
  </si>
  <si>
    <t>1 Jan 2028 - 31 Dec 2028 (inclusive)</t>
  </si>
  <si>
    <t>1 Jan 2029 - 31 Dec 2029 (inclusive)</t>
  </si>
  <si>
    <t>Wilton to Wallumbilla</t>
  </si>
  <si>
    <t>CON001471</t>
  </si>
  <si>
    <t>01/01/2026 to 31/07/2026 (inclusive)</t>
  </si>
  <si>
    <t>01/08/2026 to 31/12/2028 (inclusive)</t>
  </si>
  <si>
    <t>up to a maximum In-Pipe Trade Charge of $4,482.4831 per Month</t>
  </si>
  <si>
    <t>Capacity Trading Participation Charge - $1,024.5676 per Pipeline per Month</t>
  </si>
  <si>
    <t>SWQP Interconnect Redirection Service</t>
  </si>
  <si>
    <t>0.00</t>
  </si>
  <si>
    <t>CON001439</t>
  </si>
  <si>
    <t xml:space="preserve">up to a maximum In-Pipe Trade Charge of $3,937.104793 per Month </t>
  </si>
  <si>
    <t>For an aggregate Loan Imbalance for a Day which is equal to or less than 10,000 GJ: $0.511486 per GJ</t>
  </si>
  <si>
    <t xml:space="preserve">To the extent the aggregate Loan Imbalance for a Day is greater than 10,000 GJ: $0.715038 per GJ </t>
  </si>
  <si>
    <t xml:space="preserve">For an aggregate Parking Imbalance for a Day which is equal to or less than 10,000 GJ: $0.511486 per GJ </t>
  </si>
  <si>
    <t>To the extent the aggregate Parking Imbalance for a Day is greater than 10,000 GJ: $0.715038 per GJ</t>
  </si>
  <si>
    <t>1 Apr 2023 until end of Term</t>
  </si>
  <si>
    <t xml:space="preserve">(Special Contract Transportation Service*) [* - as defined in the applicable Expired 
Access Arrangement] </t>
  </si>
  <si>
    <t xml:space="preserve">(Contract Transportation Service*) [* - as defined in the applicable Expired 
Access Arrangement] </t>
  </si>
  <si>
    <t xml:space="preserve">(I&amp;C Transportation Service*) [* - as defined in the applicable Expired 
Access Arrangement] </t>
  </si>
  <si>
    <t xml:space="preserve">(Domestic Transportation Service*) [* - as defined in the applicable Expired 
Access Arrangement] </t>
  </si>
  <si>
    <t>For Delivery Points on the CWP other than the Dubbo inlet to the Central Ranges Pipeline</t>
  </si>
  <si>
    <t>For Dubbo inlet to the Central Ranges Pipeline</t>
  </si>
  <si>
    <t>Applicable when aggregate quantities at a specific delivery point are between 15,000 and 30,000 GJ/d</t>
  </si>
  <si>
    <t>Applicable when aggregate quantities at a specific delivery point exceed 30,000 GJ/d</t>
  </si>
  <si>
    <t>Applicable when aggregate quantities at a specific delivery point do not exceed 15,000 GJ/d</t>
  </si>
  <si>
    <t>1 Apr - 30 Sep in each Year excluding 2023 and 2024</t>
  </si>
  <si>
    <t>1 Apr 2023 - 30 Sep 2023</t>
  </si>
  <si>
    <t>1 Jan 2023 - 31 Mar 2023</t>
  </si>
  <si>
    <t>1 Jan 2023 - 31 Dec 2026</t>
  </si>
  <si>
    <t>1 Jan 2023 - 1 Apr 2023</t>
  </si>
  <si>
    <t>Wilton to Wallumbilla HP</t>
  </si>
  <si>
    <t>01/01/2026 to end of term</t>
  </si>
  <si>
    <t>1 Jul 2024 - 31 Dec 2024</t>
  </si>
  <si>
    <t>CON001440</t>
  </si>
  <si>
    <t>Atlas East Gas Processing Facility - ARCP Interconnect to ARCP-RCWP Interconnect (Atlas East to RCWP Segment)</t>
  </si>
  <si>
    <t>24 June 2025 - 30 June 2027</t>
  </si>
  <si>
    <t>Atlas to Reedy Creek Pipeline</t>
  </si>
  <si>
    <t>110</t>
  </si>
  <si>
    <t>1 July 2027 - 30 June 2036</t>
  </si>
  <si>
    <t>01 July 2036 - 23 June 2045</t>
  </si>
  <si>
    <t>24 June 2025 - 23 June 2045</t>
  </si>
  <si>
    <t>CON001451</t>
  </si>
  <si>
    <t>SPCF Receipt Point to the AGP Delivery Point</t>
  </si>
  <si>
    <t>Sturt Plateau Pipeline</t>
  </si>
  <si>
    <t>GJ/Day</t>
  </si>
  <si>
    <t>For the Commissioning Period, $0 per GJ.
For the Initial Term, $0 per GJ.
For the Extension Period, 75% of the Firm
Charge Rate as at the last Day of the Initial
Term.</t>
  </si>
  <si>
    <t>CON001452</t>
  </si>
  <si>
    <t xml:space="preserve">Ballera to CGP In Pipe Trade Point </t>
  </si>
  <si>
    <t>21 Jun 2022 - 19 Jul 2022 (inclusive)</t>
  </si>
  <si>
    <t>NA</t>
  </si>
  <si>
    <t>25 Jul 2022 - 30 Sep 2022 (inclusive)</t>
  </si>
  <si>
    <t>1 Oct 2025 - 30 Sep 2026 (inclusive)</t>
  </si>
  <si>
    <t>CGP In-Pipe Trade Point to Phosphate Hill</t>
  </si>
  <si>
    <t>CGP In-Pipe Trade Point</t>
  </si>
  <si>
    <t>17 Jun 2022 - 31 Aug 2022 (inclusive)</t>
  </si>
  <si>
    <t>1 Sep 2022 - 30 Sep 2022 (inclusive)</t>
  </si>
  <si>
    <t>1 Oct 2022 - 28 Feb 2023 (inclusive)</t>
  </si>
  <si>
    <t>1 Mar 2023 - 31 Mar 2023 (inclusive)</t>
  </si>
  <si>
    <t>1 Jan 2023 - 28 Feb 2023 (inclusive)</t>
  </si>
  <si>
    <t>Palm Valley to Palm Valley</t>
  </si>
  <si>
    <t>1 Feb 2023 - end of Term (inclusive)</t>
  </si>
  <si>
    <t>Mereenie to Mereenie</t>
  </si>
  <si>
    <t>Mereenie/Palm Valley to NGP</t>
  </si>
  <si>
    <t>1 Feb 2024 - end of Term (inclusive)</t>
  </si>
  <si>
    <t>21 June 2022 - 19 July 2022 (inclusive)</t>
  </si>
  <si>
    <t>25 July 2022 - 30 September 2022 (inclusive)</t>
  </si>
  <si>
    <t>1 April 2024 - 30 Sep 2024 (inclusive)</t>
  </si>
  <si>
    <t xml:space="preserve">1 October 2024 - 31 December 2024 (inclusive) </t>
  </si>
  <si>
    <t>21 Jun 2022 - 30 Sep 2022 (inclusive)</t>
  </si>
  <si>
    <t>1 Jan 2023 - 8 Jan 2023</t>
  </si>
  <si>
    <t>1 Jul 2022 - end of Term (inclusive)</t>
  </si>
  <si>
    <t>For June 2022: up to a maximum In-Pipe trade charge of $1,934.2081 otherwise up to a maximum In-Pipe trade charge of $3,868.4162 per Month</t>
  </si>
  <si>
    <t>Capacity Trading Participation Charge: for June 2022: $442.1047 otherwise $884.2094 per month</t>
  </si>
  <si>
    <t>1 Feb 2024 - end of Term</t>
  </si>
  <si>
    <t>Wallumbilla to Phosphate Hill</t>
  </si>
  <si>
    <t>1 Oct 2024 - 31 Dec 2024 (inclusive)</t>
  </si>
  <si>
    <t>CON001454</t>
  </si>
  <si>
    <t>Minimum Bill - $1673.5037 per pipeline per month</t>
  </si>
  <si>
    <t>Interruptible Service</t>
  </si>
  <si>
    <t>Roma Brisbane Pipeline, Moomba Sydney Pipeline, South West Queensland Pipeline</t>
  </si>
  <si>
    <t>per pipeline per month</t>
  </si>
  <si>
    <t>Interruptible Pressure Service</t>
  </si>
  <si>
    <t>Firm Pressure</t>
  </si>
  <si>
    <t>Interruptible Parking Service</t>
  </si>
  <si>
    <t>The quantities set out below in respect of each Parking Location, but in aggregate not exceeding 2,000 GJ - Minimum Bill - $1673.5037 per pipeline per month</t>
  </si>
  <si>
    <t>Interruptible Loan Service</t>
  </si>
  <si>
    <t>The quantities set out below in respect of each Borrowing Location, but in aggregate not exceeding 2,000 GJ - Minimum Bill - $1673.5037 per pipeline per month</t>
  </si>
  <si>
    <t>1 November 2025 to Term end date</t>
  </si>
  <si>
    <t>CON001455</t>
  </si>
  <si>
    <t xml:space="preserve">GJ/d </t>
  </si>
  <si>
    <t>1 January 2026 to 31 December 2027</t>
  </si>
  <si>
    <t>Moomba Sydney Pipeline, South West Queensland Pipeline, Roma Brisbane Pipeline</t>
  </si>
  <si>
    <t>up to a maximum In-Pipe Trade Charge of $4423.949 per Month</t>
  </si>
  <si>
    <t>Capacity trading participation charge is $1011.1883 per Pipeline per Month</t>
  </si>
  <si>
    <t>CON001457</t>
  </si>
  <si>
    <t>01/01/2027 - 31/03/2027 (inclusive)</t>
  </si>
  <si>
    <t>01/04/2027 - end of Term (inclusive)</t>
  </si>
  <si>
    <t>Capacity Trading Participation Charge - $1011.1883 per Pipeline per Month</t>
  </si>
  <si>
    <t>CON001459</t>
  </si>
  <si>
    <t>Minimum Bill $2527.9708 per Pipeline per Month applies</t>
  </si>
  <si>
    <t>CON001460</t>
  </si>
  <si>
    <t>Minimum Bill $2561.4189 per Pipeline per Month</t>
  </si>
  <si>
    <t>Moomba to Culairn</t>
  </si>
  <si>
    <t>Moomba Syndey Pipeline</t>
  </si>
  <si>
    <t>up to a maximum In-Pipe Trade Charge of $4482.4831 per Month</t>
  </si>
  <si>
    <t>Capacity Trading Participation Charge $1024.5676 per Pipeline per Month</t>
  </si>
  <si>
    <t>CON001483</t>
  </si>
  <si>
    <t>15 years from Firm MDQ commencement date</t>
  </si>
  <si>
    <t>Darwin City Gate to Hudson Creek Power Station</t>
  </si>
  <si>
    <t>Commencement date to Firm MDQ Commencement date</t>
  </si>
  <si>
    <t xml:space="preserve">Darwin Distribution System </t>
  </si>
  <si>
    <t>Service date subject to special condition 4.1</t>
  </si>
  <si>
    <t>Service date subject to special condition 6</t>
  </si>
  <si>
    <t>Firm MDQ Commencement date</t>
  </si>
  <si>
    <t>CON100</t>
  </si>
  <si>
    <t>Unit rate has been calculated by dividing the annual fixed charge applicable by the annual quantity</t>
  </si>
  <si>
    <t>CON200</t>
  </si>
  <si>
    <t>See notes</t>
  </si>
  <si>
    <t xml:space="preserve">MDQ is second priority to foundation shippers of the asset. A variable costs passthrough applies to this service which varies depending on relevant costs and actual usage of the pipeline by the shipper. </t>
  </si>
  <si>
    <t>CON001418</t>
  </si>
  <si>
    <t>$87,000 per month fixed monthly minimum bill applicable</t>
  </si>
  <si>
    <t>CON001474</t>
  </si>
  <si>
    <t>Interruptible Capacity Rate</t>
  </si>
  <si>
    <t>Moomba to Moomba (SWQP)</t>
  </si>
  <si>
    <t>(inclusive of compression costs)</t>
  </si>
  <si>
    <t>RBP</t>
  </si>
  <si>
    <t>SWQP &amp; RBP &amp; MSP</t>
  </si>
  <si>
    <t>CON001419</t>
  </si>
  <si>
    <t>CON001480</t>
  </si>
  <si>
    <t xml:space="preserve">Minimum Bill - $54,000 per Month  </t>
  </si>
  <si>
    <t>QGP to Wallumbilla</t>
  </si>
  <si>
    <t>15 August 2026 to 31 December 2026</t>
  </si>
  <si>
    <t>1 January 2027 to 31 December 2027</t>
  </si>
  <si>
    <t>1 January 2028 to 31 December 2028</t>
  </si>
  <si>
    <t>1 January 2029 to 31 December 2029</t>
  </si>
  <si>
    <t>1 January 2030 to 31 December 2030</t>
  </si>
  <si>
    <t>1 January 2031 to 5 July 2031</t>
  </si>
  <si>
    <t>Wallumbilla B</t>
  </si>
  <si>
    <t>CRWP (WCS3) to Wallumbilla</t>
  </si>
  <si>
    <t>The charge for this Redirection Service is included in the QGL to Wallumbilla Firm charge</t>
  </si>
  <si>
    <t>Moomba Gas Plant to MAPS</t>
  </si>
  <si>
    <t xml:space="preserve">Capacity Trading Participation Charge $1,024.567570 per Pipeline per Month </t>
  </si>
  <si>
    <t>per GJ up to a maximum In-Pipe Trade Charge of $4,482.483117 per Month</t>
  </si>
  <si>
    <t>CON001482</t>
  </si>
  <si>
    <t>Minimum Bill - $2,612.6029 per Pipeline per Month</t>
  </si>
  <si>
    <t>Marsden to Dubbo (CWP)</t>
  </si>
  <si>
    <t>Dubbo to Tamworth (CRP)</t>
  </si>
  <si>
    <t>Central Rangers Pipeline</t>
  </si>
  <si>
    <t xml:space="preserve">Throughput Rate </t>
  </si>
  <si>
    <t>Special Contract Transportation Service*</t>
  </si>
  <si>
    <t>Contract Transportation Service*</t>
  </si>
  <si>
    <t>Industrial and Commercial Transportation Service*</t>
  </si>
  <si>
    <t>Domestic Transportation Service*</t>
  </si>
  <si>
    <t>For Delivery Points on the CWP other than Dubbo inlet to the Central Ranges Pipeline</t>
  </si>
  <si>
    <t>STP Throughput Rate</t>
  </si>
  <si>
    <t xml:space="preserve">Culcairn to Culcairn </t>
  </si>
  <si>
    <t>CWP</t>
  </si>
  <si>
    <t>Capacity Trading Participation Charge $1,045.0412 per Pipeline per Month</t>
  </si>
  <si>
    <t>Capacity Trading Participation Charge</t>
  </si>
  <si>
    <t>per GJ up to a maximum In-Pipe Trade Charge of $4572.057636 per Month</t>
  </si>
  <si>
    <t>CON001438</t>
  </si>
  <si>
    <t>Minimum Bill - $ 1,045.05 (1 April 2026)</t>
  </si>
  <si>
    <r>
      <rPr>
        <b/>
        <sz val="9"/>
        <color theme="1"/>
        <rFont val="Calibri"/>
        <family val="2"/>
        <scheme val="minor"/>
      </rPr>
      <t>Note:</t>
    </r>
    <r>
      <rPr>
        <sz val="9"/>
        <color theme="1"/>
        <rFont val="Calibri"/>
        <family val="2"/>
        <scheme val="minor"/>
      </rPr>
      <t xml:space="preserve">
The MHQ Factor presented below is applied to either the firm transport service MDQ for the contract and/or the scheduled quantity (for through-put based services such as within day firm or interruptible) in order to calculate the applicable MHQ for a gas day. For example, where a contract has firm transport service MDQ of 10 TJ/d and a MHQ Factor of 1.1, the MHQ is 10 / 24 x 1.1.</t>
    </r>
  </si>
  <si>
    <t>MHQ / MHQ Factor</t>
  </si>
  <si>
    <t>MDQ/20</t>
  </si>
  <si>
    <t>CON001047</t>
  </si>
  <si>
    <t>CON001096</t>
  </si>
  <si>
    <t>Wilton Delivery Point – 1.3 
Otherwise – 1.2</t>
  </si>
  <si>
    <t>CON001111</t>
  </si>
  <si>
    <t>Wilton Delivery Point - 1.3 
Other Delivery Points - 1.2</t>
  </si>
  <si>
    <t>MHQ - For a delivery point on Roma Brisbane Pipeline Wallumbilla to Brisbane segment - 2,355 GJ/hour
MHQ Factor - Otherwise - 1.1</t>
  </si>
  <si>
    <t>For a delivery point on Moomba Sydney Pipeline Moomba to Culcairn segment - 7.6 TJ/hour 
For a delivery point on Carpentaria Gas Pipeline Ballera to Mt Isa segment - 1.3
Otherwise - 1.1</t>
  </si>
  <si>
    <t>CON001125</t>
  </si>
  <si>
    <t>For a delivery point on Roma Brisbane Pipeline Wallumbilla to Brisbane segment - up to 4,000 GJ/hour
Otherwise - 1.1</t>
  </si>
  <si>
    <t>For a delivery point on Carpentaria Gas Pipeline Ballera to Mt Isa segment - 1.7
Otherwise - 1.1</t>
  </si>
  <si>
    <t xml:space="preserve">CON001377 </t>
  </si>
  <si>
    <t>CON001386</t>
  </si>
  <si>
    <t>MHQ - For a delivery point on Roma Brisbane Pipeline Wallumbilla to Brisbane segment - 2,160 GJ/hour
MHQ Factor - Otherwise - 1.1</t>
  </si>
  <si>
    <t>CON007097</t>
  </si>
  <si>
    <t>CON007098</t>
  </si>
  <si>
    <t>CON2024</t>
  </si>
  <si>
    <t>CON30000000</t>
  </si>
  <si>
    <t>CON400</t>
  </si>
  <si>
    <r>
      <rPr>
        <b/>
        <u/>
        <sz val="11"/>
        <color theme="1"/>
        <rFont val="Calibri"/>
        <family val="2"/>
        <scheme val="minor"/>
      </rPr>
      <t>Note:</t>
    </r>
    <r>
      <rPr>
        <b/>
        <sz val="11"/>
        <color theme="1"/>
        <rFont val="Calibri"/>
        <family val="2"/>
        <scheme val="minor"/>
      </rPr>
      <t xml:space="preserve">
</t>
    </r>
    <r>
      <rPr>
        <sz val="11"/>
        <color theme="1"/>
        <rFont val="Calibri"/>
        <family val="2"/>
        <scheme val="minor"/>
      </rPr>
      <t>The Receipt Points and Delivery Points specified below for each Segment are able to be contracted by a Shipper for that Segment. Refer to the Service Segment column in the Services and Rates tab to identify a segment for which the below Receipt and Delivery Points can apply.</t>
    </r>
  </si>
  <si>
    <t>Where the Services and Rates tab specifies a multi-asset service segment, for example Wallumbilla to Wilton, a customer is able to contract for any receipt point or delivery point on the combination of the relevant service segments, for example Wallumbilla to Moomba and Moomba to Wilton.</t>
  </si>
  <si>
    <t>Pipeline</t>
  </si>
  <si>
    <t>Segment</t>
  </si>
  <si>
    <t>Receipt Points</t>
  </si>
  <si>
    <t>Delivery Points</t>
  </si>
  <si>
    <t>BWP</t>
  </si>
  <si>
    <t>SWQP Interconnect (Wallumbilla)</t>
  </si>
  <si>
    <t>Berwyndale</t>
  </si>
  <si>
    <t>Silver Springs</t>
  </si>
  <si>
    <t xml:space="preserve">Berwyndale </t>
  </si>
  <si>
    <t>Moomba to Wilton/Culcairn/NSW Regional</t>
  </si>
  <si>
    <t>Moomba Gas Plant</t>
  </si>
  <si>
    <t>Delivery point not applicable for NSW Regional segment</t>
  </si>
  <si>
    <t>SWQP Interconnect</t>
  </si>
  <si>
    <t>Culcairn (South)</t>
  </si>
  <si>
    <t>Culcairn (North)</t>
  </si>
  <si>
    <t>Culcairn Trade Point</t>
  </si>
  <si>
    <t>Marsden</t>
  </si>
  <si>
    <t>Wagga Wagga</t>
  </si>
  <si>
    <t>Henty</t>
  </si>
  <si>
    <t xml:space="preserve">Uranquinty </t>
  </si>
  <si>
    <t>Uranquinty Power Station</t>
  </si>
  <si>
    <t>Holbrook</t>
  </si>
  <si>
    <t>Canberra</t>
  </si>
  <si>
    <t>Boorowa</t>
  </si>
  <si>
    <t>Yass</t>
  </si>
  <si>
    <t>Goulbourn</t>
  </si>
  <si>
    <t>Marulan</t>
  </si>
  <si>
    <t>Sally's Corner</t>
  </si>
  <si>
    <t>Moss Vale</t>
  </si>
  <si>
    <t>Bowral</t>
  </si>
  <si>
    <t>Bargo</t>
  </si>
  <si>
    <t>Young</t>
  </si>
  <si>
    <t>Wallendbeen</t>
  </si>
  <si>
    <t>Cootamundra</t>
  </si>
  <si>
    <t>Burnt Creek</t>
  </si>
  <si>
    <t>Illabo</t>
  </si>
  <si>
    <t>Bomen</t>
  </si>
  <si>
    <t>Cowra</t>
  </si>
  <si>
    <t>Millthorpe</t>
  </si>
  <si>
    <t>Orange</t>
  </si>
  <si>
    <t>Blayney</t>
  </si>
  <si>
    <t>Bathurst</t>
  </si>
  <si>
    <t>Oberon Distribution</t>
  </si>
  <si>
    <t>Oberon Plant</t>
  </si>
  <si>
    <t>Wallerawang</t>
  </si>
  <si>
    <t>Lithgow</t>
  </si>
  <si>
    <t>Junee</t>
  </si>
  <si>
    <t>Coolamon</t>
  </si>
  <si>
    <t>Ganmain</t>
  </si>
  <si>
    <t>Narrandera</t>
  </si>
  <si>
    <t>Rockdale</t>
  </si>
  <si>
    <t>Leeton</t>
  </si>
  <si>
    <t>Murrami</t>
  </si>
  <si>
    <t>Griffith</t>
  </si>
  <si>
    <t>Wilton/Culcairn to Moomba</t>
  </si>
  <si>
    <t>EGP Receipt Point</t>
  </si>
  <si>
    <t>Wilton STTM Receipt Point</t>
  </si>
  <si>
    <t>Milthorpe</t>
  </si>
  <si>
    <t>MAPS</t>
  </si>
  <si>
    <t xml:space="preserve">MSP </t>
  </si>
  <si>
    <t>RBP Receipt Point</t>
  </si>
  <si>
    <t>Roma</t>
  </si>
  <si>
    <t>BWP Receipt Point</t>
  </si>
  <si>
    <t>Cheepie</t>
  </si>
  <si>
    <t>QGP Receipt Point</t>
  </si>
  <si>
    <t>Tarbat</t>
  </si>
  <si>
    <t>DDP Receipt Point</t>
  </si>
  <si>
    <t>Spring Gully Receipt Point</t>
  </si>
  <si>
    <t>Reedy Creek Wallumbilla Receipt Point</t>
  </si>
  <si>
    <t>RBP Delivery Point</t>
  </si>
  <si>
    <t>BWP Delivery Point</t>
  </si>
  <si>
    <t>QGP Delivery Point</t>
  </si>
  <si>
    <t>DDP Delivery Point</t>
  </si>
  <si>
    <t>GLNG Delivery Point</t>
  </si>
  <si>
    <t>Reedy Creek Wallumbilla Delivery Point</t>
  </si>
  <si>
    <t>Moomba LP to Moomba HP</t>
  </si>
  <si>
    <t>Moomba High Pressure Trade Point</t>
  </si>
  <si>
    <t>SWQP Receipt Point</t>
  </si>
  <si>
    <t>Brisbane Hub</t>
  </si>
  <si>
    <t>Silver Springs Receipt Point</t>
  </si>
  <si>
    <t>Wambo</t>
  </si>
  <si>
    <t>Condamine</t>
  </si>
  <si>
    <t>Kogan North</t>
  </si>
  <si>
    <t>RBP In Pipe Trade Point</t>
  </si>
  <si>
    <t>Scotia</t>
  </si>
  <si>
    <t>Dalby</t>
  </si>
  <si>
    <t>Oakey Power Station</t>
  </si>
  <si>
    <t>Windibri</t>
  </si>
  <si>
    <t>Oakey</t>
  </si>
  <si>
    <t>Argyle</t>
  </si>
  <si>
    <t>Toowoomba</t>
  </si>
  <si>
    <t>Peat</t>
  </si>
  <si>
    <t>Sandy Creek</t>
  </si>
  <si>
    <t>Riverview</t>
  </si>
  <si>
    <t>Redbank</t>
  </si>
  <si>
    <t>Swanbank</t>
  </si>
  <si>
    <t>Ellengrove</t>
  </si>
  <si>
    <t>Ritchie Road</t>
  </si>
  <si>
    <t>Runcorn</t>
  </si>
  <si>
    <t>Mt Gravatt</t>
  </si>
  <si>
    <t>Tingalpa</t>
  </si>
  <si>
    <t>Lytton</t>
  </si>
  <si>
    <t>Murarrie</t>
  </si>
  <si>
    <t>SESA</t>
  </si>
  <si>
    <t>Poolaijelo to Ladbroke Grove</t>
  </si>
  <si>
    <t>Poolajielo Inlet</t>
  </si>
  <si>
    <t>Ladbroke Grove Power Station GT1</t>
  </si>
  <si>
    <t>Ladbroke Grove Power Station GT2</t>
  </si>
  <si>
    <t>South East Pipeline Delivery Point</t>
  </si>
  <si>
    <t>CGP</t>
  </si>
  <si>
    <t>Ballera to Mt Isa/Cannington</t>
  </si>
  <si>
    <t>Mica Creek</t>
  </si>
  <si>
    <t>CGP In Pipe Trade</t>
  </si>
  <si>
    <t>Diamantina Power Station</t>
  </si>
  <si>
    <t>Mt Isa Mines Town Lateral</t>
  </si>
  <si>
    <t>Cannington</t>
  </si>
  <si>
    <t>Osborne</t>
  </si>
  <si>
    <t>Phosphate Hill</t>
  </si>
  <si>
    <t>NGP Receipt Point</t>
  </si>
  <si>
    <t>Dubbo (CRP)</t>
  </si>
  <si>
    <t>West Dubbo</t>
  </si>
  <si>
    <t>Narromine</t>
  </si>
  <si>
    <t>Parkes</t>
  </si>
  <si>
    <t>Forbes</t>
  </si>
  <si>
    <t>CRP</t>
  </si>
  <si>
    <t>Dubbo (CWP)</t>
  </si>
  <si>
    <t>Tamworth</t>
  </si>
  <si>
    <t>WGP</t>
  </si>
  <si>
    <t>Ruby Jo</t>
  </si>
  <si>
    <t>Kenya</t>
  </si>
  <si>
    <t>Bellevue</t>
  </si>
  <si>
    <t>Jordan</t>
  </si>
  <si>
    <t>Mt Larcom Interconnect</t>
  </si>
  <si>
    <t>Curtis Island Interconnect</t>
  </si>
  <si>
    <t>Woleebee Creek</t>
  </si>
  <si>
    <t>LNG Plant</t>
  </si>
  <si>
    <t>Wandoan Interconnect</t>
  </si>
  <si>
    <t>RCWP</t>
  </si>
  <si>
    <t>Reedy Creek</t>
  </si>
  <si>
    <t>Wallumbilla (SWQP Interconnect)</t>
  </si>
  <si>
    <t>AGP</t>
  </si>
  <si>
    <t>Ban Ban Springs (Bonaparte)</t>
  </si>
  <si>
    <t>Channel Island (low pressure)</t>
  </si>
  <si>
    <t>Palm Valley</t>
  </si>
  <si>
    <t>Channel Island (high pressure)</t>
  </si>
  <si>
    <t>Mereenie</t>
  </si>
  <si>
    <t>Channel Island (line pressure)</t>
  </si>
  <si>
    <t>Darwin City Gate (from WPP)</t>
  </si>
  <si>
    <t>Darwin City Gate (to Darwin Distribution Pipeline)</t>
  </si>
  <si>
    <t>Darwin City Gate (to Wickham Point Pipeline)</t>
  </si>
  <si>
    <t>Noonamah (Townend Rd)</t>
  </si>
  <si>
    <t>Katherine</t>
  </si>
  <si>
    <t>Katherine (line pressure)</t>
  </si>
  <si>
    <t>Pine Creek</t>
  </si>
  <si>
    <t>Daly Waters</t>
  </si>
  <si>
    <t>Elliot Lateral</t>
  </si>
  <si>
    <t>Tennant Creek</t>
  </si>
  <si>
    <t>Palm Valley Interconnect</t>
  </si>
  <si>
    <t>Warrego - Northern Gas Pipeline</t>
  </si>
  <si>
    <t>BGP</t>
  </si>
  <si>
    <t>Wadeye (Blacktip)</t>
  </si>
  <si>
    <t>Wadeye Power Station</t>
  </si>
  <si>
    <t>Ban Ban Springs (AGP Interconnect)</t>
  </si>
  <si>
    <t>WPP</t>
  </si>
  <si>
    <t>Wickham Point to Darwin</t>
  </si>
  <si>
    <t>Wickham Point</t>
  </si>
  <si>
    <t>Darwin (AGP Interconnect)</t>
  </si>
  <si>
    <t>Weddell Power Station</t>
  </si>
  <si>
    <t>Darwin to Wickham Point</t>
  </si>
  <si>
    <t>ARCP</t>
  </si>
  <si>
    <t>Atlas East Gas Processing Facility-ARCP interconnect</t>
  </si>
  <si>
    <t>ARCP-RCWP interconnect</t>
  </si>
  <si>
    <t>Fixed Quantity</t>
  </si>
  <si>
    <t>Percentage</t>
  </si>
  <si>
    <t>Firm MDQ</t>
  </si>
  <si>
    <t>Interruptible MDQ</t>
  </si>
  <si>
    <t xml:space="preserve"> For negative imbalances - 0
For positive imbalances - a scale up to 14.4 TJ for a Day</t>
  </si>
  <si>
    <t xml:space="preserve">
</t>
  </si>
  <si>
    <t>5% of the greater of</t>
  </si>
  <si>
    <t xml:space="preserve">(a) Operational MDQ; or 
(b) the quantities of Gas Scheduled by APA for delivery at all Delivery Points (excluding quantities under the Auction Service), 
on that Day. </t>
  </si>
  <si>
    <t>(a) the aggregate of the Operational MDQ for all Segments; or 
(b) the Aggregate Scheduled Quantity (excluding quantities under the Auction Service),
on that Day</t>
  </si>
  <si>
    <t>Operational MDQ</t>
  </si>
  <si>
    <t xml:space="preserve">the greater of 5% of </t>
  </si>
  <si>
    <t>quantities of Gas Scheduled for delivery under all Services (excluding quantities under the Auction Service) for that Day and 2.5 TJ</t>
  </si>
  <si>
    <t xml:space="preserve"> 5% of the greater of</t>
  </si>
  <si>
    <t>the quantities of Gas Scheduled by APA for delivery at all Delivery Points (excluding quantities under the Auction Service) on that Day</t>
  </si>
  <si>
    <t xml:space="preserve"> 10% of the greater of</t>
  </si>
  <si>
    <t>5%%</t>
  </si>
  <si>
    <t>Receipt MDQ</t>
  </si>
  <si>
    <t>Aggregate Operational MDQ for all Segments on that Day</t>
  </si>
  <si>
    <t>(a) the aggregate of the Operational MDQ for all Segments;
(b) the Aggregate Scheduled Quantity (excluding quantities under the Auction Service); or
(c) 200 GJ,
on that Day</t>
  </si>
  <si>
    <t>the quantities of Gas Scheduled by APA at all Delivery Points on that Day</t>
  </si>
  <si>
    <t>Shipper MDQ for that Gas Day</t>
  </si>
  <si>
    <t>(a) the aggregate of the Operational MDQ for all Segments; 
(b) the Aggregate Scheduled Quantity (excluding quantities under the Auction Service); or 
(c) 250 GJ 
on that Day</t>
  </si>
  <si>
    <t xml:space="preserve">
The lesser of 3,000 GJ/d and:
5% of the greater of</t>
  </si>
  <si>
    <t>(a) Operational MDQ; or
(b) the quantities of Gas Scheduled by APA for delivery at all Delivery Points (excluding quantities under the Auction Service),
on that Day.</t>
  </si>
  <si>
    <t>(a) the aggregate of the Operational MDQ for all Segments; or
(b) the Aggregate Scheduled Quantity (excluding quantities under the Auction Service),</t>
  </si>
  <si>
    <t>Firm Park Capacity for that Gas Day</t>
  </si>
  <si>
    <t>the greater of</t>
  </si>
  <si>
    <t xml:space="preserve">
100 GJ or (a) Operational MDQ; or 
(b) the quantities of Gas Scheduled by APA for delivery at all Delivery Points (excluding quantities under the Auction Service), 
on that Day. </t>
  </si>
  <si>
    <t>(a) the aggregate of the Operational MDQ for all Segments; or</t>
  </si>
  <si>
    <t>(b) the Aggregate Scheduled Quantity (excluding quantities under the Auction Service),</t>
  </si>
  <si>
    <t>for a day, 3,000 GJ subject to pipeline operating conditions from time to time.</t>
  </si>
  <si>
    <t xml:space="preserve">(a) the aggregate of the Operational MDQ for all Segments; or 
(b) the Aggregate Scheduled Quantity (excluding quantities under the 
Auction Service), 
on that Day </t>
  </si>
  <si>
    <t>For a Day, the lesser of:
 (a) 3,000 GJ; and
 (b) 5% of the Aggregate Scheduled Quantity (excluding quantities under the Auction Service),
 on that Day</t>
  </si>
  <si>
    <t xml:space="preserve">For a Day, the greater of: 
(a) 100 GJ; or 
(b) 5% of the Aggregate Scheduled Quantity (excluding quantities under the 
Auction Service), 
on that Day </t>
  </si>
  <si>
    <t>In respect of the MSP: For a Day, 5% of the greater of: (a) the aggregate of the Operational MDQ for all Segments; or (b) the Aggregate Scheduled Quantity (excluding quantities under the Auction Service), on that Day
In respect to CRP and CWP: 
Not applicable</t>
  </si>
  <si>
    <t>For the period prior to the installation of Metering Equipment at the Delivery
Point by APA or a third party, zero.
For the period after to the installation of Metering Equipment at the Delivery
Point by APA or a third party, for a Day, 1,000 GJ.</t>
  </si>
  <si>
    <r>
      <rPr>
        <b/>
        <sz val="12"/>
        <color theme="1"/>
        <rFont val="Calibri"/>
        <family val="2"/>
        <scheme val="minor"/>
      </rPr>
      <t>Note:</t>
    </r>
    <r>
      <rPr>
        <sz val="12"/>
        <color theme="1"/>
        <rFont val="Calibri"/>
        <family val="2"/>
        <scheme val="minor"/>
      </rPr>
      <t xml:space="preserve">
CPI = Australian 8 capital cities weighted average Consumer Price Index
US PPI = the United States Producer Price Index 
US CPI = the United States Consumer Price Index
CPI Floor = when CPI change is negative, there is no adjustment to the price for the relevant period</t>
    </r>
  </si>
  <si>
    <t>Contract Number</t>
  </si>
  <si>
    <t>Escalation Frequency</t>
  </si>
  <si>
    <t>Index</t>
  </si>
  <si>
    <t>Percentage of Index</t>
  </si>
  <si>
    <t>Reference Quarter/Month</t>
  </si>
  <si>
    <t>CPI Floor</t>
  </si>
  <si>
    <t>Other Notes</t>
  </si>
  <si>
    <t>Quarterly</t>
  </si>
  <si>
    <t>CPI</t>
  </si>
  <si>
    <t>Yes</t>
  </si>
  <si>
    <t>Annual</t>
  </si>
  <si>
    <t>CPI &amp; AWE</t>
  </si>
  <si>
    <t>September Quarter</t>
  </si>
  <si>
    <t>Prior year rate multiplied by 1.02 and 75% of the movement in CPI plus/minus a nominal amount multiplied by the delta between the annual change in Average Weekly Earnings Index (Electricity, gas, waste and waste service) and 4%.</t>
  </si>
  <si>
    <t>Prior year rate multiplied by 1.02 plus 75% of the movement in CPI</t>
  </si>
  <si>
    <t>March Quarter</t>
  </si>
  <si>
    <t>For Central Ranges Pipeline services</t>
  </si>
  <si>
    <t>For Central West Pipeline services</t>
  </si>
  <si>
    <t>For Redirection service</t>
  </si>
  <si>
    <t>US PPI</t>
  </si>
  <si>
    <t>US CPI</t>
  </si>
  <si>
    <t>Prior year rate multiplied by 75% of the movement in CPI plus/minus a nominal amount multiplied by the delta between the annual change in Average Weekly Earnings Index (Electricity, gas, waste and waste service) and 4%.</t>
  </si>
  <si>
    <t> </t>
  </si>
  <si>
    <r>
      <rPr>
        <b/>
        <sz val="12"/>
        <color rgb="FF000000"/>
        <rFont val="Calibri"/>
        <family val="2"/>
        <scheme val="minor"/>
      </rPr>
      <t xml:space="preserve">Note:
</t>
    </r>
    <r>
      <rPr>
        <sz val="12"/>
        <color rgb="FF000000"/>
        <rFont val="Calibri"/>
        <family val="2"/>
        <scheme val="minor"/>
      </rPr>
      <t>NS = the contract contains non-standard non-price terms and conditions
S = the contract is substantially standard terms and conditions</t>
    </r>
  </si>
  <si>
    <t>Standard / Non-Standard</t>
  </si>
  <si>
    <t>NS</t>
  </si>
  <si>
    <t>S</t>
  </si>
  <si>
    <t>CGP &amp; SWQP</t>
  </si>
  <si>
    <t>The quantities set out below in respect of each Parking Location, but in aggregate not exceeding 5,000 GJ</t>
  </si>
  <si>
    <t>The quantities set out below in respect of each Borrowing Location, but in aggregate not exceeding 5,000 GJ</t>
  </si>
  <si>
    <t>1 January 2025-31 December 2025 (inclusive)</t>
  </si>
  <si>
    <t>1 January 2026-31 December 2026 (inclusive)</t>
  </si>
  <si>
    <t>1 January 2027-31 December 2027 (inclusive)</t>
  </si>
  <si>
    <t>CapacP1614:Y1616ity Charge</t>
  </si>
  <si>
    <t>Ballera Pressure rate subject to special condition</t>
  </si>
  <si>
    <t>Any other period during the Term</t>
  </si>
  <si>
    <t>1 October 2026 - 28 February 2027 (inclusive)**</t>
  </si>
  <si>
    <t>1 March 2027 – 30 April 2027 (inclusive)**</t>
  </si>
  <si>
    <t>1 May 2027 – 31 December 2028 (inclusive)**</t>
  </si>
  <si>
    <t>CGP/MSP/RBP/SWQP</t>
  </si>
  <si>
    <t>The quantities set out below in respect of each Borrowing Location, but in aggregate not exceeding 10,000 GJ.</t>
  </si>
  <si>
    <t>The quantities set out below in respect of each Parking Location, but in aggregate not exceeding 10,000 GJ.</t>
  </si>
  <si>
    <t>SWQP/RBP</t>
  </si>
  <si>
    <t>CGP/SWQP/MSP</t>
  </si>
  <si>
    <t>CGP/SWQP</t>
  </si>
  <si>
    <t>SWQP/MSP/CGP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</si>
</sst>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Red]\-&quot;$&quot;#,##0.00"/>
    <numFmt numFmtId="164" formatCode="&quot;$&quot;#,##0.00_);[Red]\(&quot;$&quot;#,##0.00\)"/>
    <numFmt numFmtId="165" formatCode="[$-C09]d\ mmmm\ yyyy;@"/>
    <numFmt numFmtId="166" formatCode="0.0000"/>
    <numFmt numFmtId="167" formatCode="0.000000"/>
    <numFmt numFmtId="168" formatCode="0.000"/>
    <numFmt numFmtId="169" formatCode="&quot;$&quot;#,##0.0000;[Red]\-&quot;$&quot;#,##0.0000"/>
    <numFmt numFmtId="170" formatCode="_-* #,##0.0000_-;\-* #,##0.0000_-;_-* &quot;-&quot;??_-;_-@_-"/>
    <numFmt numFmtId="171" formatCode="#,##0.0000"/>
    <numFmt numFmtId="172" formatCode="m/d/yyyy"/>
    <numFmt numFmtId="173" formatCode="&quot;$&quot;#,##0.0000"/>
  </numFmts>
  <fonts count="46"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sz val="8"/>
      <name val="Calibri"/>
      <family val="2"/>
    </font>
    <font>
      <b/>
      <sz val="11"/>
      <color theme="1"/>
      <name val="Calibri"/>
      <family val="2"/>
      <scheme val="minor"/>
    </font>
    <font>
      <sz val="9"/>
      <color theme="1"/>
      <name val="Calibri"/>
      <family val="2"/>
      <scheme val="minor"/>
    </font>
    <font>
      <sz val="9"/>
      <color theme="1"/>
      <name val="Calibri"/>
      <family val="2"/>
    </font>
    <font>
      <sz val="9"/>
      <color rgb="FFFF0000"/>
      <name val="Calibri"/>
      <family val="2"/>
      <scheme val="minor"/>
    </font>
    <font>
      <sz val="9"/>
      <name val="Calibri"/>
      <family val="2"/>
    </font>
    <font>
      <b/>
      <sz val="9"/>
      <color theme="1"/>
      <name val="Calibri"/>
      <family val="2"/>
      <scheme val="minor"/>
    </font>
    <font>
      <sz val="11"/>
      <name val="Calibri"/>
      <family val="2"/>
    </font>
    <font>
      <u/>
      <sz val="11"/>
      <color theme="10"/>
      <name val="Calibri"/>
      <family val="2"/>
    </font>
    <font>
      <b/>
      <sz val="12"/>
      <color theme="1"/>
      <name val="Calibri"/>
      <family val="2"/>
      <scheme val="minor"/>
    </font>
    <font>
      <sz val="12"/>
      <color theme="1"/>
      <name val="Calibri"/>
      <family val="2"/>
      <scheme val="minor"/>
    </font>
    <font>
      <sz val="12"/>
      <color theme="1"/>
      <name val="Calibri"/>
      <family val="2"/>
    </font>
    <font>
      <b/>
      <u/>
      <sz val="11"/>
      <color theme="1"/>
      <name val="Calibri"/>
      <family val="2"/>
      <scheme val="minor"/>
    </font>
    <font>
      <b/>
      <sz val="12"/>
      <color rgb="FF000000"/>
      <name val="Calibri"/>
      <family val="2"/>
      <scheme val="minor"/>
    </font>
    <font>
      <sz val="12"/>
      <color rgb="FF000000"/>
      <name val="Calibri"/>
      <family val="2"/>
      <scheme val="minor"/>
    </font>
    <font>
      <b/>
      <sz val="11"/>
      <color theme="0"/>
      <name val="Calibri"/>
      <family val="2"/>
      <scheme val="minor"/>
    </font>
    <font>
      <b/>
      <sz val="12"/>
      <color theme="0"/>
      <name val="Calibri"/>
      <family val="2"/>
      <scheme val="minor"/>
    </font>
    <font>
      <b/>
      <sz val="12"/>
      <color theme="0"/>
      <name val="Calibri"/>
      <family val="2"/>
    </font>
    <font>
      <sz val="9"/>
      <color theme="0"/>
      <name val="Calibri"/>
      <family val="2"/>
      <scheme val="minor"/>
    </font>
    <font>
      <b/>
      <sz val="11"/>
      <color theme="0"/>
      <name val="Calibri"/>
      <family val="2"/>
    </font>
    <font>
      <i/>
      <sz val="11"/>
      <name val="Calibri"/>
      <family val="2"/>
    </font>
    <font>
      <sz val="11"/>
      <color rgb="FF000000"/>
      <name val="Calibri"/>
      <family val="2"/>
    </font>
    <font>
      <u/>
      <sz val="11"/>
      <color rgb="FF000000"/>
      <name val="Calibri"/>
      <family val="2"/>
    </font>
    <font>
      <sz val="9"/>
      <color rgb="FF000000"/>
      <name val="Calibri"/>
      <family val="2"/>
    </font>
    <font>
      <sz val="12"/>
      <color rgb="FF000000"/>
      <name val="Calibri"/>
      <family val="2"/>
    </font>
    <font>
      <u/>
      <sz val="11"/>
      <color rgb="FF0563C1"/>
      <name val="Calibri"/>
      <family val="2"/>
    </font>
    <font>
      <sz val="8"/>
      <name val="Calibri"/>
      <family val="2"/>
    </font>
    <font>
      <sz val="8"/>
      <name val="Calibri"/>
      <family val="2"/>
    </font>
    <font>
      <sz val="11"/>
      <color rgb="FF242424"/>
      <name val="Aptos Narrow"/>
      <family val="2"/>
    </font>
    <font>
      <sz val="11"/>
      <name val="Aptos Narrow"/>
      <family val="2"/>
    </font>
    <font>
      <sz val="9"/>
      <name val="Calibri"/>
      <family val="2"/>
      <scheme val="minor"/>
    </font>
    <font>
      <sz val="9"/>
      <name val="Aptos Narrow"/>
      <family val="2"/>
    </font>
    <font>
      <sz val="9"/>
      <color theme="1"/>
      <name val="Calibri"/>
      <scheme val="minor"/>
    </font>
    <font>
      <sz val="11"/>
      <name val="Calibri"/>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0070C0"/>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indexed="65"/>
      </patternFill>
    </fill>
    <fill>
      <patternFill patternType="solid">
        <fgColor rgb="FFD9E1F2"/>
        <bgColor rgb="FFD9E1F2"/>
      </patternFill>
    </fill>
    <fill>
      <patternFill patternType="solid">
        <fgColor theme="0"/>
        <bgColor theme="4" tint="0.79998168889431442"/>
      </patternFill>
    </fill>
    <fill>
      <patternFill patternType="solid">
        <fgColor rgb="FFFFFF00"/>
        <bgColor indexed="64"/>
      </patternFill>
    </fill>
  </fills>
  <borders count="19">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bottom style="thin">
        <color theme="4" tint="0.39997558519241921"/>
      </bottom>
      <diagonal/>
    </border>
    <border>
      <left/>
      <right/>
      <top/>
      <bottom style="thin">
        <color rgb="FF000000"/>
      </bottom>
      <diagonal/>
    </border>
    <border>
      <left/>
      <right/>
      <top style="thin">
        <color theme="4" tint="0.39997558519241921"/>
      </top>
      <bottom/>
      <diagonal/>
    </border>
    <border>
      <left/>
      <right style="thin">
        <color rgb="FF8EA9DB"/>
      </right>
      <top style="thin">
        <color rgb="FF8EA9DB"/>
      </top>
      <bottom/>
      <diagonal/>
    </border>
    <border>
      <left/>
      <right/>
      <top style="thin">
        <color rgb="FF8EA9DB"/>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EA9DB"/>
      </left>
      <right/>
      <top style="thin">
        <color rgb="FF8EA9DB"/>
      </top>
      <bottom style="thin">
        <color rgb="FF8EA9DB"/>
      </bottom>
      <diagonal/>
    </border>
    <border>
      <left/>
      <right/>
      <top style="thin">
        <color rgb="FF8EA9DB"/>
      </top>
      <bottom style="thin">
        <color rgb="FF8EA9DB"/>
      </bottom>
      <diagonal/>
    </border>
    <border>
      <left/>
      <right style="thin">
        <color rgb="FF8EA9DB"/>
      </right>
      <top style="thin">
        <color rgb="FF8EA9DB"/>
      </top>
      <bottom style="thin">
        <color rgb="FF8EA9DB"/>
      </bottom>
      <diagonal/>
    </border>
    <border>
      <left style="thin">
        <color auto="1"/>
      </left>
      <right/>
      <top style="thin">
        <color auto="1"/>
      </top>
      <bottom style="thin">
        <color auto="1"/>
      </bottom>
      <diagonal/>
    </border>
  </borders>
  <cellStyleXfs count="18">
    <xf numFmtId="0" fontId="0" fillId="0" borderId="0"/>
    <xf numFmtId="0" fontId="9" fillId="0" borderId="0"/>
    <xf numFmtId="9" fontId="9" fillId="0" borderId="0" applyFont="0" applyFill="0" applyBorder="0" applyAlignment="0" applyProtection="0"/>
    <xf numFmtId="0" fontId="8" fillId="0" borderId="0"/>
    <xf numFmtId="9" fontId="19" fillId="0" borderId="0" applyFont="0" applyFill="0" applyBorder="0" applyAlignment="0" applyProtection="0"/>
    <xf numFmtId="0" fontId="7" fillId="0" borderId="0"/>
    <xf numFmtId="0" fontId="20" fillId="0" borderId="0" applyNumberFormat="0" applyFill="0" applyBorder="0" applyAlignment="0" applyProtection="0"/>
    <xf numFmtId="0" fontId="6" fillId="0" borderId="0"/>
    <xf numFmtId="0" fontId="5" fillId="7" borderId="0" applyNumberFormat="0" applyBorder="0" applyAlignment="0" applyProtection="0"/>
    <xf numFmtId="0" fontId="4" fillId="0" borderId="0"/>
    <xf numFmtId="9" fontId="4" fillId="0" borderId="0" applyFont="0" applyFill="0" applyBorder="0" applyAlignment="0" applyProtection="0"/>
    <xf numFmtId="0" fontId="4" fillId="0" borderId="0"/>
    <xf numFmtId="9" fontId="10" fillId="0" borderId="0" applyFont="0" applyFill="0" applyBorder="0" applyAlignment="0" applyProtection="0"/>
    <xf numFmtId="0" fontId="4" fillId="0" borderId="0"/>
    <xf numFmtId="0" fontId="4" fillId="0" borderId="0"/>
    <xf numFmtId="0" fontId="4" fillId="7" borderId="0" applyNumberFormat="0" applyBorder="0" applyAlignment="0" applyProtection="0"/>
    <xf numFmtId="0" fontId="3" fillId="0" borderId="0"/>
    <xf numFmtId="0" fontId="45" fillId="0" borderId="0"/>
  </cellStyleXfs>
  <cellXfs count="274">
    <xf numFmtId="0" fontId="0" fillId="0" borderId="0" xfId="0"/>
    <xf numFmtId="0" fontId="8" fillId="0" borderId="0" xfId="3"/>
    <xf numFmtId="0" fontId="13" fillId="0" borderId="0" xfId="3" applyFont="1"/>
    <xf numFmtId="0" fontId="13" fillId="0" borderId="4" xfId="3" applyFont="1" applyBorder="1"/>
    <xf numFmtId="0" fontId="8" fillId="0" borderId="4" xfId="3" applyBorder="1"/>
    <xf numFmtId="0" fontId="13" fillId="0" borderId="5" xfId="3" applyFont="1" applyBorder="1"/>
    <xf numFmtId="0" fontId="8" fillId="0" borderId="5" xfId="3" applyBorder="1"/>
    <xf numFmtId="0" fontId="14" fillId="0" borderId="0" xfId="3" applyFont="1"/>
    <xf numFmtId="0" fontId="22" fillId="0" borderId="0" xfId="5" applyFont="1"/>
    <xf numFmtId="0" fontId="22" fillId="2" borderId="6" xfId="3" applyFont="1" applyFill="1" applyBorder="1"/>
    <xf numFmtId="165" fontId="22" fillId="2" borderId="2" xfId="3" applyNumberFormat="1" applyFont="1" applyFill="1" applyBorder="1" applyAlignment="1">
      <alignment horizontal="right"/>
    </xf>
    <xf numFmtId="9" fontId="22" fillId="2" borderId="6" xfId="4" applyFont="1" applyFill="1" applyBorder="1" applyAlignment="1"/>
    <xf numFmtId="49" fontId="23" fillId="0" borderId="2" xfId="3" applyNumberFormat="1" applyFont="1" applyBorder="1"/>
    <xf numFmtId="165" fontId="22" fillId="0" borderId="2" xfId="3" applyNumberFormat="1" applyFont="1" applyBorder="1" applyAlignment="1">
      <alignment horizontal="right"/>
    </xf>
    <xf numFmtId="9" fontId="23" fillId="0" borderId="2" xfId="4" applyFont="1" applyBorder="1" applyAlignment="1"/>
    <xf numFmtId="9" fontId="22" fillId="0" borderId="0" xfId="4" applyFont="1"/>
    <xf numFmtId="49" fontId="20" fillId="0" borderId="0" xfId="6" applyNumberFormat="1" applyFill="1"/>
    <xf numFmtId="0" fontId="27" fillId="3" borderId="7" xfId="3" applyFont="1" applyFill="1" applyBorder="1"/>
    <xf numFmtId="0" fontId="27" fillId="3" borderId="1" xfId="3" applyFont="1" applyFill="1" applyBorder="1"/>
    <xf numFmtId="0" fontId="8" fillId="0" borderId="9" xfId="3" applyBorder="1"/>
    <xf numFmtId="0" fontId="22" fillId="2" borderId="6" xfId="3" applyFont="1" applyFill="1" applyBorder="1" applyAlignment="1">
      <alignment wrapText="1"/>
    </xf>
    <xf numFmtId="49" fontId="23" fillId="0" borderId="2" xfId="3" applyNumberFormat="1" applyFont="1" applyBorder="1" applyAlignment="1">
      <alignment wrapText="1"/>
    </xf>
    <xf numFmtId="0" fontId="22" fillId="0" borderId="0" xfId="5" applyFont="1" applyAlignment="1">
      <alignment wrapText="1"/>
    </xf>
    <xf numFmtId="0" fontId="28" fillId="3" borderId="3" xfId="3" applyFont="1" applyFill="1" applyBorder="1"/>
    <xf numFmtId="0" fontId="29" fillId="3" borderId="2" xfId="3" applyFont="1" applyFill="1" applyBorder="1"/>
    <xf numFmtId="0" fontId="28" fillId="3" borderId="2" xfId="3" applyFont="1" applyFill="1" applyBorder="1"/>
    <xf numFmtId="9" fontId="29" fillId="3" borderId="2" xfId="4" applyFont="1" applyFill="1" applyBorder="1" applyAlignment="1"/>
    <xf numFmtId="0" fontId="29" fillId="3" borderId="2" xfId="3" applyFont="1" applyFill="1" applyBorder="1" applyAlignment="1">
      <alignment wrapText="1"/>
    </xf>
    <xf numFmtId="0" fontId="30" fillId="0" borderId="0" xfId="3" applyFont="1"/>
    <xf numFmtId="0" fontId="10" fillId="0" borderId="0" xfId="0" applyFont="1" applyAlignment="1">
      <alignment wrapText="1"/>
    </xf>
    <xf numFmtId="0" fontId="32" fillId="0" borderId="0" xfId="0" applyFont="1"/>
    <xf numFmtId="0" fontId="31" fillId="4" borderId="0" xfId="0" applyFont="1" applyFill="1"/>
    <xf numFmtId="0" fontId="10" fillId="0" borderId="0" xfId="0" applyFont="1"/>
    <xf numFmtId="0" fontId="36" fillId="0" borderId="2" xfId="0" applyFont="1" applyBorder="1"/>
    <xf numFmtId="9" fontId="36" fillId="0" borderId="2" xfId="0" applyNumberFormat="1" applyFont="1" applyBorder="1"/>
    <xf numFmtId="0" fontId="36" fillId="0" borderId="2" xfId="0" applyFont="1" applyBorder="1" applyAlignment="1">
      <alignment wrapText="1"/>
    </xf>
    <xf numFmtId="49" fontId="23" fillId="5" borderId="2" xfId="3" applyNumberFormat="1" applyFont="1" applyFill="1" applyBorder="1"/>
    <xf numFmtId="165" fontId="22" fillId="5" borderId="2" xfId="3" applyNumberFormat="1" applyFont="1" applyFill="1" applyBorder="1" applyAlignment="1">
      <alignment horizontal="right"/>
    </xf>
    <xf numFmtId="9" fontId="23" fillId="5" borderId="2" xfId="4" applyFont="1" applyFill="1" applyBorder="1" applyAlignment="1"/>
    <xf numFmtId="49" fontId="23" fillId="5" borderId="2" xfId="3" applyNumberFormat="1" applyFont="1" applyFill="1" applyBorder="1" applyAlignment="1">
      <alignment wrapText="1"/>
    </xf>
    <xf numFmtId="0" fontId="36" fillId="5" borderId="2" xfId="0" applyFont="1" applyFill="1" applyBorder="1"/>
    <xf numFmtId="9" fontId="36" fillId="5" borderId="2" xfId="0" applyNumberFormat="1" applyFont="1" applyFill="1" applyBorder="1"/>
    <xf numFmtId="0" fontId="36" fillId="5" borderId="2" xfId="0" applyFont="1" applyFill="1" applyBorder="1" applyAlignment="1">
      <alignment wrapText="1"/>
    </xf>
    <xf numFmtId="0" fontId="22" fillId="0" borderId="2" xfId="5" applyFont="1" applyBorder="1"/>
    <xf numFmtId="0" fontId="22" fillId="0" borderId="2" xfId="5" applyFont="1" applyBorder="1" applyAlignment="1">
      <alignment wrapText="1"/>
    </xf>
    <xf numFmtId="0" fontId="22" fillId="5" borderId="2" xfId="5" applyFont="1" applyFill="1" applyBorder="1"/>
    <xf numFmtId="9" fontId="22" fillId="5" borderId="2" xfId="4" applyFont="1" applyFill="1" applyBorder="1"/>
    <xf numFmtId="0" fontId="22" fillId="5" borderId="2" xfId="5" applyFont="1" applyFill="1" applyBorder="1" applyAlignment="1">
      <alignment wrapText="1"/>
    </xf>
    <xf numFmtId="0" fontId="22" fillId="6" borderId="2" xfId="5" applyFont="1" applyFill="1" applyBorder="1"/>
    <xf numFmtId="9" fontId="22" fillId="6" borderId="2" xfId="4" applyFont="1" applyFill="1" applyBorder="1"/>
    <xf numFmtId="0" fontId="22" fillId="6" borderId="2" xfId="5" applyFont="1" applyFill="1" applyBorder="1" applyAlignment="1">
      <alignment wrapText="1"/>
    </xf>
    <xf numFmtId="0" fontId="22" fillId="6" borderId="0" xfId="5" applyFont="1" applyFill="1"/>
    <xf numFmtId="49" fontId="0" fillId="0" borderId="0" xfId="0" applyNumberFormat="1"/>
    <xf numFmtId="165" fontId="0" fillId="0" borderId="0" xfId="0" applyNumberFormat="1"/>
    <xf numFmtId="1" fontId="0" fillId="0" borderId="0" xfId="0" applyNumberFormat="1"/>
    <xf numFmtId="14" fontId="0" fillId="0" borderId="0" xfId="0" applyNumberFormat="1"/>
    <xf numFmtId="0" fontId="0" fillId="0" borderId="0" xfId="0" applyAlignment="1">
      <alignment wrapText="1"/>
    </xf>
    <xf numFmtId="49" fontId="10" fillId="0" borderId="0" xfId="0" applyNumberFormat="1" applyFont="1"/>
    <xf numFmtId="14" fontId="0" fillId="0" borderId="0" xfId="0" applyNumberFormat="1" applyAlignment="1">
      <alignment wrapText="1"/>
    </xf>
    <xf numFmtId="49" fontId="10" fillId="0" borderId="0" xfId="0" applyNumberFormat="1" applyFont="1" applyAlignment="1">
      <alignment wrapText="1"/>
    </xf>
    <xf numFmtId="49" fontId="5" fillId="0" borderId="0" xfId="8" applyNumberFormat="1" applyFill="1"/>
    <xf numFmtId="165" fontId="5" fillId="0" borderId="0" xfId="8" applyNumberFormat="1" applyFill="1"/>
    <xf numFmtId="1" fontId="5" fillId="0" borderId="0" xfId="8" applyNumberFormat="1" applyFill="1"/>
    <xf numFmtId="0" fontId="5" fillId="0" borderId="0" xfId="8" applyFill="1"/>
    <xf numFmtId="14" fontId="5" fillId="0" borderId="0" xfId="8" applyNumberFormat="1" applyFill="1"/>
    <xf numFmtId="0" fontId="5" fillId="0" borderId="0" xfId="8" applyFill="1" applyAlignment="1">
      <alignment wrapText="1"/>
    </xf>
    <xf numFmtId="49" fontId="33" fillId="0" borderId="0" xfId="0" applyNumberFormat="1" applyFont="1"/>
    <xf numFmtId="165" fontId="33" fillId="0" borderId="0" xfId="0" applyNumberFormat="1" applyFont="1"/>
    <xf numFmtId="49" fontId="34" fillId="0" borderId="0" xfId="6" applyNumberFormat="1" applyFont="1" applyFill="1"/>
    <xf numFmtId="1" fontId="33" fillId="0" borderId="0" xfId="0" applyNumberFormat="1" applyFont="1"/>
    <xf numFmtId="0" fontId="33" fillId="0" borderId="0" xfId="0" applyFont="1"/>
    <xf numFmtId="14" fontId="33" fillId="0" borderId="0" xfId="0" applyNumberFormat="1" applyFont="1"/>
    <xf numFmtId="0" fontId="33" fillId="0" borderId="0" xfId="0" applyFont="1" applyAlignment="1">
      <alignment wrapText="1"/>
    </xf>
    <xf numFmtId="49" fontId="0" fillId="0" borderId="0" xfId="0" applyNumberFormat="1" applyAlignment="1">
      <alignment wrapText="1"/>
    </xf>
    <xf numFmtId="166" fontId="0" fillId="0" borderId="0" xfId="0" applyNumberFormat="1"/>
    <xf numFmtId="165" fontId="0" fillId="0" borderId="0" xfId="0" applyNumberFormat="1" applyAlignment="1">
      <alignment wrapText="1"/>
    </xf>
    <xf numFmtId="49" fontId="11" fillId="0" borderId="0" xfId="0" applyNumberFormat="1" applyFont="1" applyAlignment="1">
      <alignment wrapText="1"/>
    </xf>
    <xf numFmtId="49" fontId="11" fillId="0" borderId="0" xfId="0" applyNumberFormat="1" applyFont="1"/>
    <xf numFmtId="2" fontId="0" fillId="0" borderId="0" xfId="0" applyNumberFormat="1"/>
    <xf numFmtId="0" fontId="37" fillId="0" borderId="0" xfId="0" applyFont="1"/>
    <xf numFmtId="167" fontId="0" fillId="0" borderId="0" xfId="0" applyNumberFormat="1"/>
    <xf numFmtId="49" fontId="20" fillId="0" borderId="0" xfId="6" applyNumberFormat="1" applyFill="1" applyBorder="1"/>
    <xf numFmtId="1" fontId="0" fillId="0" borderId="0" xfId="0" applyNumberFormat="1" applyAlignment="1">
      <alignment wrapText="1"/>
    </xf>
    <xf numFmtId="49" fontId="11" fillId="2" borderId="1" xfId="0" applyNumberFormat="1" applyFont="1" applyFill="1" applyBorder="1"/>
    <xf numFmtId="168" fontId="0" fillId="0" borderId="0" xfId="0" applyNumberFormat="1"/>
    <xf numFmtId="169" fontId="0" fillId="0" borderId="0" xfId="0" applyNumberFormat="1"/>
    <xf numFmtId="49" fontId="10" fillId="0" borderId="0" xfId="0" applyNumberFormat="1" applyFont="1" applyAlignment="1">
      <alignment vertical="center"/>
    </xf>
    <xf numFmtId="170" fontId="0" fillId="0" borderId="0" xfId="0" applyNumberFormat="1"/>
    <xf numFmtId="171" fontId="0" fillId="0" borderId="0" xfId="0" applyNumberFormat="1"/>
    <xf numFmtId="14" fontId="13" fillId="0" borderId="0" xfId="3" applyNumberFormat="1" applyFont="1"/>
    <xf numFmtId="14" fontId="8" fillId="0" borderId="0" xfId="3" applyNumberFormat="1"/>
    <xf numFmtId="49" fontId="0" fillId="0" borderId="1" xfId="0" applyNumberFormat="1" applyBorder="1"/>
    <xf numFmtId="49" fontId="0" fillId="0" borderId="15" xfId="0" applyNumberFormat="1" applyBorder="1"/>
    <xf numFmtId="0" fontId="0" fillId="0" borderId="1" xfId="0" applyBorder="1"/>
    <xf numFmtId="165" fontId="11" fillId="0" borderId="0" xfId="0" applyNumberFormat="1" applyFont="1"/>
    <xf numFmtId="165" fontId="0" fillId="0" borderId="1" xfId="0" applyNumberFormat="1" applyBorder="1"/>
    <xf numFmtId="165" fontId="0" fillId="0" borderId="16" xfId="0" applyNumberFormat="1" applyBorder="1"/>
    <xf numFmtId="49" fontId="0" fillId="0" borderId="16" xfId="0" applyNumberFormat="1" applyBorder="1"/>
    <xf numFmtId="165" fontId="0" fillId="0" borderId="12" xfId="0" applyNumberFormat="1" applyBorder="1"/>
    <xf numFmtId="165" fontId="0" fillId="0" borderId="1" xfId="0" applyNumberFormat="1" applyBorder="1" applyAlignment="1">
      <alignment horizontal="right"/>
    </xf>
    <xf numFmtId="1" fontId="0" fillId="0" borderId="16" xfId="0" applyNumberFormat="1" applyBorder="1"/>
    <xf numFmtId="49" fontId="10" fillId="0" borderId="16" xfId="0" applyNumberFormat="1" applyFont="1" applyBorder="1"/>
    <xf numFmtId="49" fontId="10" fillId="0" borderId="1" xfId="0" applyNumberFormat="1" applyFont="1" applyBorder="1"/>
    <xf numFmtId="49" fontId="37" fillId="0" borderId="0" xfId="0" applyNumberFormat="1" applyFont="1"/>
    <xf numFmtId="49" fontId="20" fillId="0" borderId="0" xfId="6" applyNumberFormat="1" applyFill="1" applyBorder="1" applyAlignment="1"/>
    <xf numFmtId="49" fontId="20" fillId="0" borderId="16" xfId="6" applyNumberFormat="1" applyFill="1" applyBorder="1"/>
    <xf numFmtId="49" fontId="11" fillId="2" borderId="0" xfId="0" applyNumberFormat="1" applyFont="1" applyFill="1"/>
    <xf numFmtId="1" fontId="11" fillId="0" borderId="0" xfId="0" applyNumberFormat="1" applyFont="1"/>
    <xf numFmtId="1" fontId="0" fillId="0" borderId="1" xfId="0" applyNumberFormat="1" applyBorder="1"/>
    <xf numFmtId="1" fontId="0" fillId="0" borderId="12" xfId="0" applyNumberFormat="1" applyBorder="1"/>
    <xf numFmtId="0" fontId="11" fillId="0" borderId="0" xfId="0" applyFont="1"/>
    <xf numFmtId="0" fontId="0" fillId="0" borderId="16" xfId="0" applyBorder="1"/>
    <xf numFmtId="0" fontId="0" fillId="0" borderId="12" xfId="0" applyBorder="1"/>
    <xf numFmtId="0" fontId="10" fillId="0" borderId="1" xfId="0" applyFont="1" applyBorder="1"/>
    <xf numFmtId="166" fontId="0" fillId="0" borderId="1" xfId="0" applyNumberFormat="1" applyBorder="1"/>
    <xf numFmtId="14" fontId="11" fillId="0" borderId="0" xfId="0" applyNumberFormat="1" applyFont="1"/>
    <xf numFmtId="14" fontId="0" fillId="0" borderId="1" xfId="0" applyNumberFormat="1" applyBorder="1"/>
    <xf numFmtId="14" fontId="0" fillId="0" borderId="16" xfId="0" applyNumberFormat="1" applyBorder="1"/>
    <xf numFmtId="14" fontId="0" fillId="0" borderId="12" xfId="0" applyNumberFormat="1" applyBorder="1"/>
    <xf numFmtId="0" fontId="0" fillId="0" borderId="17" xfId="0" applyBorder="1" applyAlignment="1">
      <alignment wrapText="1"/>
    </xf>
    <xf numFmtId="0" fontId="0" fillId="0" borderId="11" xfId="0" applyBorder="1" applyAlignment="1">
      <alignment wrapText="1"/>
    </xf>
    <xf numFmtId="0" fontId="40" fillId="0" borderId="0" xfId="0" applyFont="1"/>
    <xf numFmtId="49" fontId="10" fillId="0" borderId="12" xfId="0" applyNumberFormat="1" applyFont="1" applyBorder="1"/>
    <xf numFmtId="49" fontId="0" fillId="0" borderId="12" xfId="0" applyNumberFormat="1" applyBorder="1"/>
    <xf numFmtId="49" fontId="0" fillId="0" borderId="10" xfId="0" applyNumberFormat="1" applyBorder="1"/>
    <xf numFmtId="165" fontId="0" fillId="0" borderId="0" xfId="0" applyNumberFormat="1" applyAlignment="1">
      <alignment horizontal="right"/>
    </xf>
    <xf numFmtId="165" fontId="10" fillId="0" borderId="1" xfId="0" applyNumberFormat="1" applyFont="1" applyBorder="1"/>
    <xf numFmtId="49" fontId="11" fillId="0" borderId="1" xfId="0" applyNumberFormat="1" applyFont="1" applyBorder="1"/>
    <xf numFmtId="3" fontId="0" fillId="0" borderId="1" xfId="0" applyNumberFormat="1" applyBorder="1"/>
    <xf numFmtId="4" fontId="10" fillId="0" borderId="1" xfId="0" applyNumberFormat="1" applyFont="1" applyBorder="1"/>
    <xf numFmtId="49" fontId="0" fillId="0" borderId="0" xfId="0" quotePrefix="1" applyNumberFormat="1" applyAlignment="1">
      <alignment horizontal="right"/>
    </xf>
    <xf numFmtId="49" fontId="41" fillId="0" borderId="0" xfId="0" applyNumberFormat="1" applyFont="1"/>
    <xf numFmtId="49" fontId="41" fillId="0" borderId="16" xfId="0" applyNumberFormat="1" applyFont="1" applyBorder="1"/>
    <xf numFmtId="0" fontId="40" fillId="0" borderId="7" xfId="0" applyFont="1" applyBorder="1"/>
    <xf numFmtId="0" fontId="40" fillId="2" borderId="7" xfId="0" applyFont="1" applyFill="1" applyBorder="1"/>
    <xf numFmtId="14" fontId="33" fillId="0" borderId="0" xfId="0" applyNumberFormat="1" applyFont="1" applyAlignment="1">
      <alignment wrapText="1"/>
    </xf>
    <xf numFmtId="0" fontId="33" fillId="0" borderId="0" xfId="0" applyFont="1" applyAlignment="1">
      <alignment horizontal="right"/>
    </xf>
    <xf numFmtId="0" fontId="15" fillId="0" borderId="18" xfId="3" applyFont="1" applyBorder="1" applyAlignment="1">
      <alignment wrapText="1"/>
    </xf>
    <xf numFmtId="0" fontId="14" fillId="0" borderId="5" xfId="3" applyFont="1" applyBorder="1"/>
    <xf numFmtId="0" fontId="14" fillId="0" borderId="13" xfId="3" applyFont="1" applyBorder="1"/>
    <xf numFmtId="9" fontId="14" fillId="0" borderId="5" xfId="3" applyNumberFormat="1" applyFont="1" applyBorder="1"/>
    <xf numFmtId="0" fontId="14" fillId="0" borderId="18" xfId="3" applyFont="1" applyBorder="1" applyAlignment="1">
      <alignment wrapText="1"/>
    </xf>
    <xf numFmtId="0" fontId="14" fillId="0" borderId="5" xfId="3" quotePrefix="1" applyFont="1" applyBorder="1" applyAlignment="1">
      <alignment wrapText="1"/>
    </xf>
    <xf numFmtId="0" fontId="14" fillId="0" borderId="13" xfId="3" applyFont="1" applyBorder="1" applyAlignment="1">
      <alignment wrapText="1"/>
    </xf>
    <xf numFmtId="0" fontId="14" fillId="0" borderId="5" xfId="3" applyFont="1" applyBorder="1" applyAlignment="1">
      <alignment wrapText="1"/>
    </xf>
    <xf numFmtId="0" fontId="17" fillId="0" borderId="5" xfId="3" applyFont="1" applyBorder="1" applyAlignment="1">
      <alignment wrapText="1"/>
    </xf>
    <xf numFmtId="0" fontId="16" fillId="0" borderId="5" xfId="3" applyFont="1" applyBorder="1" applyAlignment="1">
      <alignment wrapText="1"/>
    </xf>
    <xf numFmtId="0" fontId="15" fillId="0" borderId="5" xfId="3" applyFont="1" applyBorder="1"/>
    <xf numFmtId="0" fontId="35" fillId="0" borderId="5" xfId="0" applyFont="1" applyBorder="1"/>
    <xf numFmtId="0" fontId="35" fillId="0" borderId="13" xfId="0" applyFont="1" applyBorder="1" applyAlignment="1">
      <alignment wrapText="1"/>
    </xf>
    <xf numFmtId="0" fontId="15" fillId="0" borderId="13" xfId="3" applyFont="1" applyBorder="1" applyAlignment="1">
      <alignment wrapText="1"/>
    </xf>
    <xf numFmtId="0" fontId="35" fillId="8" borderId="13" xfId="0" applyFont="1" applyFill="1" applyBorder="1" applyAlignment="1">
      <alignment wrapText="1"/>
    </xf>
    <xf numFmtId="0" fontId="14" fillId="5" borderId="18" xfId="3" applyFont="1" applyFill="1" applyBorder="1"/>
    <xf numFmtId="0" fontId="14" fillId="5" borderId="5" xfId="3" applyFont="1" applyFill="1" applyBorder="1"/>
    <xf numFmtId="9" fontId="14" fillId="5" borderId="5" xfId="3" applyNumberFormat="1" applyFont="1" applyFill="1" applyBorder="1"/>
    <xf numFmtId="0" fontId="15" fillId="5" borderId="13" xfId="3" applyFont="1" applyFill="1" applyBorder="1" applyAlignment="1">
      <alignment wrapText="1"/>
    </xf>
    <xf numFmtId="0" fontId="14" fillId="0" borderId="18" xfId="3" applyFont="1" applyBorder="1"/>
    <xf numFmtId="0" fontId="14" fillId="9" borderId="18" xfId="3" applyFont="1" applyFill="1" applyBorder="1" applyAlignment="1">
      <alignment wrapText="1"/>
    </xf>
    <xf numFmtId="0" fontId="14" fillId="5" borderId="18" xfId="3" applyFont="1" applyFill="1" applyBorder="1" applyAlignment="1">
      <alignment wrapText="1"/>
    </xf>
    <xf numFmtId="0" fontId="14" fillId="2" borderId="18" xfId="3" applyFont="1" applyFill="1" applyBorder="1" applyAlignment="1">
      <alignment wrapText="1"/>
    </xf>
    <xf numFmtId="0" fontId="14" fillId="6" borderId="5" xfId="3" applyFont="1" applyFill="1" applyBorder="1"/>
    <xf numFmtId="9" fontId="14" fillId="6" borderId="5" xfId="3" applyNumberFormat="1" applyFont="1" applyFill="1" applyBorder="1"/>
    <xf numFmtId="0" fontId="15" fillId="6" borderId="13" xfId="3" applyFont="1" applyFill="1" applyBorder="1" applyAlignment="1">
      <alignment wrapText="1"/>
    </xf>
    <xf numFmtId="0" fontId="17" fillId="5" borderId="18" xfId="0" applyFont="1" applyFill="1" applyBorder="1"/>
    <xf numFmtId="0" fontId="14" fillId="5" borderId="13" xfId="3" applyFont="1" applyFill="1" applyBorder="1" applyAlignment="1">
      <alignment wrapText="1"/>
    </xf>
    <xf numFmtId="0" fontId="17" fillId="0" borderId="18" xfId="0" applyFont="1" applyBorder="1"/>
    <xf numFmtId="49" fontId="17" fillId="2" borderId="18" xfId="0" applyNumberFormat="1" applyFont="1" applyFill="1" applyBorder="1"/>
    <xf numFmtId="49" fontId="17" fillId="9" borderId="18" xfId="0" applyNumberFormat="1" applyFont="1" applyFill="1" applyBorder="1"/>
    <xf numFmtId="0" fontId="14" fillId="6" borderId="13" xfId="3" applyFont="1" applyFill="1" applyBorder="1" applyAlignment="1">
      <alignment wrapText="1"/>
    </xf>
    <xf numFmtId="49" fontId="17" fillId="5" borderId="18" xfId="0" applyNumberFormat="1" applyFont="1" applyFill="1" applyBorder="1"/>
    <xf numFmtId="0" fontId="17" fillId="9" borderId="18" xfId="0" applyFont="1" applyFill="1" applyBorder="1"/>
    <xf numFmtId="0" fontId="17" fillId="2" borderId="18" xfId="0" applyFont="1" applyFill="1" applyBorder="1"/>
    <xf numFmtId="0" fontId="43" fillId="6" borderId="18" xfId="0" applyFont="1" applyFill="1" applyBorder="1"/>
    <xf numFmtId="0" fontId="43" fillId="2" borderId="18" xfId="0" applyFont="1" applyFill="1" applyBorder="1"/>
    <xf numFmtId="165" fontId="22" fillId="2" borderId="18" xfId="3" applyNumberFormat="1" applyFont="1" applyFill="1" applyBorder="1" applyAlignment="1">
      <alignment horizontal="left"/>
    </xf>
    <xf numFmtId="165" fontId="22" fillId="2" borderId="13" xfId="3" applyNumberFormat="1" applyFont="1" applyFill="1" applyBorder="1" applyAlignment="1">
      <alignment horizontal="left"/>
    </xf>
    <xf numFmtId="165" fontId="22" fillId="0" borderId="18" xfId="3" applyNumberFormat="1" applyFont="1" applyBorder="1" applyAlignment="1">
      <alignment horizontal="left"/>
    </xf>
    <xf numFmtId="165" fontId="22" fillId="0" borderId="13" xfId="3" applyNumberFormat="1" applyFont="1" applyBorder="1" applyAlignment="1">
      <alignment horizontal="left"/>
    </xf>
    <xf numFmtId="165" fontId="22" fillId="5" borderId="18" xfId="3" applyNumberFormat="1" applyFont="1" applyFill="1" applyBorder="1" applyAlignment="1">
      <alignment horizontal="left"/>
    </xf>
    <xf numFmtId="165" fontId="22" fillId="5" borderId="13" xfId="3" applyNumberFormat="1" applyFont="1" applyFill="1" applyBorder="1" applyAlignment="1">
      <alignment horizontal="left"/>
    </xf>
    <xf numFmtId="0" fontId="36" fillId="0" borderId="18" xfId="0" applyFont="1" applyBorder="1" applyAlignment="1">
      <alignment horizontal="left"/>
    </xf>
    <xf numFmtId="0" fontId="36" fillId="0" borderId="13" xfId="0" applyFont="1" applyBorder="1" applyAlignment="1">
      <alignment horizontal="left"/>
    </xf>
    <xf numFmtId="0" fontId="36" fillId="5" borderId="18" xfId="0" applyFont="1" applyFill="1" applyBorder="1" applyAlignment="1">
      <alignment horizontal="left"/>
    </xf>
    <xf numFmtId="0" fontId="36" fillId="5" borderId="13" xfId="0" applyFont="1" applyFill="1" applyBorder="1" applyAlignment="1">
      <alignment horizontal="left"/>
    </xf>
    <xf numFmtId="0" fontId="36" fillId="6" borderId="18" xfId="0" applyFont="1" applyFill="1" applyBorder="1" applyAlignment="1">
      <alignment horizontal="left"/>
    </xf>
    <xf numFmtId="0" fontId="36" fillId="6" borderId="13" xfId="0" applyFont="1" applyFill="1" applyBorder="1" applyAlignment="1">
      <alignment horizontal="left"/>
    </xf>
    <xf numFmtId="0" fontId="0" fillId="6" borderId="18" xfId="0" applyFill="1" applyBorder="1" applyAlignment="1">
      <alignment horizontal="left"/>
    </xf>
    <xf numFmtId="0" fontId="0" fillId="5" borderId="18" xfId="0" applyFill="1" applyBorder="1" applyAlignment="1">
      <alignment horizontal="left"/>
    </xf>
    <xf numFmtId="49" fontId="11" fillId="9" borderId="18" xfId="0" applyNumberFormat="1" applyFont="1" applyFill="1" applyBorder="1" applyAlignment="1">
      <alignment horizontal="left"/>
    </xf>
    <xf numFmtId="49" fontId="11" fillId="2" borderId="18" xfId="0" applyNumberFormat="1" applyFont="1" applyFill="1" applyBorder="1" applyAlignment="1">
      <alignment horizontal="left"/>
    </xf>
    <xf numFmtId="49" fontId="11" fillId="6" borderId="18" xfId="0" applyNumberFormat="1" applyFont="1" applyFill="1" applyBorder="1" applyAlignment="1">
      <alignment horizontal="left"/>
    </xf>
    <xf numFmtId="0" fontId="33" fillId="2" borderId="18" xfId="0" applyFont="1" applyFill="1" applyBorder="1" applyAlignment="1">
      <alignment horizontal="left"/>
    </xf>
    <xf numFmtId="0" fontId="33" fillId="9" borderId="18" xfId="0" applyFont="1" applyFill="1" applyBorder="1" applyAlignment="1">
      <alignment horizontal="left"/>
    </xf>
    <xf numFmtId="0" fontId="40" fillId="5" borderId="18" xfId="0" applyFont="1" applyFill="1" applyBorder="1" applyAlignment="1">
      <alignment horizontal="left"/>
    </xf>
    <xf numFmtId="0" fontId="40" fillId="9" borderId="18" xfId="0" applyFont="1" applyFill="1" applyBorder="1" applyAlignment="1">
      <alignment horizontal="left"/>
    </xf>
    <xf numFmtId="0" fontId="33" fillId="0" borderId="1" xfId="0" applyFont="1" applyBorder="1"/>
    <xf numFmtId="3" fontId="0" fillId="0" borderId="0" xfId="0" applyNumberFormat="1"/>
    <xf numFmtId="164" fontId="0" fillId="0" borderId="0" xfId="0" applyNumberFormat="1"/>
    <xf numFmtId="9" fontId="22" fillId="0" borderId="2" xfId="4" applyFont="1" applyFill="1" applyBorder="1"/>
    <xf numFmtId="0" fontId="14" fillId="0" borderId="0" xfId="16" applyFont="1"/>
    <xf numFmtId="0" fontId="30" fillId="0" borderId="0" xfId="16" applyFont="1"/>
    <xf numFmtId="0" fontId="14" fillId="0" borderId="0" xfId="16" applyFont="1" applyAlignment="1">
      <alignment wrapText="1"/>
    </xf>
    <xf numFmtId="0" fontId="14" fillId="0" borderId="0" xfId="16" applyFont="1" applyAlignment="1">
      <alignment horizontal="right"/>
    </xf>
    <xf numFmtId="0" fontId="14" fillId="0" borderId="0" xfId="16" applyFont="1" applyAlignment="1">
      <alignment horizontal="right" wrapText="1"/>
    </xf>
    <xf numFmtId="0" fontId="14" fillId="0" borderId="0" xfId="17" applyFont="1"/>
    <xf numFmtId="0" fontId="42" fillId="0" borderId="0" xfId="16" applyFont="1" applyAlignment="1">
      <alignment wrapText="1"/>
    </xf>
    <xf numFmtId="0" fontId="44" fillId="0" borderId="0" xfId="16" applyFont="1"/>
    <xf numFmtId="49" fontId="0" fillId="10" borderId="0" xfId="0" applyNumberFormat="1" applyFill="1"/>
    <xf numFmtId="165" fontId="0" fillId="10" borderId="0" xfId="0" applyNumberFormat="1" applyFill="1"/>
    <xf numFmtId="1" fontId="0" fillId="10" borderId="0" xfId="0" applyNumberFormat="1" applyFill="1"/>
    <xf numFmtId="0" fontId="0" fillId="10" borderId="0" xfId="0" applyFill="1"/>
    <xf numFmtId="14" fontId="0" fillId="10" borderId="0" xfId="0" applyNumberFormat="1" applyFill="1"/>
    <xf numFmtId="0" fontId="0" fillId="10" borderId="0" xfId="0" applyFill="1" applyAlignment="1">
      <alignment wrapText="1"/>
    </xf>
    <xf numFmtId="49" fontId="20" fillId="10" borderId="0" xfId="6" applyNumberFormat="1" applyFill="1"/>
    <xf numFmtId="0" fontId="14" fillId="0" borderId="11" xfId="16" applyFont="1" applyBorder="1"/>
    <xf numFmtId="49" fontId="23" fillId="0" borderId="6" xfId="3" applyNumberFormat="1" applyFont="1" applyBorder="1"/>
    <xf numFmtId="0" fontId="40" fillId="0" borderId="2" xfId="0" applyFont="1" applyBorder="1"/>
    <xf numFmtId="49" fontId="23" fillId="5" borderId="7" xfId="3" applyNumberFormat="1" applyFont="1" applyFill="1" applyBorder="1"/>
    <xf numFmtId="49" fontId="11" fillId="9" borderId="2" xfId="0" applyNumberFormat="1" applyFont="1" applyFill="1" applyBorder="1"/>
    <xf numFmtId="49" fontId="23" fillId="0" borderId="7" xfId="3" applyNumberFormat="1" applyFont="1" applyBorder="1"/>
    <xf numFmtId="0" fontId="22" fillId="2" borderId="2" xfId="3" applyFont="1" applyFill="1" applyBorder="1"/>
    <xf numFmtId="0" fontId="0" fillId="5" borderId="6" xfId="0" applyFill="1" applyBorder="1"/>
    <xf numFmtId="0" fontId="22" fillId="2" borderId="7" xfId="3" applyFont="1" applyFill="1" applyBorder="1"/>
    <xf numFmtId="0" fontId="0" fillId="0" borderId="2" xfId="0" applyBorder="1"/>
    <xf numFmtId="49" fontId="11" fillId="9" borderId="0" xfId="0" applyNumberFormat="1" applyFont="1" applyFill="1"/>
    <xf numFmtId="0" fontId="33" fillId="9" borderId="2" xfId="0" applyFont="1" applyFill="1" applyBorder="1"/>
    <xf numFmtId="0" fontId="22" fillId="5" borderId="7" xfId="5" applyFont="1" applyFill="1" applyBorder="1"/>
    <xf numFmtId="0" fontId="36" fillId="5" borderId="6" xfId="0" applyFont="1" applyFill="1" applyBorder="1"/>
    <xf numFmtId="0" fontId="33" fillId="2" borderId="2" xfId="0" applyFont="1" applyFill="1" applyBorder="1"/>
    <xf numFmtId="0" fontId="22" fillId="6" borderId="7" xfId="5" applyFont="1" applyFill="1" applyBorder="1"/>
    <xf numFmtId="0" fontId="40" fillId="2" borderId="2" xfId="0" applyFont="1" applyFill="1" applyBorder="1"/>
    <xf numFmtId="0" fontId="36" fillId="6" borderId="2" xfId="0" applyFont="1" applyFill="1" applyBorder="1"/>
    <xf numFmtId="0" fontId="22" fillId="6" borderId="14" xfId="5" applyFont="1" applyFill="1" applyBorder="1"/>
    <xf numFmtId="49" fontId="11" fillId="5" borderId="2" xfId="0" applyNumberFormat="1" applyFont="1" applyFill="1" applyBorder="1"/>
    <xf numFmtId="0" fontId="22" fillId="5" borderId="6" xfId="5" applyFont="1" applyFill="1" applyBorder="1"/>
    <xf numFmtId="0" fontId="22" fillId="0" borderId="13" xfId="5" applyFont="1" applyBorder="1"/>
    <xf numFmtId="0" fontId="22" fillId="5" borderId="13" xfId="5" applyFont="1" applyFill="1" applyBorder="1"/>
    <xf numFmtId="9" fontId="23" fillId="0" borderId="6" xfId="4" applyFont="1" applyBorder="1" applyAlignment="1"/>
    <xf numFmtId="9" fontId="22" fillId="2" borderId="2" xfId="4" applyFont="1" applyFill="1" applyBorder="1" applyAlignment="1"/>
    <xf numFmtId="9" fontId="22" fillId="5" borderId="6" xfId="4" applyFont="1" applyFill="1" applyBorder="1"/>
    <xf numFmtId="9" fontId="36" fillId="5" borderId="6" xfId="0" applyNumberFormat="1" applyFont="1" applyFill="1" applyBorder="1"/>
    <xf numFmtId="9" fontId="22" fillId="0" borderId="13" xfId="4" applyFont="1" applyBorder="1"/>
    <xf numFmtId="9" fontId="23" fillId="0" borderId="6" xfId="4" applyFont="1" applyFill="1" applyBorder="1" applyAlignment="1"/>
    <xf numFmtId="9" fontId="22" fillId="0" borderId="2" xfId="4" applyFont="1" applyFill="1" applyBorder="1" applyAlignment="1"/>
    <xf numFmtId="9" fontId="22" fillId="5" borderId="13" xfId="4" applyFont="1" applyFill="1" applyBorder="1"/>
    <xf numFmtId="9" fontId="36" fillId="6" borderId="2" xfId="0" applyNumberFormat="1" applyFont="1" applyFill="1" applyBorder="1"/>
    <xf numFmtId="9" fontId="22" fillId="6" borderId="14" xfId="4" applyFont="1" applyFill="1" applyBorder="1"/>
    <xf numFmtId="49" fontId="23" fillId="0" borderId="6" xfId="3" applyNumberFormat="1" applyFont="1" applyBorder="1" applyAlignment="1">
      <alignment wrapText="1"/>
    </xf>
    <xf numFmtId="0" fontId="22" fillId="2" borderId="2" xfId="3" applyFont="1" applyFill="1" applyBorder="1" applyAlignment="1">
      <alignment wrapText="1"/>
    </xf>
    <xf numFmtId="0" fontId="22" fillId="5" borderId="6" xfId="5" applyFont="1" applyFill="1" applyBorder="1" applyAlignment="1">
      <alignment wrapText="1"/>
    </xf>
    <xf numFmtId="0" fontId="36" fillId="5" borderId="6" xfId="0" applyFont="1" applyFill="1" applyBorder="1" applyAlignment="1">
      <alignment wrapText="1"/>
    </xf>
    <xf numFmtId="0" fontId="22" fillId="0" borderId="13" xfId="5" applyFont="1" applyBorder="1" applyAlignment="1">
      <alignment wrapText="1"/>
    </xf>
    <xf numFmtId="0" fontId="22" fillId="5" borderId="13" xfId="5" applyFont="1" applyFill="1" applyBorder="1" applyAlignment="1">
      <alignment wrapText="1"/>
    </xf>
    <xf numFmtId="0" fontId="36" fillId="6" borderId="2" xfId="0" applyFont="1" applyFill="1" applyBorder="1" applyAlignment="1">
      <alignment wrapText="1"/>
    </xf>
    <xf numFmtId="0" fontId="22" fillId="6" borderId="14" xfId="5" applyFont="1" applyFill="1" applyBorder="1" applyAlignment="1">
      <alignment wrapText="1"/>
    </xf>
    <xf numFmtId="49" fontId="11" fillId="0" borderId="18" xfId="0" applyNumberFormat="1" applyFont="1" applyBorder="1" applyAlignment="1">
      <alignment horizontal="left"/>
    </xf>
    <xf numFmtId="172" fontId="0" fillId="0" borderId="0" xfId="0" applyNumberFormat="1"/>
    <xf numFmtId="0" fontId="44" fillId="0" borderId="0" xfId="3" applyFont="1" applyAlignment="1">
      <alignment wrapText="1"/>
    </xf>
    <xf numFmtId="165" fontId="22" fillId="5" borderId="5" xfId="3" applyNumberFormat="1" applyFont="1" applyFill="1" applyBorder="1" applyAlignment="1">
      <alignment horizontal="left"/>
    </xf>
    <xf numFmtId="165" fontId="22" fillId="0" borderId="5" xfId="3" applyNumberFormat="1" applyFont="1" applyBorder="1" applyAlignment="1">
      <alignment horizontal="left"/>
    </xf>
    <xf numFmtId="0" fontId="36" fillId="5" borderId="5" xfId="0" applyFont="1" applyFill="1" applyBorder="1" applyAlignment="1">
      <alignment horizontal="left"/>
    </xf>
    <xf numFmtId="165" fontId="10" fillId="0" borderId="0" xfId="0" applyNumberFormat="1" applyFont="1"/>
    <xf numFmtId="0" fontId="2" fillId="0" borderId="0" xfId="3" applyFont="1"/>
    <xf numFmtId="8" fontId="0" fillId="0" borderId="0" xfId="0" applyNumberFormat="1"/>
    <xf numFmtId="173" fontId="0" fillId="0" borderId="0" xfId="0" applyNumberFormat="1"/>
    <xf numFmtId="0" fontId="14" fillId="0" borderId="0" xfId="16" applyFont="1" applyAlignment="1">
      <alignment horizontal="left" wrapText="1"/>
    </xf>
    <xf numFmtId="0" fontId="14" fillId="0" borderId="0" xfId="16" applyFont="1" applyAlignment="1">
      <alignment horizontal="left"/>
    </xf>
    <xf numFmtId="0" fontId="13" fillId="0" borderId="0" xfId="3" applyFont="1" applyAlignment="1">
      <alignment horizontal="left" wrapText="1"/>
    </xf>
    <xf numFmtId="0" fontId="2" fillId="0" borderId="8" xfId="3" applyFont="1" applyBorder="1" applyAlignment="1">
      <alignment horizontal="left" wrapText="1"/>
    </xf>
    <xf numFmtId="0" fontId="35" fillId="8" borderId="18" xfId="0" applyFont="1" applyFill="1" applyBorder="1" applyAlignment="1">
      <alignment wrapText="1"/>
    </xf>
    <xf numFmtId="0" fontId="35" fillId="8" borderId="5" xfId="0" applyFont="1" applyFill="1" applyBorder="1"/>
    <xf numFmtId="0" fontId="26" fillId="0" borderId="0" xfId="5" applyFont="1" applyAlignment="1">
      <alignment horizontal="left" wrapText="1"/>
    </xf>
    <xf numFmtId="0" fontId="22" fillId="0" borderId="0" xfId="5" applyFont="1" applyAlignment="1">
      <alignment horizontal="left"/>
    </xf>
    <xf numFmtId="0" fontId="22" fillId="0" borderId="4" xfId="5" applyFont="1" applyBorder="1" applyAlignment="1">
      <alignment horizontal="left" wrapText="1"/>
    </xf>
  </cellXfs>
  <cellStyles count="18">
    <cellStyle name="20% - Accent1" xfId="8" builtinId="30"/>
    <cellStyle name="20% - Accent1 2" xfId="15" xr:uid="{00000000-0005-0000-0000-000001000000}"/>
    <cellStyle name="Hyperlink" xfId="6" builtinId="8"/>
    <cellStyle name="Normal" xfId="0" builtinId="0"/>
    <cellStyle name="Normal 2" xfId="1" xr:uid="{00000000-0005-0000-0000-000004000000}"/>
    <cellStyle name="Normal 2 2" xfId="9" xr:uid="{00000000-0005-0000-0000-000005000000}"/>
    <cellStyle name="Normal 2 3" xfId="17" xr:uid="{E34F0411-E9D4-4E4C-82D3-21C577BBA66F}"/>
    <cellStyle name="Normal 3" xfId="3" xr:uid="{00000000-0005-0000-0000-000006000000}"/>
    <cellStyle name="Normal 3 2" xfId="11" xr:uid="{00000000-0005-0000-0000-000007000000}"/>
    <cellStyle name="Normal 3 3" xfId="16" xr:uid="{883E6282-8868-4035-BFE3-970D8F6BD1AB}"/>
    <cellStyle name="Normal 4" xfId="5" xr:uid="{00000000-0005-0000-0000-000008000000}"/>
    <cellStyle name="Normal 4 2" xfId="13" xr:uid="{00000000-0005-0000-0000-000009000000}"/>
    <cellStyle name="Normal 5" xfId="7" xr:uid="{00000000-0005-0000-0000-00000A000000}"/>
    <cellStyle name="Normal 5 2" xfId="14" xr:uid="{00000000-0005-0000-0000-00000B000000}"/>
    <cellStyle name="Per cent" xfId="4" builtinId="5"/>
    <cellStyle name="Percent 2" xfId="2" xr:uid="{00000000-0005-0000-0000-00000D000000}"/>
    <cellStyle name="Percent 2 2" xfId="10" xr:uid="{00000000-0005-0000-0000-00000E000000}"/>
    <cellStyle name="Percent 3" xfId="12" xr:uid="{00000000-0005-0000-0000-00000F000000}"/>
  </cellStyles>
  <dxfs count="40">
    <dxf>
      <font>
        <strike val="0"/>
        <outline val="0"/>
        <shadow val="0"/>
        <u val="none"/>
        <vertAlign val="baseline"/>
        <sz val="9"/>
        <name val="Calibri"/>
      </font>
      <fill>
        <patternFill patternType="none">
          <fgColor indexed="64"/>
          <bgColor auto="1"/>
        </patternFill>
      </fill>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auto="1"/>
        </patternFill>
      </fill>
      <border diagonalUp="0" diagonalDown="0">
        <left/>
        <right/>
        <top style="thin">
          <color auto="1"/>
        </top>
        <bottom style="thin">
          <color auto="1"/>
        </bottom>
        <vertical/>
        <horizontal style="thin">
          <color auto="1"/>
        </horizontal>
      </border>
    </dxf>
    <dxf>
      <font>
        <strike val="0"/>
        <outline val="0"/>
        <shadow val="0"/>
        <u val="none"/>
        <vertAlign val="baseline"/>
        <sz val="9"/>
        <name val="Calibri"/>
      </font>
      <fill>
        <patternFill patternType="none">
          <fgColor indexed="64"/>
          <bgColor auto="1"/>
        </patternFill>
      </fill>
      <border diagonalUp="0" diagonalDown="0">
        <left/>
        <right/>
        <top style="thin">
          <color auto="1"/>
        </top>
        <bottom style="thin">
          <color auto="1"/>
        </bottom>
        <vertical/>
        <horizontal style="thin">
          <color auto="1"/>
        </horizontal>
      </border>
    </dxf>
    <dxf>
      <font>
        <strike val="0"/>
        <outline val="0"/>
        <shadow val="0"/>
        <u val="none"/>
        <vertAlign val="baseline"/>
        <sz val="9"/>
        <name val="Calibri"/>
      </font>
      <fill>
        <patternFill patternType="none">
          <fgColor indexed="64"/>
          <bgColor auto="1"/>
        </patternFill>
      </fill>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9"/>
        <color theme="1"/>
        <name val="Calibri"/>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horizontal style="thin">
          <color auto="1"/>
        </horizontal>
      </border>
    </dxf>
    <dxf>
      <font>
        <strike val="0"/>
        <outline val="0"/>
        <shadow val="0"/>
        <u val="none"/>
        <vertAlign val="baseline"/>
        <sz val="9"/>
        <name val="Calibri"/>
      </font>
      <fill>
        <patternFill patternType="none">
          <fgColor indexed="64"/>
          <bgColor auto="1"/>
        </patternFill>
      </fill>
    </dxf>
    <dxf>
      <font>
        <strike val="0"/>
        <outline val="0"/>
        <shadow val="0"/>
        <u val="none"/>
        <vertAlign val="baseline"/>
        <sz val="9"/>
        <color theme="0"/>
        <name val="Calibri"/>
        <scheme val="minor"/>
      </font>
      <fill>
        <patternFill patternType="none">
          <fgColor indexed="64"/>
          <bgColor auto="1"/>
        </patternFill>
      </fill>
    </dxf>
    <dxf>
      <font>
        <b val="0"/>
        <i val="0"/>
        <strike val="0"/>
        <condense val="0"/>
        <extend val="0"/>
        <outline val="0"/>
        <shadow val="0"/>
        <u val="none"/>
        <vertAlign val="baseline"/>
        <sz val="9"/>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u val="none"/>
        <vertAlign val="baseline"/>
        <sz val="9"/>
        <color theme="1"/>
        <name val="Calibri"/>
        <scheme val="minor"/>
      </font>
      <fill>
        <patternFill patternType="none">
          <fgColor indexed="64"/>
          <bgColor auto="1"/>
        </patternFill>
      </fill>
    </dxf>
    <dxf>
      <font>
        <b val="0"/>
        <i val="0"/>
        <strike val="0"/>
        <condense val="0"/>
        <extend val="0"/>
        <outline val="0"/>
        <shadow val="0"/>
        <u val="none"/>
        <vertAlign val="baseline"/>
        <sz val="9"/>
        <color theme="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9"/>
        <color theme="1"/>
        <name val="Calibri"/>
        <scheme val="minor"/>
      </font>
      <numFmt numFmtId="0" formatCode="General"/>
      <alignment horizontal="general" vertical="bottom" textRotation="0" wrapText="1" indent="0" justifyLastLine="0" shrinkToFit="0" readingOrder="0"/>
    </dxf>
    <dxf>
      <font>
        <strike val="0"/>
        <outline val="0"/>
        <shadow val="0"/>
        <u val="none"/>
        <vertAlign val="baseline"/>
        <sz val="9"/>
        <color theme="1"/>
        <name val="Calibri"/>
        <scheme val="minor"/>
      </font>
      <fill>
        <patternFill patternType="none">
          <fgColor indexed="64"/>
          <bgColor auto="1"/>
        </patternFill>
      </fill>
    </dxf>
    <dxf>
      <font>
        <strike val="0"/>
        <outline val="0"/>
        <shadow val="0"/>
        <u val="none"/>
        <vertAlign val="baseline"/>
        <sz val="9"/>
        <color theme="0"/>
        <name val="Calibri"/>
        <scheme val="minor"/>
      </font>
      <fill>
        <patternFill patternType="none">
          <fgColor indexed="64"/>
          <bgColor auto="1"/>
        </patternFill>
      </fill>
    </dxf>
    <dxf>
      <numFmt numFmtId="0" formatCode="General"/>
      <fill>
        <patternFill patternType="none">
          <fgColor indexed="64"/>
          <bgColor auto="1"/>
        </patternFill>
      </fill>
      <alignment horizontal="general" vertical="bottom" textRotation="0" wrapText="1" indent="0" justifyLastLine="0" shrinkToFit="0" readingOrder="0"/>
    </dxf>
    <dxf>
      <numFmt numFmtId="172" formatCode="m/d/yyyy"/>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bgColor auto="1"/>
        </patternFill>
      </fill>
    </dxf>
    <dxf>
      <numFmt numFmtId="0" formatCode="General"/>
      <fill>
        <patternFill patternType="none">
          <fgColor indexed="64"/>
          <bgColor auto="1"/>
        </patternFill>
      </fill>
    </dxf>
    <dxf>
      <numFmt numFmtId="30" formatCode="@"/>
      <fill>
        <patternFill patternType="none">
          <bgColor auto="1"/>
        </patternFill>
      </fill>
    </dxf>
    <dxf>
      <fill>
        <patternFill patternType="none">
          <fgColor indexed="64"/>
          <bgColor auto="1"/>
        </patternFill>
      </fill>
    </dxf>
    <dxf>
      <fill>
        <patternFill patternType="none">
          <fgColor indexed="64"/>
          <bgColor auto="1"/>
        </patternFill>
      </fill>
    </dxf>
    <dxf>
      <numFmt numFmtId="30" formatCode="@"/>
    </dxf>
    <dxf>
      <numFmt numFmtId="165" formatCode="[$-C09]d\ mmmm\ yyyy;@"/>
    </dxf>
    <dxf>
      <numFmt numFmtId="165" formatCode="[$-C09]d\ mmmm\ yyyy;@"/>
    </dxf>
    <dxf>
      <fill>
        <patternFill patternType="none">
          <fgColor indexed="64"/>
          <bgColor auto="1"/>
        </patternFill>
      </fill>
    </dxf>
    <dxf>
      <fill>
        <patternFill patternType="none">
          <fgColor indexed="64"/>
          <bgColor auto="1"/>
        </patternFill>
      </fill>
    </dxf>
    <dxf>
      <numFmt numFmtId="30" formatCode="@"/>
      <fill>
        <patternFill patternType="none">
          <bgColor auto="1"/>
        </patternFill>
      </fill>
    </dxf>
    <dxf>
      <numFmt numFmtId="30" formatCode="@"/>
      <fill>
        <patternFill patternType="none">
          <fgColor indexed="64"/>
          <bgColor auto="1"/>
        </patternFill>
      </fill>
    </dxf>
    <dxf>
      <numFmt numFmtId="165" formatCode="[$-C09]d\ mmmm\ yyyy;@"/>
      <fill>
        <patternFill patternType="none">
          <bgColor auto="1"/>
        </patternFill>
      </fill>
    </dxf>
    <dxf>
      <numFmt numFmtId="165" formatCode="[$-C09]d\ mmmm\ yyyy;@"/>
      <fill>
        <patternFill patternType="none">
          <fgColor indexed="64"/>
          <bgColor auto="1"/>
        </patternFill>
      </fill>
    </dxf>
    <dxf>
      <numFmt numFmtId="165" formatCode="[$-C09]d\ mmmm\ yyyy;@"/>
      <fill>
        <patternFill patternType="none">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colors>
    <mruColors>
      <color rgb="FFFFCCFF"/>
      <color rgb="FFFFCCCC"/>
      <color rgb="FF9999FF"/>
      <color rgb="FFCCCCFF"/>
      <color rgb="FFCCECFF"/>
      <color rgb="FFCC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2216" totalsRowShown="0" headerRowDxfId="39" dataDxfId="38">
  <autoFilter ref="A1:Y2216" xr:uid="{00000000-0009-0000-0100-000001000000}"/>
  <tableColumns count="25">
    <tableColumn id="6" xr3:uid="{00000000-0010-0000-0000-000006000000}" name="Contract Identifier" dataDxfId="37"/>
    <tableColumn id="39" xr3:uid="{00000000-0010-0000-0000-000027000000}" name="Commencement Date" dataDxfId="36"/>
    <tableColumn id="7" xr3:uid="{00000000-0010-0000-0000-000007000000}" name="End Date" dataDxfId="35"/>
    <tableColumn id="40" xr3:uid="{00000000-0010-0000-0000-000028000000}" name="Date Contract Entered Into or Last Varied (As Applicable)" dataDxfId="34"/>
    <tableColumn id="9" xr3:uid="{00000000-0010-0000-0000-000009000000}" name="Service Segment" dataDxfId="33"/>
    <tableColumn id="38" xr3:uid="{00000000-0010-0000-0000-000026000000}" name="Receipt and Delivery Points" dataDxfId="32"/>
    <tableColumn id="10" xr3:uid="{00000000-0010-0000-0000-00000A000000}" name="Service Type" dataDxfId="31"/>
    <tableColumn id="11" xr3:uid="{00000000-0010-0000-0000-00000B000000}" name="Service Period" dataDxfId="30"/>
    <tableColumn id="3" xr3:uid="{A40A06ED-087D-4111-8960-707A5DACF06B}" name="Service Start Date" dataDxfId="29">
      <calculatedColumnFormula>IF(K2="Term",B2,"ADD SERVICE START DATE")</calculatedColumnFormula>
    </tableColumn>
    <tableColumn id="2" xr3:uid="{CB9AAF11-5695-47C8-889C-7406C7252352}" name="Service End Date" dataDxfId="28">
      <calculatedColumnFormula>IF(K2="Term",C2,"ADD SERVICE END DATE")</calculatedColumnFormula>
    </tableColumn>
    <tableColumn id="1" xr3:uid="{AA86C575-2B97-494D-AB7B-92D619398F5B}" name="Term" dataDxfId="27"/>
    <tableColumn id="13" xr3:uid="{00000000-0010-0000-0000-00000D000000}" name="Asset" dataDxfId="26"/>
    <tableColumn id="18" xr3:uid="{00000000-0010-0000-0000-000012000000}" name="Quantity (MDQ or Allowance as applicable)" dataDxfId="25"/>
    <tableColumn id="41" xr3:uid="{00000000-0010-0000-0000-000029000000}" name="Units" dataDxfId="24"/>
    <tableColumn id="14" xr3:uid="{00000000-0010-0000-0000-00000E000000}" name="Rate" dataDxfId="23"/>
    <tableColumn id="42" xr3:uid="{00000000-0010-0000-0000-00002A000000}" name="Charging Method" dataDxfId="22"/>
    <tableColumn id="26" xr3:uid="{00000000-0010-0000-0000-00001A000000}" name="Rate Value" dataDxfId="21"/>
    <tableColumn id="27" xr3:uid="{00000000-0010-0000-0000-00001B000000}" name="Unit" dataDxfId="20"/>
    <tableColumn id="46" xr3:uid="{00000000-0010-0000-0000-00002E000000}" name="Short Term Firm Multiplier (%) or Rate ($/GJ of MDQ)" dataDxfId="19"/>
    <tableColumn id="45" xr3:uid="{00000000-0010-0000-0000-00002D000000}" name="Day Ahead Firm Multiplier (%) or Rate ($/GJ of MDQ)" dataDxfId="18"/>
    <tableColumn id="44" xr3:uid="{00000000-0010-0000-0000-00002C000000}" name="Within Day Firm Multiplier (%) or Rate ($/GJ)" dataDxfId="17"/>
    <tableColumn id="28" xr3:uid="{00000000-0010-0000-0000-00001C000000}" name="Percentage of" dataDxfId="16"/>
    <tableColumn id="29" xr3:uid="{00000000-0010-0000-0000-00001D000000}" name="Percentage of Rate" dataDxfId="15"/>
    <tableColumn id="31" xr3:uid="{00000000-0010-0000-0000-00001F000000}" name="Rate Set Date" dataDxfId="14"/>
    <tableColumn id="43" xr3:uid="{00000000-0010-0000-0000-00002B000000}" name="Notes"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59F8BF-F7B8-4DB9-9C17-87C22DC36876}" name="Table14" displayName="Table14" ref="A2:B103" totalsRowShown="0" headerRowDxfId="12" dataDxfId="11">
  <autoFilter ref="A2:B103" xr:uid="{00000000-000C-0000-FFFF-FFFF01000000}"/>
  <sortState xmlns:xlrd2="http://schemas.microsoft.com/office/spreadsheetml/2017/richdata2" ref="A3:B101">
    <sortCondition ref="A2:A101"/>
  </sortState>
  <tableColumns count="2">
    <tableColumn id="3" xr3:uid="{BD3B0666-4BC6-4BFF-B064-B4153DE959FD}" name="Contract Identifier" dataDxfId="10" totalsRowDxfId="9" dataCellStyle="Normal 3"/>
    <tableColumn id="2" xr3:uid="{31653067-13B0-4FC4-B2CC-FC6375824008}" name="MHQ / MHQ Factor" dataDxfId="8" totalsRow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3" displayName="Table13" ref="A1:E77" totalsRowShown="0" headerRowDxfId="6" dataDxfId="5">
  <autoFilter ref="A1:E77" xr:uid="{00000000-000C-0000-FFFF-FFFF02000000}"/>
  <sortState xmlns:xlrd2="http://schemas.microsoft.com/office/spreadsheetml/2017/richdata2" ref="A2:E77">
    <sortCondition ref="A1:A77"/>
  </sortState>
  <tableColumns count="5">
    <tableColumn id="5" xr3:uid="{00000000-0010-0000-0200-000005000000}" name="Contract Identifier" dataDxfId="4" dataCellStyle="Normal 3"/>
    <tableColumn id="2" xr3:uid="{00000000-0010-0000-0200-000002000000}" name="Fixed Quantity" dataDxfId="3"/>
    <tableColumn id="3" xr3:uid="{00000000-0010-0000-0200-000003000000}" name="Unit" dataDxfId="2"/>
    <tableColumn id="6" xr3:uid="{00000000-0010-0000-0200-000006000000}" name="Percentage" dataDxfId="1" dataCellStyle="Normal 3"/>
    <tableColumn id="4" xr3:uid="{00000000-0010-0000-0200-000004000000}" name="Percentage of"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19"/>
  <sheetViews>
    <sheetView showGridLines="0" topLeftCell="A7" zoomScale="120" zoomScaleNormal="120" workbookViewId="0">
      <selection activeCell="A12" sqref="A12"/>
    </sheetView>
  </sheetViews>
  <sheetFormatPr defaultRowHeight="14.5" x14ac:dyDescent="0.35"/>
  <cols>
    <col min="1" max="1" width="61.1796875" customWidth="1"/>
  </cols>
  <sheetData>
    <row r="1" spans="1:1" x14ac:dyDescent="0.35">
      <c r="A1" s="31" t="s">
        <v>0</v>
      </c>
    </row>
    <row r="3" spans="1:1" ht="29" x14ac:dyDescent="0.35">
      <c r="A3" s="29" t="s">
        <v>1</v>
      </c>
    </row>
    <row r="5" spans="1:1" x14ac:dyDescent="0.35">
      <c r="A5" s="30" t="s">
        <v>2</v>
      </c>
    </row>
    <row r="6" spans="1:1" ht="72.5" x14ac:dyDescent="0.35">
      <c r="A6" s="29" t="s">
        <v>3</v>
      </c>
    </row>
    <row r="8" spans="1:1" x14ac:dyDescent="0.35">
      <c r="A8" s="30" t="s">
        <v>4</v>
      </c>
    </row>
    <row r="9" spans="1:1" ht="72.5" x14ac:dyDescent="0.35">
      <c r="A9" s="29" t="s">
        <v>5</v>
      </c>
    </row>
    <row r="11" spans="1:1" x14ac:dyDescent="0.35">
      <c r="A11" s="30" t="s">
        <v>6</v>
      </c>
    </row>
    <row r="12" spans="1:1" x14ac:dyDescent="0.35">
      <c r="A12" s="32" t="s">
        <v>7</v>
      </c>
    </row>
    <row r="13" spans="1:1" x14ac:dyDescent="0.35">
      <c r="A13" s="32"/>
    </row>
    <row r="15" spans="1:1" x14ac:dyDescent="0.35">
      <c r="A15" s="32" t="s">
        <v>8</v>
      </c>
    </row>
    <row r="16" spans="1:1" x14ac:dyDescent="0.35">
      <c r="A16" s="32" t="s">
        <v>9</v>
      </c>
    </row>
    <row r="17" spans="1:1" x14ac:dyDescent="0.35">
      <c r="A17" s="32" t="s">
        <v>10</v>
      </c>
    </row>
    <row r="18" spans="1:1" ht="56.15" customHeight="1" x14ac:dyDescent="0.35">
      <c r="A18" s="29" t="s">
        <v>11</v>
      </c>
    </row>
    <row r="19" spans="1:1" x14ac:dyDescent="0.35">
      <c r="A19" s="32"/>
    </row>
  </sheetData>
  <phoneticPr fontId="3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dataSheet">
    <tabColor theme="4" tint="0.39997558519241921"/>
    <pageSetUpPr fitToPage="1"/>
  </sheetPr>
  <dimension ref="A1:Y2216"/>
  <sheetViews>
    <sheetView tabSelected="1" topLeftCell="C1" zoomScale="90" zoomScaleNormal="90" zoomScaleSheetLayoutView="81" workbookViewId="0">
      <selection activeCell="I1554" sqref="I1554"/>
    </sheetView>
  </sheetViews>
  <sheetFormatPr defaultColWidth="8.7265625" defaultRowHeight="15" customHeight="1" x14ac:dyDescent="0.35"/>
  <cols>
    <col min="1" max="1" width="14.54296875" style="52" customWidth="1"/>
    <col min="2" max="2" width="20.453125" style="53" customWidth="1"/>
    <col min="3" max="3" width="18.54296875" style="53" customWidth="1"/>
    <col min="4" max="4" width="18.7265625" style="53" customWidth="1"/>
    <col min="5" max="5" width="43.81640625" style="52" customWidth="1"/>
    <col min="6" max="6" width="33.7265625" style="52" hidden="1" customWidth="1"/>
    <col min="7" max="7" width="34.453125" style="52" customWidth="1"/>
    <col min="8" max="8" width="35.81640625" style="52" customWidth="1"/>
    <col min="9" max="9" width="17.453125" style="53" customWidth="1"/>
    <col min="10" max="10" width="20.1796875" style="53" customWidth="1"/>
    <col min="11" max="11" width="16.26953125" style="52" customWidth="1"/>
    <col min="12" max="12" width="24.81640625" style="52" customWidth="1"/>
    <col min="13" max="13" width="16" style="54" customWidth="1"/>
    <col min="14" max="14" width="7.453125" style="52" customWidth="1"/>
    <col min="15" max="15" width="24" style="52" bestFit="1" customWidth="1"/>
    <col min="16" max="16" width="24.453125" style="52" customWidth="1"/>
    <col min="17" max="17" width="23" style="52" customWidth="1"/>
    <col min="18" max="21" width="17.26953125" style="52" customWidth="1"/>
    <col min="22" max="22" width="31.453125" style="52" customWidth="1"/>
    <col min="23" max="23" width="7.26953125" style="52" customWidth="1"/>
    <col min="24" max="24" width="21.81640625" style="55" customWidth="1"/>
    <col min="25" max="25" width="72.81640625" style="56" customWidth="1"/>
  </cols>
  <sheetData>
    <row r="1" spans="1:25" s="56" customFormat="1" ht="64.5" customHeight="1" x14ac:dyDescent="0.35">
      <c r="A1" s="56" t="s">
        <v>12</v>
      </c>
      <c r="B1" s="75" t="s">
        <v>13</v>
      </c>
      <c r="C1" s="75" t="s">
        <v>14</v>
      </c>
      <c r="D1" s="75" t="s">
        <v>15</v>
      </c>
      <c r="E1" s="56" t="s">
        <v>16</v>
      </c>
      <c r="F1" s="56" t="s">
        <v>17</v>
      </c>
      <c r="G1" s="56" t="s">
        <v>18</v>
      </c>
      <c r="H1" s="56" t="s">
        <v>19</v>
      </c>
      <c r="I1" s="75" t="s">
        <v>20</v>
      </c>
      <c r="J1" s="75" t="s">
        <v>21</v>
      </c>
      <c r="K1" s="56" t="s">
        <v>22</v>
      </c>
      <c r="L1" s="56" t="s">
        <v>23</v>
      </c>
      <c r="M1" s="56" t="s">
        <v>24</v>
      </c>
      <c r="N1" s="56" t="s">
        <v>25</v>
      </c>
      <c r="O1" s="56" t="s">
        <v>26</v>
      </c>
      <c r="P1" s="56" t="s">
        <v>27</v>
      </c>
      <c r="Q1" s="56" t="s">
        <v>28</v>
      </c>
      <c r="R1" s="56" t="s">
        <v>29</v>
      </c>
      <c r="S1" s="56" t="s">
        <v>30</v>
      </c>
      <c r="T1" s="56" t="s">
        <v>31</v>
      </c>
      <c r="U1" s="56" t="s">
        <v>32</v>
      </c>
      <c r="V1" s="56" t="s">
        <v>33</v>
      </c>
      <c r="W1" s="56" t="s">
        <v>34</v>
      </c>
      <c r="X1" s="58" t="s">
        <v>35</v>
      </c>
      <c r="Y1" s="56" t="s">
        <v>36</v>
      </c>
    </row>
    <row r="2" spans="1:25" ht="14.5" x14ac:dyDescent="0.35">
      <c r="A2" s="52" t="s">
        <v>37</v>
      </c>
      <c r="B2" s="53">
        <v>44013</v>
      </c>
      <c r="C2" s="53">
        <v>46752</v>
      </c>
      <c r="D2" s="53">
        <v>46001</v>
      </c>
      <c r="E2" s="52" t="s">
        <v>38</v>
      </c>
      <c r="F2" s="16" t="s">
        <v>39</v>
      </c>
      <c r="G2" s="52" t="s">
        <v>40</v>
      </c>
      <c r="H2" s="52" t="s">
        <v>41</v>
      </c>
      <c r="I2" s="53">
        <f>IF(OR(K2="Term",K2="otherwise",K2="Start of Term"),B2,"ADD SERVICE START DATE")</f>
        <v>44013</v>
      </c>
      <c r="J2" s="53">
        <f>IF(OR(K2="Term",K2="otherwise",K2="End of term"),C2,"ADD SERVICE START DATE")</f>
        <v>46752</v>
      </c>
      <c r="K2" s="52" t="s">
        <v>22</v>
      </c>
      <c r="L2" s="52" t="s">
        <v>42</v>
      </c>
      <c r="M2" s="54">
        <v>0</v>
      </c>
      <c r="N2" s="52" t="s">
        <v>43</v>
      </c>
      <c r="O2" t="s">
        <v>44</v>
      </c>
      <c r="P2" t="s">
        <v>45</v>
      </c>
      <c r="Q2">
        <v>0.34</v>
      </c>
      <c r="R2" t="s">
        <v>46</v>
      </c>
      <c r="S2"/>
      <c r="T2"/>
      <c r="U2"/>
      <c r="V2"/>
      <c r="W2"/>
      <c r="X2" s="55">
        <v>44378</v>
      </c>
    </row>
    <row r="3" spans="1:25" ht="43.5" x14ac:dyDescent="0.35">
      <c r="A3" s="52" t="s">
        <v>37</v>
      </c>
      <c r="B3" s="53">
        <v>44013</v>
      </c>
      <c r="C3" s="53">
        <v>46752</v>
      </c>
      <c r="D3" s="53">
        <v>46001</v>
      </c>
      <c r="E3" s="52" t="s">
        <v>38</v>
      </c>
      <c r="F3" s="16" t="s">
        <v>39</v>
      </c>
      <c r="G3" s="52" t="s">
        <v>40</v>
      </c>
      <c r="H3" s="52" t="s">
        <v>47</v>
      </c>
      <c r="I3" s="53">
        <v>46204</v>
      </c>
      <c r="J3" s="53">
        <f>IF(OR(K3="Term",K3="otherwise",K3="End of term"),C3,"ADD SERVICE START DATE")</f>
        <v>46752</v>
      </c>
      <c r="K3" s="52" t="s">
        <v>48</v>
      </c>
      <c r="L3" s="52" t="s">
        <v>42</v>
      </c>
      <c r="M3" s="54">
        <v>0</v>
      </c>
      <c r="N3" s="52" t="s">
        <v>43</v>
      </c>
      <c r="O3" t="s">
        <v>44</v>
      </c>
      <c r="P3" t="s">
        <v>45</v>
      </c>
      <c r="Q3"/>
      <c r="R3" t="s">
        <v>46</v>
      </c>
      <c r="S3"/>
      <c r="T3"/>
      <c r="U3"/>
      <c r="V3"/>
      <c r="W3"/>
      <c r="X3" s="55">
        <v>46204</v>
      </c>
      <c r="Y3" s="56" t="s">
        <v>49</v>
      </c>
    </row>
    <row r="4" spans="1:25" ht="14.5" x14ac:dyDescent="0.35">
      <c r="A4" s="52" t="s">
        <v>37</v>
      </c>
      <c r="B4" s="53">
        <v>44013</v>
      </c>
      <c r="C4" s="53">
        <v>46752</v>
      </c>
      <c r="D4" s="53">
        <v>46001</v>
      </c>
      <c r="G4" s="52" t="s">
        <v>50</v>
      </c>
      <c r="H4" s="52" t="s">
        <v>51</v>
      </c>
      <c r="I4" s="53">
        <v>44013</v>
      </c>
      <c r="J4" s="53">
        <v>44196</v>
      </c>
      <c r="L4" s="52" t="s">
        <v>42</v>
      </c>
      <c r="M4" s="54">
        <v>2000</v>
      </c>
      <c r="N4" s="52" t="s">
        <v>43</v>
      </c>
      <c r="O4" t="s">
        <v>52</v>
      </c>
      <c r="P4" t="s">
        <v>45</v>
      </c>
      <c r="Q4">
        <v>0.27</v>
      </c>
      <c r="R4" t="s">
        <v>46</v>
      </c>
      <c r="S4"/>
      <c r="T4"/>
      <c r="U4"/>
      <c r="V4"/>
      <c r="W4"/>
      <c r="X4" s="55">
        <v>43831</v>
      </c>
    </row>
    <row r="5" spans="1:25" s="63" customFormat="1" ht="14.5" x14ac:dyDescent="0.35">
      <c r="A5" s="52" t="s">
        <v>37</v>
      </c>
      <c r="B5" s="53">
        <v>44013</v>
      </c>
      <c r="C5" s="53">
        <v>46752</v>
      </c>
      <c r="D5" s="53">
        <v>46001</v>
      </c>
      <c r="E5" s="52"/>
      <c r="F5" s="52"/>
      <c r="G5" s="52" t="s">
        <v>50</v>
      </c>
      <c r="H5" s="52" t="s">
        <v>53</v>
      </c>
      <c r="I5" s="53">
        <v>44197</v>
      </c>
      <c r="J5" s="53">
        <v>44377</v>
      </c>
      <c r="K5" s="52"/>
      <c r="L5" s="52" t="s">
        <v>42</v>
      </c>
      <c r="M5" s="54">
        <v>5000</v>
      </c>
      <c r="N5" s="52" t="s">
        <v>43</v>
      </c>
      <c r="O5" t="s">
        <v>52</v>
      </c>
      <c r="P5" t="s">
        <v>45</v>
      </c>
      <c r="Q5">
        <v>0.32</v>
      </c>
      <c r="R5" t="s">
        <v>46</v>
      </c>
      <c r="S5"/>
      <c r="T5"/>
      <c r="U5"/>
      <c r="V5"/>
      <c r="W5"/>
      <c r="X5" s="55">
        <v>43831</v>
      </c>
      <c r="Y5" s="56"/>
    </row>
    <row r="6" spans="1:25" s="63" customFormat="1" ht="14.5" x14ac:dyDescent="0.35">
      <c r="A6" s="52" t="s">
        <v>37</v>
      </c>
      <c r="B6" s="53">
        <v>44013</v>
      </c>
      <c r="C6" s="53">
        <v>46752</v>
      </c>
      <c r="D6" s="53">
        <v>46001</v>
      </c>
      <c r="E6" s="52"/>
      <c r="F6" s="52"/>
      <c r="G6" s="52" t="s">
        <v>50</v>
      </c>
      <c r="H6" s="52" t="s">
        <v>54</v>
      </c>
      <c r="I6" s="53">
        <v>44378</v>
      </c>
      <c r="J6" s="53">
        <f>IF(OR(K6="Term",K6="otherwise",K6="End of term"),C6,"ADD SERVICE START DATE")</f>
        <v>46752</v>
      </c>
      <c r="K6" s="52" t="s">
        <v>48</v>
      </c>
      <c r="L6" s="52" t="s">
        <v>42</v>
      </c>
      <c r="M6" s="54">
        <v>6000</v>
      </c>
      <c r="N6" s="52" t="s">
        <v>43</v>
      </c>
      <c r="O6" t="s">
        <v>52</v>
      </c>
      <c r="P6" t="s">
        <v>45</v>
      </c>
      <c r="Q6">
        <v>0.4713</v>
      </c>
      <c r="R6" t="s">
        <v>46</v>
      </c>
      <c r="S6"/>
      <c r="T6"/>
      <c r="U6"/>
      <c r="V6"/>
      <c r="W6"/>
      <c r="X6" s="55">
        <v>43831</v>
      </c>
      <c r="Y6" s="56"/>
    </row>
    <row r="7" spans="1:25" ht="14.5" x14ac:dyDescent="0.35">
      <c r="A7" s="52" t="s">
        <v>37</v>
      </c>
      <c r="B7" s="53">
        <v>44013</v>
      </c>
      <c r="C7" s="53">
        <v>46752</v>
      </c>
      <c r="D7" s="53">
        <v>46001</v>
      </c>
      <c r="G7" s="52" t="s">
        <v>55</v>
      </c>
      <c r="H7" s="52" t="s">
        <v>51</v>
      </c>
      <c r="I7" s="53">
        <v>44013</v>
      </c>
      <c r="J7" s="53">
        <v>44196</v>
      </c>
      <c r="L7" s="52" t="s">
        <v>42</v>
      </c>
      <c r="M7" s="54">
        <v>2000</v>
      </c>
      <c r="N7" s="52" t="s">
        <v>43</v>
      </c>
      <c r="O7" t="s">
        <v>56</v>
      </c>
      <c r="P7" t="s">
        <v>45</v>
      </c>
      <c r="Q7">
        <v>0.27</v>
      </c>
      <c r="R7" t="s">
        <v>46</v>
      </c>
      <c r="S7"/>
      <c r="T7"/>
      <c r="U7"/>
      <c r="V7"/>
      <c r="W7"/>
      <c r="X7" s="55">
        <v>43831</v>
      </c>
    </row>
    <row r="8" spans="1:25" ht="14.5" x14ac:dyDescent="0.35">
      <c r="A8" s="52" t="s">
        <v>37</v>
      </c>
      <c r="B8" s="53">
        <v>44013</v>
      </c>
      <c r="C8" s="53">
        <v>46752</v>
      </c>
      <c r="D8" s="53">
        <v>46001</v>
      </c>
      <c r="G8" s="52" t="s">
        <v>55</v>
      </c>
      <c r="H8" s="52" t="s">
        <v>53</v>
      </c>
      <c r="I8" s="53">
        <v>44197</v>
      </c>
      <c r="J8" s="53">
        <v>44377</v>
      </c>
      <c r="L8" s="52" t="s">
        <v>42</v>
      </c>
      <c r="M8" s="54">
        <v>2000</v>
      </c>
      <c r="N8" s="52" t="s">
        <v>43</v>
      </c>
      <c r="O8" t="s">
        <v>56</v>
      </c>
      <c r="P8" t="s">
        <v>45</v>
      </c>
      <c r="Q8">
        <v>0.32</v>
      </c>
      <c r="R8" t="s">
        <v>46</v>
      </c>
      <c r="S8"/>
      <c r="T8"/>
      <c r="U8"/>
      <c r="V8"/>
      <c r="W8"/>
      <c r="X8" s="55">
        <v>43831</v>
      </c>
    </row>
    <row r="9" spans="1:25" ht="14.5" x14ac:dyDescent="0.35">
      <c r="A9" s="52" t="s">
        <v>37</v>
      </c>
      <c r="B9" s="53">
        <v>44013</v>
      </c>
      <c r="C9" s="53">
        <v>46752</v>
      </c>
      <c r="D9" s="53">
        <v>46001</v>
      </c>
      <c r="G9" s="52" t="s">
        <v>55</v>
      </c>
      <c r="H9" s="52" t="s">
        <v>54</v>
      </c>
      <c r="I9" s="53">
        <v>44378</v>
      </c>
      <c r="J9" s="53">
        <f t="shared" ref="J9:J11" si="0">IF(OR(K9="Term",K9="otherwise",K9="End of term"),C9,"ADD SERVICE START DATE")</f>
        <v>46752</v>
      </c>
      <c r="K9" s="52" t="s">
        <v>48</v>
      </c>
      <c r="L9" s="52" t="s">
        <v>42</v>
      </c>
      <c r="M9" s="54">
        <v>3000</v>
      </c>
      <c r="N9" s="52" t="s">
        <v>43</v>
      </c>
      <c r="O9" t="s">
        <v>56</v>
      </c>
      <c r="P9" t="s">
        <v>45</v>
      </c>
      <c r="Q9">
        <v>0.4713</v>
      </c>
      <c r="R9" t="s">
        <v>46</v>
      </c>
      <c r="S9"/>
      <c r="T9"/>
      <c r="U9"/>
      <c r="V9"/>
      <c r="W9"/>
      <c r="X9" s="55">
        <v>43831</v>
      </c>
    </row>
    <row r="10" spans="1:25" ht="14.5" x14ac:dyDescent="0.35">
      <c r="A10" s="52" t="s">
        <v>37</v>
      </c>
      <c r="B10" s="53">
        <v>44013</v>
      </c>
      <c r="C10" s="53">
        <v>46752</v>
      </c>
      <c r="D10" s="53">
        <v>46001</v>
      </c>
      <c r="G10" s="52" t="s">
        <v>57</v>
      </c>
      <c r="H10" s="52" t="s">
        <v>22</v>
      </c>
      <c r="I10" s="53">
        <f t="shared" ref="I10:I11" si="1">IF(OR(K10="Term",K10="otherwise",K10="Start of Term"),B10,"ADD SERVICE START DATE")</f>
        <v>44013</v>
      </c>
      <c r="J10" s="53">
        <f t="shared" si="0"/>
        <v>46752</v>
      </c>
      <c r="K10" s="52" t="s">
        <v>22</v>
      </c>
      <c r="L10" s="52" t="s">
        <v>42</v>
      </c>
      <c r="M10" s="54">
        <v>0</v>
      </c>
      <c r="N10" s="52" t="s">
        <v>43</v>
      </c>
      <c r="O10" t="s">
        <v>58</v>
      </c>
      <c r="P10" t="s">
        <v>59</v>
      </c>
      <c r="Q10">
        <v>1.04E-2</v>
      </c>
      <c r="R10" t="s">
        <v>46</v>
      </c>
      <c r="S10"/>
      <c r="T10"/>
      <c r="U10"/>
      <c r="V10"/>
      <c r="W10"/>
      <c r="X10" s="55">
        <v>43831</v>
      </c>
    </row>
    <row r="11" spans="1:25" ht="14.5" x14ac:dyDescent="0.35">
      <c r="A11" s="52" t="s">
        <v>37</v>
      </c>
      <c r="B11" s="53">
        <v>44013</v>
      </c>
      <c r="C11" s="53">
        <v>46752</v>
      </c>
      <c r="D11" s="53">
        <v>46001</v>
      </c>
      <c r="G11" s="52" t="s">
        <v>60</v>
      </c>
      <c r="H11" s="52" t="s">
        <v>22</v>
      </c>
      <c r="I11" s="53">
        <f t="shared" si="1"/>
        <v>44013</v>
      </c>
      <c r="J11" s="53">
        <f t="shared" si="0"/>
        <v>46752</v>
      </c>
      <c r="K11" s="52" t="s">
        <v>22</v>
      </c>
      <c r="L11" s="52" t="s">
        <v>42</v>
      </c>
      <c r="M11" s="54">
        <v>0</v>
      </c>
      <c r="N11" s="52" t="s">
        <v>43</v>
      </c>
      <c r="O11" t="s">
        <v>61</v>
      </c>
      <c r="P11" t="s">
        <v>45</v>
      </c>
      <c r="Q11">
        <v>4.1300000000000003E-2</v>
      </c>
      <c r="R11" t="s">
        <v>46</v>
      </c>
      <c r="S11"/>
      <c r="T11"/>
      <c r="U11"/>
      <c r="V11"/>
      <c r="W11"/>
      <c r="X11" s="55">
        <v>43831</v>
      </c>
    </row>
    <row r="12" spans="1:25" s="70" customFormat="1" ht="14.5" x14ac:dyDescent="0.35">
      <c r="A12" s="52" t="s">
        <v>37</v>
      </c>
      <c r="B12" s="53">
        <v>44013</v>
      </c>
      <c r="C12" s="53">
        <v>46752</v>
      </c>
      <c r="D12" s="53">
        <v>46001</v>
      </c>
      <c r="E12" s="52" t="s">
        <v>38</v>
      </c>
      <c r="F12" s="16" t="s">
        <v>39</v>
      </c>
      <c r="G12" s="52" t="s">
        <v>62</v>
      </c>
      <c r="H12" s="52" t="s">
        <v>63</v>
      </c>
      <c r="I12" s="53">
        <v>44682</v>
      </c>
      <c r="J12" s="53">
        <v>46203</v>
      </c>
      <c r="K12" s="52"/>
      <c r="L12" s="52" t="s">
        <v>42</v>
      </c>
      <c r="M12" s="54">
        <v>0</v>
      </c>
      <c r="N12" s="52" t="s">
        <v>43</v>
      </c>
      <c r="O12" t="s">
        <v>64</v>
      </c>
      <c r="P12" t="s">
        <v>65</v>
      </c>
      <c r="Q12">
        <v>0.34</v>
      </c>
      <c r="R12" t="s">
        <v>66</v>
      </c>
      <c r="S12">
        <v>130</v>
      </c>
      <c r="T12">
        <v>150</v>
      </c>
      <c r="U12">
        <v>120</v>
      </c>
      <c r="V12"/>
      <c r="W12"/>
      <c r="X12" s="55">
        <v>44378</v>
      </c>
      <c r="Y12" s="56"/>
    </row>
    <row r="13" spans="1:25" s="70" customFormat="1" ht="43.5" x14ac:dyDescent="0.35">
      <c r="A13" s="52" t="s">
        <v>37</v>
      </c>
      <c r="B13" s="53">
        <v>44013</v>
      </c>
      <c r="C13" s="53">
        <v>46752</v>
      </c>
      <c r="D13" s="53">
        <v>46001</v>
      </c>
      <c r="E13" s="52" t="s">
        <v>38</v>
      </c>
      <c r="F13" s="16" t="s">
        <v>39</v>
      </c>
      <c r="G13" s="52" t="s">
        <v>62</v>
      </c>
      <c r="H13" s="52" t="s">
        <v>47</v>
      </c>
      <c r="I13" s="53">
        <v>46204</v>
      </c>
      <c r="J13" s="53">
        <f t="shared" ref="J13" si="2">IF(OR(K13="Term",K13="otherwise",K13="End of term"),C13,"ADD SERVICE START DATE")</f>
        <v>46752</v>
      </c>
      <c r="K13" s="52" t="s">
        <v>48</v>
      </c>
      <c r="L13" s="52" t="s">
        <v>42</v>
      </c>
      <c r="M13" s="54">
        <v>0</v>
      </c>
      <c r="N13" s="52" t="s">
        <v>43</v>
      </c>
      <c r="O13" t="s">
        <v>64</v>
      </c>
      <c r="P13" t="s">
        <v>65</v>
      </c>
      <c r="Q13"/>
      <c r="R13" t="s">
        <v>66</v>
      </c>
      <c r="S13">
        <v>130</v>
      </c>
      <c r="T13">
        <v>150</v>
      </c>
      <c r="U13">
        <v>120</v>
      </c>
      <c r="V13"/>
      <c r="W13"/>
      <c r="X13" s="55">
        <v>46204</v>
      </c>
      <c r="Y13" s="56" t="s">
        <v>67</v>
      </c>
    </row>
    <row r="14" spans="1:25" ht="29" x14ac:dyDescent="0.35">
      <c r="A14" s="52" t="s">
        <v>68</v>
      </c>
      <c r="B14" s="53">
        <v>40711</v>
      </c>
      <c r="C14" s="53">
        <v>49003</v>
      </c>
      <c r="D14" s="53">
        <v>46268</v>
      </c>
      <c r="E14" s="52" t="s">
        <v>69</v>
      </c>
      <c r="F14" s="16" t="s">
        <v>39</v>
      </c>
      <c r="G14" s="52" t="s">
        <v>62</v>
      </c>
      <c r="H14" s="52" t="s">
        <v>22</v>
      </c>
      <c r="I14" s="53">
        <f>IF(OR(K14="Term",K14="otherwise",K14="Start of Term"),B14,"ADD SERVICE START DATE")</f>
        <v>40711</v>
      </c>
      <c r="J14" s="53">
        <f>IF(OR(K14="Term",K14="otherwise",K14="End of term"),C14,"ADD SERVICE START DATE")</f>
        <v>49003</v>
      </c>
      <c r="K14" s="52" t="s">
        <v>22</v>
      </c>
      <c r="L14" s="52" t="s">
        <v>42</v>
      </c>
      <c r="M14" s="54">
        <v>115000</v>
      </c>
      <c r="N14" s="52" t="s">
        <v>43</v>
      </c>
      <c r="O14" t="s">
        <v>64</v>
      </c>
      <c r="P14" t="s">
        <v>65</v>
      </c>
      <c r="Q14">
        <v>0.44230000000000003</v>
      </c>
      <c r="R14" t="s">
        <v>66</v>
      </c>
      <c r="S14"/>
      <c r="T14"/>
      <c r="U14"/>
      <c r="V14"/>
      <c r="W14"/>
      <c r="X14" s="55">
        <v>40711</v>
      </c>
      <c r="Y14" s="56" t="s">
        <v>70</v>
      </c>
    </row>
    <row r="15" spans="1:25" ht="14.5" x14ac:dyDescent="0.35">
      <c r="A15" s="52" t="s">
        <v>68</v>
      </c>
      <c r="B15" s="53">
        <v>40711</v>
      </c>
      <c r="C15" s="53">
        <v>49003</v>
      </c>
      <c r="D15" s="53">
        <v>46268</v>
      </c>
      <c r="E15" s="52" t="s">
        <v>71</v>
      </c>
      <c r="F15" s="16" t="s">
        <v>39</v>
      </c>
      <c r="G15" s="52" t="s">
        <v>62</v>
      </c>
      <c r="H15" s="52" t="s">
        <v>72</v>
      </c>
      <c r="I15" s="53">
        <v>43831</v>
      </c>
      <c r="J15" s="53">
        <v>46023</v>
      </c>
      <c r="L15" s="52" t="s">
        <v>42</v>
      </c>
      <c r="M15" s="54">
        <v>30000</v>
      </c>
      <c r="N15" s="52" t="s">
        <v>43</v>
      </c>
      <c r="O15" t="s">
        <v>64</v>
      </c>
      <c r="P15" t="s">
        <v>65</v>
      </c>
      <c r="Q15"/>
      <c r="R15"/>
      <c r="S15"/>
      <c r="T15"/>
      <c r="U15"/>
      <c r="V15"/>
      <c r="W15"/>
      <c r="X15" s="55">
        <v>43466</v>
      </c>
    </row>
    <row r="16" spans="1:25" ht="14.5" x14ac:dyDescent="0.35">
      <c r="A16" s="52" t="s">
        <v>68</v>
      </c>
      <c r="B16" s="53">
        <v>40711</v>
      </c>
      <c r="C16" s="53">
        <v>49003</v>
      </c>
      <c r="D16" s="53">
        <v>46268</v>
      </c>
      <c r="E16" s="52" t="s">
        <v>71</v>
      </c>
      <c r="F16" s="16" t="s">
        <v>39</v>
      </c>
      <c r="G16" s="52" t="s">
        <v>62</v>
      </c>
      <c r="H16" s="52" t="s">
        <v>73</v>
      </c>
      <c r="I16" s="53">
        <f t="shared" ref="I16:I23" si="3">IF(OR(K16="Term",K16="otherwise",K16="Start of Term"),B16,"ADD SERVICE START DATE")</f>
        <v>40711</v>
      </c>
      <c r="J16" s="53">
        <f t="shared" ref="J16:J23" si="4">IF(OR(K16="Term",K16="otherwise",K16="End of term"),C16,"ADD SERVICE START DATE")</f>
        <v>49003</v>
      </c>
      <c r="K16" s="52" t="s">
        <v>74</v>
      </c>
      <c r="L16" s="52" t="s">
        <v>42</v>
      </c>
      <c r="M16" s="54">
        <v>0</v>
      </c>
      <c r="N16" s="52" t="s">
        <v>43</v>
      </c>
      <c r="O16" t="s">
        <v>64</v>
      </c>
      <c r="P16" t="s">
        <v>65</v>
      </c>
      <c r="Q16"/>
      <c r="R16"/>
      <c r="S16"/>
      <c r="T16"/>
      <c r="U16"/>
      <c r="V16"/>
      <c r="W16"/>
      <c r="X16" s="55">
        <v>43466</v>
      </c>
    </row>
    <row r="17" spans="1:25" ht="14.5" x14ac:dyDescent="0.35">
      <c r="A17" s="52" t="s">
        <v>68</v>
      </c>
      <c r="B17" s="53">
        <v>40711</v>
      </c>
      <c r="C17" s="53">
        <v>49003</v>
      </c>
      <c r="D17" s="53">
        <v>46268</v>
      </c>
      <c r="G17" s="52" t="s">
        <v>75</v>
      </c>
      <c r="H17" s="52" t="s">
        <v>22</v>
      </c>
      <c r="I17" s="53">
        <f t="shared" si="3"/>
        <v>40711</v>
      </c>
      <c r="J17" s="53">
        <f t="shared" si="4"/>
        <v>49003</v>
      </c>
      <c r="K17" s="52" t="s">
        <v>22</v>
      </c>
      <c r="L17" s="52" t="s">
        <v>42</v>
      </c>
      <c r="M17" s="54">
        <v>0</v>
      </c>
      <c r="N17" s="52" t="s">
        <v>43</v>
      </c>
      <c r="O17" t="s">
        <v>76</v>
      </c>
      <c r="P17" t="s">
        <v>77</v>
      </c>
      <c r="Q17">
        <v>2.0400000000000001E-2</v>
      </c>
      <c r="R17" t="s">
        <v>46</v>
      </c>
      <c r="S17"/>
      <c r="T17"/>
      <c r="U17"/>
      <c r="V17"/>
      <c r="W17"/>
      <c r="X17" s="55">
        <v>43466</v>
      </c>
    </row>
    <row r="18" spans="1:25" ht="14.5" x14ac:dyDescent="0.35">
      <c r="A18" s="52" t="s">
        <v>78</v>
      </c>
      <c r="B18" s="53">
        <v>41066</v>
      </c>
      <c r="C18" s="53">
        <v>45657</v>
      </c>
      <c r="D18" s="53">
        <v>44830</v>
      </c>
      <c r="G18" s="52" t="s">
        <v>40</v>
      </c>
      <c r="H18" s="52" t="s">
        <v>22</v>
      </c>
      <c r="I18" s="53">
        <f t="shared" si="3"/>
        <v>41066</v>
      </c>
      <c r="J18" s="53">
        <f t="shared" si="4"/>
        <v>45657</v>
      </c>
      <c r="K18" s="52" t="s">
        <v>22</v>
      </c>
      <c r="L18" s="52" t="s">
        <v>42</v>
      </c>
      <c r="M18" s="54">
        <v>2060</v>
      </c>
      <c r="N18" s="52" t="s">
        <v>43</v>
      </c>
      <c r="O18" t="s">
        <v>44</v>
      </c>
      <c r="P18" t="s">
        <v>45</v>
      </c>
      <c r="Q18">
        <v>0.65129999999999999</v>
      </c>
      <c r="R18" t="s">
        <v>46</v>
      </c>
      <c r="S18"/>
      <c r="T18"/>
      <c r="U18"/>
      <c r="V18"/>
      <c r="W18"/>
      <c r="X18" s="55">
        <v>40725</v>
      </c>
    </row>
    <row r="19" spans="1:25" ht="14.5" x14ac:dyDescent="0.35">
      <c r="A19" s="52" t="s">
        <v>78</v>
      </c>
      <c r="B19" s="53">
        <v>41066</v>
      </c>
      <c r="C19" s="53">
        <v>45657</v>
      </c>
      <c r="D19" s="53">
        <v>44830</v>
      </c>
      <c r="G19" s="52" t="s">
        <v>50</v>
      </c>
      <c r="H19" s="52" t="s">
        <v>22</v>
      </c>
      <c r="I19" s="53">
        <f t="shared" si="3"/>
        <v>41066</v>
      </c>
      <c r="J19" s="53">
        <f t="shared" si="4"/>
        <v>45657</v>
      </c>
      <c r="K19" s="52" t="s">
        <v>22</v>
      </c>
      <c r="L19" s="52" t="s">
        <v>42</v>
      </c>
      <c r="M19" s="54">
        <v>10300</v>
      </c>
      <c r="N19" s="52" t="s">
        <v>43</v>
      </c>
      <c r="O19" t="s">
        <v>52</v>
      </c>
      <c r="P19" t="s">
        <v>45</v>
      </c>
      <c r="Q19"/>
      <c r="R19"/>
      <c r="S19"/>
      <c r="T19"/>
      <c r="U19"/>
      <c r="V19" t="s">
        <v>44</v>
      </c>
      <c r="W19">
        <v>50</v>
      </c>
      <c r="X19" s="55">
        <v>40725</v>
      </c>
    </row>
    <row r="20" spans="1:25" ht="14.5" x14ac:dyDescent="0.35">
      <c r="A20" s="52" t="s">
        <v>78</v>
      </c>
      <c r="B20" s="53">
        <v>41066</v>
      </c>
      <c r="C20" s="53">
        <v>45657</v>
      </c>
      <c r="D20" s="53">
        <v>44830</v>
      </c>
      <c r="G20" s="52" t="s">
        <v>55</v>
      </c>
      <c r="H20" s="52" t="s">
        <v>22</v>
      </c>
      <c r="I20" s="53">
        <f t="shared" si="3"/>
        <v>41066</v>
      </c>
      <c r="J20" s="53">
        <f t="shared" si="4"/>
        <v>45657</v>
      </c>
      <c r="K20" s="52" t="s">
        <v>22</v>
      </c>
      <c r="L20" s="52" t="s">
        <v>42</v>
      </c>
      <c r="M20" s="54">
        <v>10300</v>
      </c>
      <c r="N20" s="52" t="s">
        <v>43</v>
      </c>
      <c r="O20" t="s">
        <v>56</v>
      </c>
      <c r="P20" t="s">
        <v>45</v>
      </c>
      <c r="Q20"/>
      <c r="R20"/>
      <c r="S20"/>
      <c r="T20"/>
      <c r="U20"/>
      <c r="V20" t="s">
        <v>44</v>
      </c>
      <c r="W20">
        <v>50</v>
      </c>
      <c r="X20" s="55">
        <v>40725</v>
      </c>
    </row>
    <row r="21" spans="1:25" ht="14.5" x14ac:dyDescent="0.35">
      <c r="A21" s="52" t="s">
        <v>78</v>
      </c>
      <c r="B21" s="53">
        <v>41066</v>
      </c>
      <c r="C21" s="53">
        <v>45657</v>
      </c>
      <c r="D21" s="53">
        <v>44830</v>
      </c>
      <c r="G21" s="52" t="s">
        <v>57</v>
      </c>
      <c r="H21" s="52" t="s">
        <v>22</v>
      </c>
      <c r="I21" s="53">
        <f t="shared" si="3"/>
        <v>41066</v>
      </c>
      <c r="J21" s="53">
        <f t="shared" si="4"/>
        <v>45657</v>
      </c>
      <c r="K21" s="52" t="s">
        <v>22</v>
      </c>
      <c r="L21" s="52" t="s">
        <v>42</v>
      </c>
      <c r="M21" s="54">
        <v>0</v>
      </c>
      <c r="N21" s="52" t="s">
        <v>43</v>
      </c>
      <c r="O21" t="s">
        <v>58</v>
      </c>
      <c r="P21" t="s">
        <v>59</v>
      </c>
      <c r="Q21">
        <v>1.04E-2</v>
      </c>
      <c r="R21" t="s">
        <v>46</v>
      </c>
      <c r="S21"/>
      <c r="T21"/>
      <c r="U21"/>
      <c r="V21"/>
      <c r="W21"/>
      <c r="X21" s="55">
        <v>44013</v>
      </c>
    </row>
    <row r="22" spans="1:25" ht="14.5" x14ac:dyDescent="0.35">
      <c r="A22" s="52" t="s">
        <v>79</v>
      </c>
      <c r="B22" s="53">
        <v>41041</v>
      </c>
      <c r="C22" s="53">
        <v>45657</v>
      </c>
      <c r="D22" s="53">
        <v>44985</v>
      </c>
      <c r="G22" s="52" t="s">
        <v>55</v>
      </c>
      <c r="H22" s="52" t="s">
        <v>22</v>
      </c>
      <c r="I22" s="53">
        <f t="shared" si="3"/>
        <v>41041</v>
      </c>
      <c r="J22" s="53">
        <f t="shared" si="4"/>
        <v>45657</v>
      </c>
      <c r="K22" s="52" t="s">
        <v>22</v>
      </c>
      <c r="L22" s="52" t="s">
        <v>42</v>
      </c>
      <c r="M22" s="54">
        <v>35000</v>
      </c>
      <c r="N22" s="52" t="s">
        <v>43</v>
      </c>
      <c r="O22" t="s">
        <v>56</v>
      </c>
      <c r="P22" t="s">
        <v>45</v>
      </c>
      <c r="Q22"/>
      <c r="R22"/>
      <c r="S22"/>
      <c r="T22"/>
      <c r="U22"/>
      <c r="V22" t="s">
        <v>64</v>
      </c>
      <c r="W22">
        <v>50</v>
      </c>
      <c r="X22" s="55">
        <v>40725</v>
      </c>
    </row>
    <row r="23" spans="1:25" ht="14.5" x14ac:dyDescent="0.35">
      <c r="A23" s="52" t="s">
        <v>79</v>
      </c>
      <c r="B23" s="53">
        <v>41041</v>
      </c>
      <c r="C23" s="53">
        <v>45657</v>
      </c>
      <c r="D23" s="53">
        <v>44985</v>
      </c>
      <c r="G23" s="52" t="s">
        <v>50</v>
      </c>
      <c r="H23" s="52" t="s">
        <v>22</v>
      </c>
      <c r="I23" s="53">
        <f t="shared" si="3"/>
        <v>41041</v>
      </c>
      <c r="J23" s="53">
        <f t="shared" si="4"/>
        <v>45657</v>
      </c>
      <c r="K23" s="52" t="s">
        <v>22</v>
      </c>
      <c r="L23" s="52" t="s">
        <v>42</v>
      </c>
      <c r="M23" s="54">
        <v>35000</v>
      </c>
      <c r="N23" s="52" t="s">
        <v>43</v>
      </c>
      <c r="O23" t="s">
        <v>52</v>
      </c>
      <c r="P23" t="s">
        <v>45</v>
      </c>
      <c r="Q23"/>
      <c r="R23"/>
      <c r="S23"/>
      <c r="T23"/>
      <c r="U23"/>
      <c r="V23" t="s">
        <v>64</v>
      </c>
      <c r="W23">
        <v>50</v>
      </c>
      <c r="X23" s="55">
        <v>40725</v>
      </c>
    </row>
    <row r="24" spans="1:25" ht="14.5" x14ac:dyDescent="0.35">
      <c r="A24" s="52" t="s">
        <v>79</v>
      </c>
      <c r="B24" s="53">
        <v>41041</v>
      </c>
      <c r="C24" s="53">
        <v>45657</v>
      </c>
      <c r="D24" s="53">
        <v>44985</v>
      </c>
      <c r="E24" s="52" t="s">
        <v>80</v>
      </c>
      <c r="F24" s="16" t="s">
        <v>39</v>
      </c>
      <c r="G24" s="52" t="s">
        <v>62</v>
      </c>
      <c r="H24" s="73" t="s">
        <v>81</v>
      </c>
      <c r="I24" s="53">
        <v>41041</v>
      </c>
      <c r="J24" s="53">
        <v>41698</v>
      </c>
      <c r="L24" s="52" t="s">
        <v>42</v>
      </c>
      <c r="M24" s="54">
        <v>780</v>
      </c>
      <c r="N24" s="52" t="s">
        <v>43</v>
      </c>
      <c r="O24" t="s">
        <v>64</v>
      </c>
      <c r="P24" t="s">
        <v>65</v>
      </c>
      <c r="Q24">
        <v>0.57779999999999998</v>
      </c>
      <c r="R24" t="s">
        <v>66</v>
      </c>
      <c r="S24"/>
      <c r="T24"/>
      <c r="U24"/>
      <c r="V24"/>
      <c r="W24"/>
      <c r="X24" s="55">
        <v>40725</v>
      </c>
    </row>
    <row r="25" spans="1:25" ht="14.5" x14ac:dyDescent="0.35">
      <c r="A25" s="52" t="s">
        <v>79</v>
      </c>
      <c r="B25" s="53">
        <v>41041</v>
      </c>
      <c r="C25" s="53">
        <v>45657</v>
      </c>
      <c r="D25" s="53">
        <v>44985</v>
      </c>
      <c r="E25" s="52" t="s">
        <v>80</v>
      </c>
      <c r="F25" s="16" t="s">
        <v>39</v>
      </c>
      <c r="G25" s="52" t="s">
        <v>62</v>
      </c>
      <c r="H25" s="73" t="s">
        <v>82</v>
      </c>
      <c r="I25" s="53">
        <v>41760</v>
      </c>
      <c r="J25" s="53">
        <v>42078</v>
      </c>
      <c r="L25" s="52" t="s">
        <v>42</v>
      </c>
      <c r="M25" s="54">
        <v>4510</v>
      </c>
      <c r="N25" s="52" t="s">
        <v>43</v>
      </c>
      <c r="O25" t="s">
        <v>64</v>
      </c>
      <c r="P25" t="s">
        <v>65</v>
      </c>
      <c r="Q25">
        <v>0.57779999999999998</v>
      </c>
      <c r="R25" t="s">
        <v>66</v>
      </c>
      <c r="S25"/>
      <c r="T25"/>
      <c r="U25"/>
      <c r="V25"/>
      <c r="W25"/>
      <c r="X25" s="55">
        <v>40725</v>
      </c>
    </row>
    <row r="26" spans="1:25" ht="14.5" x14ac:dyDescent="0.35">
      <c r="A26" s="52" t="s">
        <v>79</v>
      </c>
      <c r="B26" s="53">
        <v>41041</v>
      </c>
      <c r="C26" s="53">
        <v>45657</v>
      </c>
      <c r="D26" s="53">
        <v>44985</v>
      </c>
      <c r="E26" s="52" t="s">
        <v>80</v>
      </c>
      <c r="F26" s="16" t="s">
        <v>39</v>
      </c>
      <c r="G26" s="52" t="s">
        <v>62</v>
      </c>
      <c r="H26" s="73" t="s">
        <v>83</v>
      </c>
      <c r="I26" s="53">
        <v>42079</v>
      </c>
      <c r="J26" s="53">
        <v>45657</v>
      </c>
      <c r="L26" s="52" t="s">
        <v>42</v>
      </c>
      <c r="M26" s="54">
        <v>9020</v>
      </c>
      <c r="N26" s="52" t="s">
        <v>43</v>
      </c>
      <c r="O26" t="s">
        <v>64</v>
      </c>
      <c r="P26" t="s">
        <v>65</v>
      </c>
      <c r="Q26">
        <v>0.57779999999999998</v>
      </c>
      <c r="R26" t="s">
        <v>66</v>
      </c>
      <c r="S26"/>
      <c r="T26"/>
      <c r="U26"/>
      <c r="V26"/>
      <c r="W26"/>
      <c r="X26" s="55">
        <v>40725</v>
      </c>
    </row>
    <row r="27" spans="1:25" ht="14.5" x14ac:dyDescent="0.35">
      <c r="A27" s="52" t="s">
        <v>79</v>
      </c>
      <c r="B27" s="53">
        <v>41041</v>
      </c>
      <c r="C27" s="53">
        <v>45657</v>
      </c>
      <c r="D27" s="53">
        <v>44985</v>
      </c>
      <c r="E27" s="52" t="s">
        <v>80</v>
      </c>
      <c r="F27" s="16" t="s">
        <v>39</v>
      </c>
      <c r="G27" s="52" t="s">
        <v>84</v>
      </c>
      <c r="H27" s="73" t="s">
        <v>22</v>
      </c>
      <c r="I27" s="53">
        <f t="shared" ref="I27:I29" si="5">IF(OR(K27="Term",K27="otherwise",K27="Start of Term"),B27,"ADD SERVICE START DATE")</f>
        <v>41041</v>
      </c>
      <c r="J27" s="53">
        <f t="shared" ref="J27:J30" si="6">IF(OR(K27="Term",K27="otherwise",K27="End of term"),C27,"ADD SERVICE START DATE")</f>
        <v>45657</v>
      </c>
      <c r="K27" s="52" t="s">
        <v>22</v>
      </c>
      <c r="L27" s="52" t="s">
        <v>42</v>
      </c>
      <c r="M27" s="54">
        <v>0</v>
      </c>
      <c r="N27" s="52" t="s">
        <v>43</v>
      </c>
      <c r="O27" t="s">
        <v>85</v>
      </c>
      <c r="P27" t="s">
        <v>45</v>
      </c>
      <c r="Q27"/>
      <c r="R27"/>
      <c r="S27"/>
      <c r="T27"/>
      <c r="U27"/>
      <c r="V27" t="s">
        <v>64</v>
      </c>
      <c r="W27">
        <v>100</v>
      </c>
      <c r="X27" s="55">
        <v>40725</v>
      </c>
    </row>
    <row r="28" spans="1:25" ht="29" x14ac:dyDescent="0.35">
      <c r="A28" s="52" t="s">
        <v>86</v>
      </c>
      <c r="B28" s="53">
        <v>39814</v>
      </c>
      <c r="C28" s="53">
        <v>49003</v>
      </c>
      <c r="D28" s="53">
        <v>43455</v>
      </c>
      <c r="E28" s="52" t="s">
        <v>87</v>
      </c>
      <c r="F28" s="16" t="s">
        <v>39</v>
      </c>
      <c r="G28" s="52" t="s">
        <v>62</v>
      </c>
      <c r="H28" s="52" t="s">
        <v>22</v>
      </c>
      <c r="I28" s="53">
        <f t="shared" si="5"/>
        <v>39814</v>
      </c>
      <c r="J28" s="53">
        <f t="shared" si="6"/>
        <v>49003</v>
      </c>
      <c r="K28" s="52" t="s">
        <v>22</v>
      </c>
      <c r="L28" s="52" t="s">
        <v>88</v>
      </c>
      <c r="M28" s="54">
        <v>108000</v>
      </c>
      <c r="N28" s="52" t="s">
        <v>43</v>
      </c>
      <c r="O28" t="s">
        <v>64</v>
      </c>
      <c r="P28" t="s">
        <v>65</v>
      </c>
      <c r="Q28">
        <v>0.36670000000000003</v>
      </c>
      <c r="R28" t="s">
        <v>89</v>
      </c>
      <c r="S28"/>
      <c r="T28"/>
      <c r="U28"/>
      <c r="V28"/>
      <c r="W28"/>
      <c r="X28" s="55">
        <v>39814</v>
      </c>
      <c r="Y28" s="56" t="s">
        <v>70</v>
      </c>
    </row>
    <row r="29" spans="1:25" ht="14.5" x14ac:dyDescent="0.35">
      <c r="A29" s="52" t="s">
        <v>90</v>
      </c>
      <c r="B29" s="53">
        <v>40256</v>
      </c>
      <c r="C29" s="53">
        <v>46752</v>
      </c>
      <c r="D29" s="53">
        <v>40891</v>
      </c>
      <c r="E29" s="52" t="s">
        <v>91</v>
      </c>
      <c r="F29" s="16" t="s">
        <v>39</v>
      </c>
      <c r="G29" s="57" t="s">
        <v>92</v>
      </c>
      <c r="H29" s="52" t="s">
        <v>22</v>
      </c>
      <c r="I29" s="53">
        <f t="shared" si="5"/>
        <v>40256</v>
      </c>
      <c r="J29" s="53">
        <f t="shared" si="6"/>
        <v>46752</v>
      </c>
      <c r="K29" s="52" t="s">
        <v>22</v>
      </c>
      <c r="L29" s="52" t="s">
        <v>93</v>
      </c>
      <c r="M29" s="54">
        <v>0</v>
      </c>
      <c r="N29" s="52" t="s">
        <v>43</v>
      </c>
      <c r="O29" t="s">
        <v>94</v>
      </c>
      <c r="P29" t="s">
        <v>45</v>
      </c>
      <c r="Q29"/>
      <c r="R29"/>
      <c r="S29"/>
      <c r="T29"/>
      <c r="U29"/>
      <c r="V29" t="s">
        <v>64</v>
      </c>
      <c r="W29">
        <v>110</v>
      </c>
      <c r="X29" s="55">
        <v>40544</v>
      </c>
    </row>
    <row r="30" spans="1:25" ht="14.5" x14ac:dyDescent="0.35">
      <c r="A30" s="52" t="s">
        <v>90</v>
      </c>
      <c r="B30" s="53">
        <v>40256</v>
      </c>
      <c r="C30" s="53">
        <v>46752</v>
      </c>
      <c r="D30" s="53">
        <v>40891</v>
      </c>
      <c r="E30" s="52" t="s">
        <v>91</v>
      </c>
      <c r="F30" s="16" t="s">
        <v>39</v>
      </c>
      <c r="G30" s="52" t="s">
        <v>62</v>
      </c>
      <c r="H30" s="52" t="s">
        <v>95</v>
      </c>
      <c r="I30" s="53">
        <v>42736</v>
      </c>
      <c r="J30" s="53">
        <f t="shared" si="6"/>
        <v>46752</v>
      </c>
      <c r="K30" s="52" t="s">
        <v>48</v>
      </c>
      <c r="L30" s="52" t="s">
        <v>93</v>
      </c>
      <c r="M30" s="54">
        <v>147950</v>
      </c>
      <c r="N30" s="52" t="s">
        <v>43</v>
      </c>
      <c r="O30" t="s">
        <v>64</v>
      </c>
      <c r="P30" t="s">
        <v>65</v>
      </c>
      <c r="Q30">
        <v>0.2</v>
      </c>
      <c r="R30" t="s">
        <v>66</v>
      </c>
      <c r="S30"/>
      <c r="T30"/>
      <c r="U30"/>
      <c r="V30"/>
      <c r="W30"/>
      <c r="X30" s="55">
        <v>40544</v>
      </c>
    </row>
    <row r="31" spans="1:25" ht="14.5" x14ac:dyDescent="0.35">
      <c r="A31" s="60" t="s">
        <v>90</v>
      </c>
      <c r="B31" s="61">
        <v>40256</v>
      </c>
      <c r="C31" s="61">
        <v>46752</v>
      </c>
      <c r="D31" s="61">
        <v>40891</v>
      </c>
      <c r="E31" s="60" t="s">
        <v>91</v>
      </c>
      <c r="F31" s="60" t="s">
        <v>39</v>
      </c>
      <c r="G31" s="60" t="s">
        <v>62</v>
      </c>
      <c r="H31" s="60" t="s">
        <v>96</v>
      </c>
      <c r="I31" s="53">
        <f>IF(OR(K31="Term",K31="otherwise",K31="Start of Term"),B31,"ADD SERVICE START DATE")</f>
        <v>40256</v>
      </c>
      <c r="J31" s="53">
        <v>40909</v>
      </c>
      <c r="K31" s="52" t="s">
        <v>97</v>
      </c>
      <c r="L31" s="60" t="s">
        <v>93</v>
      </c>
      <c r="M31" s="62">
        <v>42740</v>
      </c>
      <c r="N31" s="60" t="s">
        <v>43</v>
      </c>
      <c r="O31" s="63" t="s">
        <v>64</v>
      </c>
      <c r="P31" s="63" t="s">
        <v>65</v>
      </c>
      <c r="Q31" s="63">
        <v>0.2</v>
      </c>
      <c r="R31" s="63" t="s">
        <v>66</v>
      </c>
      <c r="S31" s="63"/>
      <c r="T31" s="63"/>
      <c r="U31" s="63"/>
      <c r="V31" s="63"/>
      <c r="W31" s="63"/>
      <c r="X31" s="64">
        <v>40544</v>
      </c>
      <c r="Y31" s="65"/>
    </row>
    <row r="32" spans="1:25" ht="14.5" x14ac:dyDescent="0.35">
      <c r="A32" s="52" t="s">
        <v>90</v>
      </c>
      <c r="B32" s="53">
        <v>40256</v>
      </c>
      <c r="C32" s="53">
        <v>46752</v>
      </c>
      <c r="D32" s="53">
        <v>40891</v>
      </c>
      <c r="E32" s="52" t="s">
        <v>91</v>
      </c>
      <c r="F32" s="16" t="s">
        <v>39</v>
      </c>
      <c r="G32" s="52" t="s">
        <v>62</v>
      </c>
      <c r="H32" s="52" t="s">
        <v>98</v>
      </c>
      <c r="I32" s="53">
        <v>40909</v>
      </c>
      <c r="J32" s="53">
        <v>41274</v>
      </c>
      <c r="L32" s="52" t="s">
        <v>93</v>
      </c>
      <c r="M32" s="54">
        <v>68480</v>
      </c>
      <c r="N32" s="52" t="s">
        <v>43</v>
      </c>
      <c r="O32" t="s">
        <v>64</v>
      </c>
      <c r="P32" t="s">
        <v>65</v>
      </c>
      <c r="Q32">
        <v>0.2</v>
      </c>
      <c r="R32" t="s">
        <v>66</v>
      </c>
      <c r="S32"/>
      <c r="T32"/>
      <c r="U32"/>
      <c r="V32"/>
      <c r="W32"/>
      <c r="X32" s="55">
        <v>40544</v>
      </c>
    </row>
    <row r="33" spans="1:25" ht="14.5" x14ac:dyDescent="0.35">
      <c r="A33" s="52" t="s">
        <v>90</v>
      </c>
      <c r="B33" s="53">
        <v>40256</v>
      </c>
      <c r="C33" s="53">
        <v>46752</v>
      </c>
      <c r="D33" s="53">
        <v>40891</v>
      </c>
      <c r="E33" s="52" t="s">
        <v>91</v>
      </c>
      <c r="F33" s="16" t="s">
        <v>39</v>
      </c>
      <c r="G33" s="52" t="s">
        <v>62</v>
      </c>
      <c r="H33" s="52" t="s">
        <v>99</v>
      </c>
      <c r="I33" s="53">
        <v>41275</v>
      </c>
      <c r="J33" s="53">
        <v>41639</v>
      </c>
      <c r="L33" s="52" t="s">
        <v>93</v>
      </c>
      <c r="M33" s="54">
        <v>81630</v>
      </c>
      <c r="N33" s="52" t="s">
        <v>43</v>
      </c>
      <c r="O33" t="s">
        <v>64</v>
      </c>
      <c r="P33" t="s">
        <v>65</v>
      </c>
      <c r="Q33">
        <v>0.2</v>
      </c>
      <c r="R33" t="s">
        <v>66</v>
      </c>
      <c r="S33"/>
      <c r="T33"/>
      <c r="U33"/>
      <c r="V33"/>
      <c r="W33"/>
      <c r="X33" s="55">
        <v>40544</v>
      </c>
    </row>
    <row r="34" spans="1:25" ht="14.5" x14ac:dyDescent="0.35">
      <c r="A34" s="52" t="s">
        <v>90</v>
      </c>
      <c r="B34" s="53">
        <v>40256</v>
      </c>
      <c r="C34" s="53">
        <v>46752</v>
      </c>
      <c r="D34" s="53">
        <v>40891</v>
      </c>
      <c r="E34" s="52" t="s">
        <v>91</v>
      </c>
      <c r="F34" s="16" t="s">
        <v>39</v>
      </c>
      <c r="G34" s="52" t="s">
        <v>62</v>
      </c>
      <c r="H34" s="52" t="s">
        <v>100</v>
      </c>
      <c r="I34" s="53">
        <v>41640</v>
      </c>
      <c r="J34" s="53">
        <v>42004</v>
      </c>
      <c r="L34" s="52" t="s">
        <v>93</v>
      </c>
      <c r="M34" s="54">
        <v>118360</v>
      </c>
      <c r="N34" s="52" t="s">
        <v>43</v>
      </c>
      <c r="O34" t="s">
        <v>64</v>
      </c>
      <c r="P34" t="s">
        <v>65</v>
      </c>
      <c r="Q34">
        <v>0.2</v>
      </c>
      <c r="R34" t="s">
        <v>66</v>
      </c>
      <c r="S34"/>
      <c r="T34"/>
      <c r="U34"/>
      <c r="V34"/>
      <c r="W34"/>
      <c r="X34" s="55">
        <v>40544</v>
      </c>
    </row>
    <row r="35" spans="1:25" ht="14.5" x14ac:dyDescent="0.35">
      <c r="A35" s="66" t="s">
        <v>90</v>
      </c>
      <c r="B35" s="67">
        <v>40256</v>
      </c>
      <c r="C35" s="67">
        <v>46752</v>
      </c>
      <c r="D35" s="67">
        <v>40891</v>
      </c>
      <c r="E35" s="66" t="s">
        <v>91</v>
      </c>
      <c r="F35" s="68" t="s">
        <v>39</v>
      </c>
      <c r="G35" s="66" t="s">
        <v>62</v>
      </c>
      <c r="H35" s="66" t="s">
        <v>101</v>
      </c>
      <c r="I35" s="53">
        <v>42005</v>
      </c>
      <c r="J35" s="53">
        <v>42369</v>
      </c>
      <c r="L35" s="66" t="s">
        <v>93</v>
      </c>
      <c r="M35" s="69">
        <v>138080</v>
      </c>
      <c r="N35" s="66" t="s">
        <v>43</v>
      </c>
      <c r="O35" s="70" t="s">
        <v>64</v>
      </c>
      <c r="P35" s="70" t="s">
        <v>65</v>
      </c>
      <c r="Q35" s="70">
        <v>0.2</v>
      </c>
      <c r="R35" s="70" t="s">
        <v>66</v>
      </c>
      <c r="S35" s="70"/>
      <c r="T35" s="70"/>
      <c r="U35" s="70"/>
      <c r="V35" s="70"/>
      <c r="W35" s="70"/>
      <c r="X35" s="71">
        <v>40544</v>
      </c>
      <c r="Y35" s="72"/>
    </row>
    <row r="36" spans="1:25" ht="14.5" x14ac:dyDescent="0.35">
      <c r="A36" s="52" t="s">
        <v>90</v>
      </c>
      <c r="B36" s="67">
        <v>40256</v>
      </c>
      <c r="C36" s="53">
        <v>46752</v>
      </c>
      <c r="D36" s="53">
        <v>40891</v>
      </c>
      <c r="E36" s="52" t="s">
        <v>91</v>
      </c>
      <c r="F36" s="16" t="s">
        <v>39</v>
      </c>
      <c r="G36" s="52" t="s">
        <v>62</v>
      </c>
      <c r="H36" s="52" t="s">
        <v>102</v>
      </c>
      <c r="I36" s="53">
        <v>42370</v>
      </c>
      <c r="J36" s="53">
        <v>42735</v>
      </c>
      <c r="L36" s="52" t="s">
        <v>93</v>
      </c>
      <c r="M36" s="54">
        <v>144660</v>
      </c>
      <c r="N36" s="52" t="s">
        <v>43</v>
      </c>
      <c r="O36" t="s">
        <v>64</v>
      </c>
      <c r="P36" t="s">
        <v>65</v>
      </c>
      <c r="Q36">
        <v>0.2</v>
      </c>
      <c r="R36" t="s">
        <v>66</v>
      </c>
      <c r="S36"/>
      <c r="T36"/>
      <c r="U36"/>
      <c r="V36"/>
      <c r="W36"/>
      <c r="X36" s="55">
        <v>40544</v>
      </c>
    </row>
    <row r="37" spans="1:25" ht="14.5" x14ac:dyDescent="0.35">
      <c r="A37" s="52" t="s">
        <v>103</v>
      </c>
      <c r="B37" s="53">
        <v>42005</v>
      </c>
      <c r="C37" s="53">
        <v>45292</v>
      </c>
      <c r="D37" s="53">
        <v>43403</v>
      </c>
      <c r="G37" s="52" t="s">
        <v>104</v>
      </c>
      <c r="H37" s="52" t="s">
        <v>22</v>
      </c>
      <c r="I37" s="53">
        <f t="shared" ref="I37:I47" si="7">IF(OR(K37="Term",K37="otherwise",K37="Start of Term"),B37,"ADD SERVICE START DATE")</f>
        <v>42005</v>
      </c>
      <c r="J37" s="53">
        <f t="shared" ref="J37:J47" si="8">IF(OR(K37="Term",K37="otherwise",K37="End of term"),C37,"ADD SERVICE START DATE")</f>
        <v>45292</v>
      </c>
      <c r="K37" s="52" t="s">
        <v>22</v>
      </c>
      <c r="L37" s="52" t="s">
        <v>105</v>
      </c>
      <c r="M37" s="54">
        <v>7000</v>
      </c>
      <c r="N37" s="52" t="s">
        <v>43</v>
      </c>
      <c r="O37" t="s">
        <v>106</v>
      </c>
      <c r="P37" t="s">
        <v>65</v>
      </c>
      <c r="Q37"/>
      <c r="R37" t="s">
        <v>66</v>
      </c>
      <c r="S37"/>
      <c r="T37"/>
      <c r="U37"/>
      <c r="V37"/>
      <c r="W37"/>
      <c r="X37" s="55">
        <v>40725</v>
      </c>
    </row>
    <row r="38" spans="1:25" ht="14.5" x14ac:dyDescent="0.35">
      <c r="A38" s="52" t="s">
        <v>103</v>
      </c>
      <c r="B38" s="53">
        <v>42005</v>
      </c>
      <c r="C38" s="53">
        <v>45292</v>
      </c>
      <c r="D38" s="53">
        <v>43403</v>
      </c>
      <c r="E38" s="52" t="s">
        <v>107</v>
      </c>
      <c r="F38" s="16" t="s">
        <v>39</v>
      </c>
      <c r="G38" s="52" t="s">
        <v>62</v>
      </c>
      <c r="H38" s="52" t="s">
        <v>22</v>
      </c>
      <c r="I38" s="53">
        <f t="shared" si="7"/>
        <v>42005</v>
      </c>
      <c r="J38" s="53">
        <f t="shared" si="8"/>
        <v>45292</v>
      </c>
      <c r="K38" s="52" t="s">
        <v>22</v>
      </c>
      <c r="L38" s="52" t="s">
        <v>105</v>
      </c>
      <c r="M38" s="54">
        <v>40000</v>
      </c>
      <c r="N38" s="52" t="s">
        <v>43</v>
      </c>
      <c r="O38" t="s">
        <v>64</v>
      </c>
      <c r="P38" t="s">
        <v>65</v>
      </c>
      <c r="Q38">
        <v>1.05</v>
      </c>
      <c r="R38" t="s">
        <v>66</v>
      </c>
      <c r="S38"/>
      <c r="T38"/>
      <c r="U38"/>
      <c r="V38"/>
      <c r="W38"/>
      <c r="X38" s="55">
        <v>40725</v>
      </c>
    </row>
    <row r="39" spans="1:25" ht="14.5" x14ac:dyDescent="0.35">
      <c r="A39" s="52" t="s">
        <v>103</v>
      </c>
      <c r="B39" s="53">
        <v>42005</v>
      </c>
      <c r="C39" s="53">
        <v>45292</v>
      </c>
      <c r="D39" s="53">
        <v>43403</v>
      </c>
      <c r="E39" s="52" t="s">
        <v>107</v>
      </c>
      <c r="F39" s="16" t="s">
        <v>39</v>
      </c>
      <c r="G39" s="52" t="s">
        <v>40</v>
      </c>
      <c r="H39" s="52" t="s">
        <v>22</v>
      </c>
      <c r="I39" s="53">
        <f t="shared" si="7"/>
        <v>42005</v>
      </c>
      <c r="J39" s="53">
        <f t="shared" si="8"/>
        <v>45292</v>
      </c>
      <c r="K39" s="52" t="s">
        <v>22</v>
      </c>
      <c r="L39" s="52" t="s">
        <v>105</v>
      </c>
      <c r="M39" s="54">
        <v>0</v>
      </c>
      <c r="N39" s="52" t="s">
        <v>43</v>
      </c>
      <c r="O39" t="s">
        <v>44</v>
      </c>
      <c r="P39" t="s">
        <v>45</v>
      </c>
      <c r="Q39"/>
      <c r="R39"/>
      <c r="S39"/>
      <c r="T39"/>
      <c r="U39"/>
      <c r="V39" t="s">
        <v>108</v>
      </c>
      <c r="W39">
        <v>150</v>
      </c>
      <c r="X39" s="55">
        <v>40725</v>
      </c>
    </row>
    <row r="40" spans="1:25" ht="14.5" x14ac:dyDescent="0.35">
      <c r="A40" s="52" t="s">
        <v>103</v>
      </c>
      <c r="B40" s="53">
        <v>42005</v>
      </c>
      <c r="C40" s="53">
        <v>45292</v>
      </c>
      <c r="D40" s="53">
        <v>43403</v>
      </c>
      <c r="E40" s="52" t="s">
        <v>107</v>
      </c>
      <c r="F40" s="16" t="s">
        <v>39</v>
      </c>
      <c r="G40" s="52" t="s">
        <v>92</v>
      </c>
      <c r="H40" s="52" t="s">
        <v>22</v>
      </c>
      <c r="I40" s="53">
        <f t="shared" si="7"/>
        <v>42005</v>
      </c>
      <c r="J40" s="53">
        <f t="shared" si="8"/>
        <v>45292</v>
      </c>
      <c r="K40" s="52" t="s">
        <v>22</v>
      </c>
      <c r="L40" s="52" t="s">
        <v>105</v>
      </c>
      <c r="M40" s="54">
        <v>41000</v>
      </c>
      <c r="N40" s="52" t="s">
        <v>43</v>
      </c>
      <c r="O40" t="s">
        <v>94</v>
      </c>
      <c r="P40" t="s">
        <v>45</v>
      </c>
      <c r="Q40"/>
      <c r="R40"/>
      <c r="S40"/>
      <c r="T40"/>
      <c r="U40"/>
      <c r="V40" t="s">
        <v>108</v>
      </c>
      <c r="W40">
        <v>150</v>
      </c>
      <c r="X40" s="55">
        <v>40725</v>
      </c>
    </row>
    <row r="41" spans="1:25" ht="14.5" x14ac:dyDescent="0.35">
      <c r="A41" s="52" t="s">
        <v>103</v>
      </c>
      <c r="B41" s="53">
        <v>42005</v>
      </c>
      <c r="C41" s="53">
        <v>45292</v>
      </c>
      <c r="D41" s="53">
        <v>43403</v>
      </c>
      <c r="E41" s="52" t="s">
        <v>107</v>
      </c>
      <c r="F41" s="16" t="s">
        <v>39</v>
      </c>
      <c r="G41" s="52" t="s">
        <v>84</v>
      </c>
      <c r="H41" s="52" t="s">
        <v>22</v>
      </c>
      <c r="I41" s="53">
        <f t="shared" si="7"/>
        <v>42005</v>
      </c>
      <c r="J41" s="53">
        <f t="shared" si="8"/>
        <v>45292</v>
      </c>
      <c r="K41" s="52" t="s">
        <v>22</v>
      </c>
      <c r="L41" s="52" t="s">
        <v>105</v>
      </c>
      <c r="M41" s="54">
        <v>0</v>
      </c>
      <c r="N41" s="52" t="s">
        <v>43</v>
      </c>
      <c r="O41" t="s">
        <v>85</v>
      </c>
      <c r="P41" t="s">
        <v>45</v>
      </c>
      <c r="Q41"/>
      <c r="R41"/>
      <c r="S41"/>
      <c r="T41"/>
      <c r="U41"/>
      <c r="V41" t="s">
        <v>108</v>
      </c>
      <c r="W41">
        <v>150</v>
      </c>
      <c r="X41" s="55">
        <v>40725</v>
      </c>
    </row>
    <row r="42" spans="1:25" ht="14.5" x14ac:dyDescent="0.35">
      <c r="A42" s="52" t="s">
        <v>109</v>
      </c>
      <c r="B42" s="53">
        <v>43647</v>
      </c>
      <c r="C42" s="53">
        <v>45657</v>
      </c>
      <c r="D42" s="53">
        <v>45224</v>
      </c>
      <c r="E42" s="57"/>
      <c r="G42" s="57" t="s">
        <v>57</v>
      </c>
      <c r="H42" s="57" t="s">
        <v>22</v>
      </c>
      <c r="I42" s="53">
        <f t="shared" si="7"/>
        <v>43647</v>
      </c>
      <c r="J42" s="53">
        <f t="shared" si="8"/>
        <v>45657</v>
      </c>
      <c r="K42" s="52" t="s">
        <v>22</v>
      </c>
      <c r="L42" s="52" t="s">
        <v>105</v>
      </c>
      <c r="M42" s="54">
        <v>0</v>
      </c>
      <c r="N42" s="52" t="s">
        <v>43</v>
      </c>
      <c r="O42" t="s">
        <v>58</v>
      </c>
      <c r="P42" t="s">
        <v>59</v>
      </c>
      <c r="Q42">
        <v>1.01E-2</v>
      </c>
      <c r="R42" t="s">
        <v>46</v>
      </c>
      <c r="S42"/>
      <c r="T42"/>
      <c r="U42"/>
      <c r="V42"/>
      <c r="W42"/>
      <c r="X42" s="55">
        <v>43282</v>
      </c>
    </row>
    <row r="43" spans="1:25" ht="14.5" x14ac:dyDescent="0.35">
      <c r="A43" s="52" t="s">
        <v>109</v>
      </c>
      <c r="B43" s="53">
        <v>43647</v>
      </c>
      <c r="C43" s="53">
        <v>45657</v>
      </c>
      <c r="D43" s="53">
        <v>45224</v>
      </c>
      <c r="G43" s="52" t="s">
        <v>75</v>
      </c>
      <c r="H43" s="57" t="s">
        <v>22</v>
      </c>
      <c r="I43" s="53">
        <f t="shared" si="7"/>
        <v>43647</v>
      </c>
      <c r="J43" s="53">
        <f t="shared" si="8"/>
        <v>45657</v>
      </c>
      <c r="K43" s="52" t="s">
        <v>22</v>
      </c>
      <c r="L43" s="52" t="s">
        <v>105</v>
      </c>
      <c r="M43" s="54">
        <v>0</v>
      </c>
      <c r="N43" s="52" t="s">
        <v>43</v>
      </c>
      <c r="O43" t="s">
        <v>76</v>
      </c>
      <c r="P43" t="s">
        <v>77</v>
      </c>
      <c r="Q43">
        <v>2.0199999999999999E-2</v>
      </c>
      <c r="R43" t="s">
        <v>46</v>
      </c>
      <c r="S43"/>
      <c r="T43"/>
      <c r="U43"/>
      <c r="V43"/>
      <c r="W43"/>
      <c r="X43" s="55">
        <v>43282</v>
      </c>
    </row>
    <row r="44" spans="1:25" ht="14.5" x14ac:dyDescent="0.35">
      <c r="A44" s="52" t="s">
        <v>109</v>
      </c>
      <c r="B44" s="53">
        <v>43647</v>
      </c>
      <c r="C44" s="53">
        <v>45657</v>
      </c>
      <c r="D44" s="53">
        <v>45224</v>
      </c>
      <c r="G44" s="52" t="s">
        <v>55</v>
      </c>
      <c r="H44" s="57" t="s">
        <v>22</v>
      </c>
      <c r="I44" s="53">
        <f t="shared" si="7"/>
        <v>43647</v>
      </c>
      <c r="J44" s="53">
        <f t="shared" si="8"/>
        <v>45657</v>
      </c>
      <c r="K44" s="52" t="s">
        <v>22</v>
      </c>
      <c r="L44" s="52" t="s">
        <v>105</v>
      </c>
      <c r="M44" s="54">
        <v>11780</v>
      </c>
      <c r="N44" s="52" t="s">
        <v>43</v>
      </c>
      <c r="O44" t="s">
        <v>56</v>
      </c>
      <c r="P44" t="s">
        <v>45</v>
      </c>
      <c r="Q44">
        <v>0.45839999999999997</v>
      </c>
      <c r="R44" t="s">
        <v>46</v>
      </c>
      <c r="S44"/>
      <c r="T44"/>
      <c r="U44"/>
      <c r="V44"/>
      <c r="W44"/>
      <c r="X44" s="55">
        <v>43282</v>
      </c>
      <c r="Y44" s="56" t="s">
        <v>110</v>
      </c>
    </row>
    <row r="45" spans="1:25" ht="14.5" x14ac:dyDescent="0.35">
      <c r="A45" s="52" t="s">
        <v>109</v>
      </c>
      <c r="B45" s="53">
        <v>43647</v>
      </c>
      <c r="C45" s="53">
        <v>45657</v>
      </c>
      <c r="D45" s="53">
        <v>45224</v>
      </c>
      <c r="G45" s="52" t="s">
        <v>50</v>
      </c>
      <c r="H45" s="57" t="s">
        <v>22</v>
      </c>
      <c r="I45" s="53">
        <f t="shared" si="7"/>
        <v>43647</v>
      </c>
      <c r="J45" s="53">
        <f t="shared" si="8"/>
        <v>45657</v>
      </c>
      <c r="K45" s="52" t="s">
        <v>22</v>
      </c>
      <c r="L45" s="52" t="s">
        <v>105</v>
      </c>
      <c r="M45" s="54">
        <v>11780</v>
      </c>
      <c r="N45" s="52" t="s">
        <v>43</v>
      </c>
      <c r="O45" t="s">
        <v>52</v>
      </c>
      <c r="P45" t="s">
        <v>45</v>
      </c>
      <c r="Q45">
        <v>0.45839999999999997</v>
      </c>
      <c r="R45" t="s">
        <v>46</v>
      </c>
      <c r="S45"/>
      <c r="T45"/>
      <c r="U45"/>
      <c r="V45"/>
      <c r="W45"/>
      <c r="X45" s="55">
        <v>43282</v>
      </c>
      <c r="Y45" s="56" t="s">
        <v>110</v>
      </c>
    </row>
    <row r="46" spans="1:25" ht="14.5" x14ac:dyDescent="0.35">
      <c r="A46" s="52" t="s">
        <v>109</v>
      </c>
      <c r="B46" s="53">
        <v>43647</v>
      </c>
      <c r="C46" s="53">
        <v>45657</v>
      </c>
      <c r="D46" s="53">
        <v>45224</v>
      </c>
      <c r="G46" s="52" t="s">
        <v>55</v>
      </c>
      <c r="H46" s="57" t="s">
        <v>22</v>
      </c>
      <c r="I46" s="53">
        <f t="shared" si="7"/>
        <v>43647</v>
      </c>
      <c r="J46" s="53">
        <f t="shared" si="8"/>
        <v>45657</v>
      </c>
      <c r="K46" s="52" t="s">
        <v>22</v>
      </c>
      <c r="L46" s="52" t="s">
        <v>111</v>
      </c>
      <c r="M46" s="54">
        <v>620</v>
      </c>
      <c r="N46" s="52" t="s">
        <v>43</v>
      </c>
      <c r="O46" t="s">
        <v>56</v>
      </c>
      <c r="P46" t="s">
        <v>45</v>
      </c>
      <c r="Q46">
        <v>0.45839999999999997</v>
      </c>
      <c r="R46" t="s">
        <v>46</v>
      </c>
      <c r="S46"/>
      <c r="T46"/>
      <c r="U46"/>
      <c r="V46"/>
      <c r="W46"/>
      <c r="X46" s="55">
        <v>43282</v>
      </c>
      <c r="Y46" s="56" t="s">
        <v>110</v>
      </c>
    </row>
    <row r="47" spans="1:25" ht="14.5" x14ac:dyDescent="0.35">
      <c r="A47" s="52" t="s">
        <v>109</v>
      </c>
      <c r="B47" s="53">
        <v>43647</v>
      </c>
      <c r="C47" s="53">
        <v>45657</v>
      </c>
      <c r="D47" s="53">
        <v>45224</v>
      </c>
      <c r="G47" s="52" t="s">
        <v>50</v>
      </c>
      <c r="H47" s="57" t="s">
        <v>22</v>
      </c>
      <c r="I47" s="53">
        <f t="shared" si="7"/>
        <v>43647</v>
      </c>
      <c r="J47" s="53">
        <f t="shared" si="8"/>
        <v>45657</v>
      </c>
      <c r="K47" s="52" t="s">
        <v>22</v>
      </c>
      <c r="L47" s="52" t="s">
        <v>111</v>
      </c>
      <c r="M47" s="54">
        <v>620</v>
      </c>
      <c r="N47" s="52" t="s">
        <v>43</v>
      </c>
      <c r="O47" t="s">
        <v>52</v>
      </c>
      <c r="P47" t="s">
        <v>45</v>
      </c>
      <c r="Q47">
        <v>0.45839999999999997</v>
      </c>
      <c r="R47" t="s">
        <v>46</v>
      </c>
      <c r="S47"/>
      <c r="T47"/>
      <c r="U47"/>
      <c r="V47"/>
      <c r="W47"/>
      <c r="X47" s="55">
        <v>43282</v>
      </c>
      <c r="Y47" s="56" t="s">
        <v>110</v>
      </c>
    </row>
    <row r="48" spans="1:25" ht="14.5" x14ac:dyDescent="0.35">
      <c r="A48" s="52" t="s">
        <v>109</v>
      </c>
      <c r="B48" s="53">
        <v>43647</v>
      </c>
      <c r="C48" s="53">
        <v>45657</v>
      </c>
      <c r="D48" s="53">
        <v>45224</v>
      </c>
      <c r="E48" s="52" t="s">
        <v>107</v>
      </c>
      <c r="F48" s="16" t="s">
        <v>39</v>
      </c>
      <c r="G48" s="52" t="s">
        <v>62</v>
      </c>
      <c r="H48" s="57" t="s">
        <v>112</v>
      </c>
      <c r="I48" s="53">
        <v>45292</v>
      </c>
      <c r="J48" s="53">
        <v>45657</v>
      </c>
      <c r="L48" s="52" t="s">
        <v>113</v>
      </c>
      <c r="M48" s="54">
        <v>2900</v>
      </c>
      <c r="N48" s="52" t="s">
        <v>43</v>
      </c>
      <c r="O48" t="s">
        <v>64</v>
      </c>
      <c r="P48" t="s">
        <v>65</v>
      </c>
      <c r="Q48">
        <v>1.1996</v>
      </c>
      <c r="R48" t="s">
        <v>66</v>
      </c>
      <c r="S48">
        <v>130</v>
      </c>
      <c r="T48">
        <v>150</v>
      </c>
      <c r="U48">
        <v>120</v>
      </c>
      <c r="V48"/>
      <c r="W48"/>
      <c r="X48" s="55">
        <v>43282</v>
      </c>
    </row>
    <row r="49" spans="1:24" ht="14.5" x14ac:dyDescent="0.35">
      <c r="A49" s="52" t="s">
        <v>109</v>
      </c>
      <c r="B49" s="53">
        <v>43647</v>
      </c>
      <c r="C49" s="53">
        <v>45657</v>
      </c>
      <c r="D49" s="53">
        <v>45224</v>
      </c>
      <c r="E49" s="52" t="s">
        <v>107</v>
      </c>
      <c r="F49" s="16" t="s">
        <v>39</v>
      </c>
      <c r="G49" s="52" t="s">
        <v>62</v>
      </c>
      <c r="H49" s="57" t="s">
        <v>114</v>
      </c>
      <c r="I49" s="53">
        <v>44927</v>
      </c>
      <c r="J49" s="53">
        <v>45291</v>
      </c>
      <c r="L49" s="52" t="s">
        <v>113</v>
      </c>
      <c r="M49" s="54">
        <v>3100</v>
      </c>
      <c r="N49" s="52" t="s">
        <v>43</v>
      </c>
      <c r="O49" t="s">
        <v>64</v>
      </c>
      <c r="P49" t="s">
        <v>65</v>
      </c>
      <c r="Q49">
        <v>1.1996</v>
      </c>
      <c r="R49" t="s">
        <v>66</v>
      </c>
      <c r="S49">
        <v>130</v>
      </c>
      <c r="T49">
        <v>150</v>
      </c>
      <c r="U49">
        <v>120</v>
      </c>
      <c r="V49"/>
      <c r="W49"/>
      <c r="X49" s="55">
        <v>43282</v>
      </c>
    </row>
    <row r="50" spans="1:24" ht="14.5" x14ac:dyDescent="0.35">
      <c r="A50" s="52" t="s">
        <v>109</v>
      </c>
      <c r="B50" s="53">
        <v>43647</v>
      </c>
      <c r="C50" s="53">
        <v>45657</v>
      </c>
      <c r="D50" s="53">
        <v>45224</v>
      </c>
      <c r="E50" s="52" t="s">
        <v>107</v>
      </c>
      <c r="F50" s="16" t="s">
        <v>39</v>
      </c>
      <c r="G50" s="52" t="s">
        <v>62</v>
      </c>
      <c r="H50" s="57" t="s">
        <v>115</v>
      </c>
      <c r="I50" s="53">
        <v>43466</v>
      </c>
      <c r="J50" s="53">
        <v>44926</v>
      </c>
      <c r="L50" s="52" t="s">
        <v>113</v>
      </c>
      <c r="M50" s="54">
        <v>6200</v>
      </c>
      <c r="N50" s="52" t="s">
        <v>43</v>
      </c>
      <c r="O50" t="s">
        <v>64</v>
      </c>
      <c r="P50" t="s">
        <v>65</v>
      </c>
      <c r="Q50">
        <v>1.1996</v>
      </c>
      <c r="R50" t="s">
        <v>66</v>
      </c>
      <c r="S50">
        <v>130</v>
      </c>
      <c r="T50">
        <v>150</v>
      </c>
      <c r="U50">
        <v>120</v>
      </c>
      <c r="V50"/>
      <c r="W50"/>
      <c r="X50" s="55">
        <v>43282</v>
      </c>
    </row>
    <row r="51" spans="1:24" ht="14.5" x14ac:dyDescent="0.35">
      <c r="A51" s="52" t="s">
        <v>109</v>
      </c>
      <c r="B51" s="53">
        <v>43647</v>
      </c>
      <c r="C51" s="53">
        <v>45657</v>
      </c>
      <c r="D51" s="53">
        <v>45224</v>
      </c>
      <c r="E51" s="52" t="s">
        <v>116</v>
      </c>
      <c r="F51" s="16" t="s">
        <v>39</v>
      </c>
      <c r="G51" s="52" t="s">
        <v>62</v>
      </c>
      <c r="H51" s="57" t="s">
        <v>117</v>
      </c>
      <c r="I51" s="53">
        <f>IF(OR(K51="Term",K51="otherwise",K51="Start of Term"),B51,"ADD SERVICE START DATE")</f>
        <v>43647</v>
      </c>
      <c r="J51" s="53">
        <f>IF(OR(K51="Term",K51="otherwise",K51="End of term"),C51,"ADD SERVICE START DATE")</f>
        <v>45657</v>
      </c>
      <c r="K51" s="52" t="s">
        <v>74</v>
      </c>
      <c r="L51" s="52" t="s">
        <v>113</v>
      </c>
      <c r="M51" s="54">
        <v>0</v>
      </c>
      <c r="N51" s="52" t="s">
        <v>43</v>
      </c>
      <c r="O51" t="s">
        <v>64</v>
      </c>
      <c r="P51" t="s">
        <v>65</v>
      </c>
      <c r="Q51">
        <v>1.0483</v>
      </c>
      <c r="R51" t="s">
        <v>66</v>
      </c>
      <c r="S51">
        <v>130</v>
      </c>
      <c r="T51">
        <v>150</v>
      </c>
      <c r="U51">
        <v>120</v>
      </c>
      <c r="V51"/>
      <c r="W51"/>
      <c r="X51" s="55">
        <v>43282</v>
      </c>
    </row>
    <row r="52" spans="1:24" ht="14.5" x14ac:dyDescent="0.35">
      <c r="A52" s="52" t="s">
        <v>109</v>
      </c>
      <c r="B52" s="53">
        <v>43647</v>
      </c>
      <c r="C52" s="53">
        <v>45657</v>
      </c>
      <c r="D52" s="53">
        <v>45224</v>
      </c>
      <c r="E52" s="52" t="s">
        <v>116</v>
      </c>
      <c r="F52" s="16" t="s">
        <v>39</v>
      </c>
      <c r="G52" s="52" t="s">
        <v>62</v>
      </c>
      <c r="H52" s="57" t="s">
        <v>112</v>
      </c>
      <c r="I52" s="53">
        <v>45292</v>
      </c>
      <c r="J52" s="53">
        <v>45657</v>
      </c>
      <c r="L52" s="52" t="s">
        <v>113</v>
      </c>
      <c r="M52" s="54">
        <v>3300</v>
      </c>
      <c r="N52" s="52" t="s">
        <v>43</v>
      </c>
      <c r="O52" t="s">
        <v>64</v>
      </c>
      <c r="P52" t="s">
        <v>65</v>
      </c>
      <c r="Q52">
        <v>1.0483</v>
      </c>
      <c r="R52" t="s">
        <v>66</v>
      </c>
      <c r="S52">
        <v>130</v>
      </c>
      <c r="T52">
        <v>150</v>
      </c>
      <c r="U52">
        <v>120</v>
      </c>
      <c r="V52"/>
      <c r="W52"/>
      <c r="X52" s="55">
        <v>43282</v>
      </c>
    </row>
    <row r="53" spans="1:24" ht="14.5" x14ac:dyDescent="0.35">
      <c r="A53" s="52" t="s">
        <v>109</v>
      </c>
      <c r="B53" s="53">
        <v>43647</v>
      </c>
      <c r="C53" s="53">
        <v>45657</v>
      </c>
      <c r="D53" s="53">
        <v>45224</v>
      </c>
      <c r="E53" s="52" t="s">
        <v>116</v>
      </c>
      <c r="F53" s="16" t="s">
        <v>39</v>
      </c>
      <c r="G53" s="52" t="s">
        <v>62</v>
      </c>
      <c r="H53" s="57" t="s">
        <v>114</v>
      </c>
      <c r="I53" s="53">
        <v>44927</v>
      </c>
      <c r="J53" s="53">
        <v>45291</v>
      </c>
      <c r="L53" s="52" t="s">
        <v>113</v>
      </c>
      <c r="M53" s="54">
        <v>3100</v>
      </c>
      <c r="N53" s="52" t="s">
        <v>43</v>
      </c>
      <c r="O53" t="s">
        <v>64</v>
      </c>
      <c r="P53" t="s">
        <v>65</v>
      </c>
      <c r="Q53">
        <v>1.0483</v>
      </c>
      <c r="R53" t="s">
        <v>66</v>
      </c>
      <c r="S53">
        <v>130</v>
      </c>
      <c r="T53">
        <v>150</v>
      </c>
      <c r="U53">
        <v>120</v>
      </c>
      <c r="V53"/>
      <c r="W53"/>
      <c r="X53" s="55">
        <v>43282</v>
      </c>
    </row>
    <row r="54" spans="1:24" ht="14.5" x14ac:dyDescent="0.35">
      <c r="A54" s="52" t="s">
        <v>109</v>
      </c>
      <c r="B54" s="53">
        <v>43647</v>
      </c>
      <c r="C54" s="53">
        <v>45657</v>
      </c>
      <c r="D54" s="53">
        <v>45224</v>
      </c>
      <c r="E54" s="57"/>
      <c r="G54" s="57" t="s">
        <v>57</v>
      </c>
      <c r="H54" s="57" t="s">
        <v>22</v>
      </c>
      <c r="I54" s="53">
        <f t="shared" ref="I54:I56" si="9">IF(OR(K54="Term",K54="otherwise",K54="Start of Term"),B54,"ADD SERVICE START DATE")</f>
        <v>43647</v>
      </c>
      <c r="J54" s="53">
        <f t="shared" ref="J54:J56" si="10">IF(OR(K54="Term",K54="otherwise",K54="End of term"),C54,"ADD SERVICE START DATE")</f>
        <v>45657</v>
      </c>
      <c r="K54" s="52" t="s">
        <v>22</v>
      </c>
      <c r="L54" s="52" t="s">
        <v>118</v>
      </c>
      <c r="M54" s="54">
        <v>0</v>
      </c>
      <c r="N54" s="52" t="s">
        <v>43</v>
      </c>
      <c r="O54" t="s">
        <v>58</v>
      </c>
      <c r="P54" t="s">
        <v>59</v>
      </c>
      <c r="Q54">
        <v>1.01E-2</v>
      </c>
      <c r="R54" t="s">
        <v>46</v>
      </c>
      <c r="S54"/>
      <c r="T54"/>
      <c r="U54"/>
      <c r="V54"/>
      <c r="W54"/>
      <c r="X54" s="55">
        <v>43282</v>
      </c>
    </row>
    <row r="55" spans="1:24" ht="14.5" x14ac:dyDescent="0.35">
      <c r="A55" s="52" t="s">
        <v>109</v>
      </c>
      <c r="B55" s="53">
        <v>43647</v>
      </c>
      <c r="C55" s="53">
        <v>45657</v>
      </c>
      <c r="D55" s="53">
        <v>45224</v>
      </c>
      <c r="G55" s="52" t="s">
        <v>75</v>
      </c>
      <c r="H55" s="57" t="s">
        <v>22</v>
      </c>
      <c r="I55" s="53">
        <f t="shared" si="9"/>
        <v>43647</v>
      </c>
      <c r="J55" s="53">
        <f t="shared" si="10"/>
        <v>45657</v>
      </c>
      <c r="K55" s="52" t="s">
        <v>22</v>
      </c>
      <c r="L55" s="52" t="s">
        <v>118</v>
      </c>
      <c r="M55" s="54">
        <v>0</v>
      </c>
      <c r="N55" s="52" t="s">
        <v>43</v>
      </c>
      <c r="O55" t="s">
        <v>76</v>
      </c>
      <c r="P55" t="s">
        <v>77</v>
      </c>
      <c r="Q55">
        <v>2.0199999999999999E-2</v>
      </c>
      <c r="R55" t="s">
        <v>46</v>
      </c>
      <c r="S55"/>
      <c r="T55"/>
      <c r="U55"/>
      <c r="V55"/>
      <c r="W55"/>
      <c r="X55" s="55">
        <v>43282</v>
      </c>
    </row>
    <row r="56" spans="1:24" ht="14.5" x14ac:dyDescent="0.35">
      <c r="A56" s="52" t="s">
        <v>109</v>
      </c>
      <c r="B56" s="53">
        <v>43647</v>
      </c>
      <c r="C56" s="53">
        <v>45657</v>
      </c>
      <c r="D56" s="53">
        <v>45224</v>
      </c>
      <c r="E56" s="57"/>
      <c r="G56" s="52" t="s">
        <v>50</v>
      </c>
      <c r="H56" s="57" t="s">
        <v>22</v>
      </c>
      <c r="I56" s="53">
        <f t="shared" si="9"/>
        <v>43647</v>
      </c>
      <c r="J56" s="53">
        <f t="shared" si="10"/>
        <v>45657</v>
      </c>
      <c r="K56" s="52" t="s">
        <v>22</v>
      </c>
      <c r="L56" s="52" t="s">
        <v>118</v>
      </c>
      <c r="M56" s="54">
        <v>5000</v>
      </c>
      <c r="N56" s="52" t="s">
        <v>43</v>
      </c>
      <c r="O56" t="s">
        <v>52</v>
      </c>
      <c r="P56" t="s">
        <v>45</v>
      </c>
      <c r="Q56">
        <v>0.45839999999999997</v>
      </c>
      <c r="R56" t="s">
        <v>46</v>
      </c>
      <c r="S56"/>
      <c r="T56"/>
      <c r="U56"/>
      <c r="V56"/>
      <c r="W56"/>
      <c r="X56" s="55">
        <v>43282</v>
      </c>
    </row>
    <row r="57" spans="1:24" ht="14.5" x14ac:dyDescent="0.35">
      <c r="A57" s="52" t="s">
        <v>109</v>
      </c>
      <c r="B57" s="53">
        <v>43647</v>
      </c>
      <c r="C57" s="53">
        <v>45657</v>
      </c>
      <c r="D57" s="53">
        <v>45224</v>
      </c>
      <c r="E57" s="52" t="s">
        <v>119</v>
      </c>
      <c r="F57" s="16" t="s">
        <v>39</v>
      </c>
      <c r="G57" s="52" t="s">
        <v>62</v>
      </c>
      <c r="H57" s="57" t="s">
        <v>114</v>
      </c>
      <c r="I57" s="53">
        <v>44927</v>
      </c>
      <c r="J57" s="53">
        <v>45291</v>
      </c>
      <c r="L57" s="52" t="s">
        <v>118</v>
      </c>
      <c r="M57" s="54">
        <v>3100</v>
      </c>
      <c r="N57" s="52" t="s">
        <v>43</v>
      </c>
      <c r="O57" t="s">
        <v>64</v>
      </c>
      <c r="P57" t="s">
        <v>65</v>
      </c>
      <c r="Q57">
        <v>1.3173999999999999</v>
      </c>
      <c r="R57" t="s">
        <v>66</v>
      </c>
      <c r="S57">
        <v>130</v>
      </c>
      <c r="T57">
        <v>150</v>
      </c>
      <c r="U57">
        <v>120</v>
      </c>
      <c r="V57"/>
      <c r="W57"/>
      <c r="X57" s="55">
        <v>44652</v>
      </c>
    </row>
    <row r="58" spans="1:24" ht="14.5" x14ac:dyDescent="0.35">
      <c r="A58" s="52" t="s">
        <v>109</v>
      </c>
      <c r="B58" s="53">
        <v>43647</v>
      </c>
      <c r="C58" s="53">
        <v>45657</v>
      </c>
      <c r="D58" s="53">
        <v>45224</v>
      </c>
      <c r="E58" s="52" t="s">
        <v>119</v>
      </c>
      <c r="F58" s="16" t="s">
        <v>39</v>
      </c>
      <c r="G58" s="52" t="s">
        <v>62</v>
      </c>
      <c r="H58" s="57" t="s">
        <v>112</v>
      </c>
      <c r="I58" s="53">
        <v>45292</v>
      </c>
      <c r="J58" s="53">
        <v>45657</v>
      </c>
      <c r="L58" s="52" t="s">
        <v>118</v>
      </c>
      <c r="M58" s="54">
        <v>2700</v>
      </c>
      <c r="N58" s="52" t="s">
        <v>43</v>
      </c>
      <c r="O58" t="s">
        <v>64</v>
      </c>
      <c r="P58" t="s">
        <v>65</v>
      </c>
      <c r="Q58">
        <v>1.3173999999999999</v>
      </c>
      <c r="R58" t="s">
        <v>66</v>
      </c>
      <c r="S58">
        <v>130</v>
      </c>
      <c r="T58">
        <v>150</v>
      </c>
      <c r="U58">
        <v>120</v>
      </c>
      <c r="V58"/>
      <c r="W58"/>
      <c r="X58" s="55">
        <v>44652</v>
      </c>
    </row>
    <row r="59" spans="1:24" ht="14.5" x14ac:dyDescent="0.35">
      <c r="A59" s="52" t="s">
        <v>120</v>
      </c>
      <c r="B59" s="53">
        <v>43466</v>
      </c>
      <c r="C59" s="53">
        <v>46934</v>
      </c>
      <c r="D59" s="53">
        <v>45198</v>
      </c>
      <c r="G59" s="52" t="s">
        <v>57</v>
      </c>
      <c r="H59" s="52" t="s">
        <v>22</v>
      </c>
      <c r="I59" s="53">
        <f t="shared" ref="I59:I72" si="11">IF(OR(K59="Term",K59="otherwise",K59="Start of Term"),B59,"ADD SERVICE START DATE")</f>
        <v>43466</v>
      </c>
      <c r="J59" s="53">
        <f t="shared" ref="J59:J72" si="12">IF(OR(K59="Term",K59="otherwise",K59="End of term"),C59,"ADD SERVICE START DATE")</f>
        <v>46934</v>
      </c>
      <c r="K59" s="52" t="s">
        <v>22</v>
      </c>
      <c r="L59" s="52" t="s">
        <v>105</v>
      </c>
      <c r="M59" s="54">
        <v>0</v>
      </c>
      <c r="N59" s="52" t="s">
        <v>43</v>
      </c>
      <c r="O59" t="s">
        <v>58</v>
      </c>
      <c r="P59" t="s">
        <v>59</v>
      </c>
      <c r="Q59">
        <v>0.03</v>
      </c>
      <c r="R59" t="s">
        <v>46</v>
      </c>
      <c r="S59"/>
      <c r="T59"/>
      <c r="U59"/>
      <c r="V59"/>
      <c r="W59"/>
      <c r="X59" s="55">
        <v>42370.041666666701</v>
      </c>
    </row>
    <row r="60" spans="1:24" ht="14.5" x14ac:dyDescent="0.35">
      <c r="A60" s="52" t="s">
        <v>120</v>
      </c>
      <c r="B60" s="53">
        <v>43466</v>
      </c>
      <c r="C60" s="53">
        <v>46934</v>
      </c>
      <c r="D60" s="53">
        <v>45198</v>
      </c>
      <c r="G60" s="52" t="s">
        <v>57</v>
      </c>
      <c r="H60" s="52" t="s">
        <v>22</v>
      </c>
      <c r="I60" s="53">
        <f t="shared" si="11"/>
        <v>43466</v>
      </c>
      <c r="J60" s="53">
        <f t="shared" si="12"/>
        <v>46934</v>
      </c>
      <c r="K60" s="52" t="s">
        <v>22</v>
      </c>
      <c r="L60" s="52" t="s">
        <v>118</v>
      </c>
      <c r="M60" s="54">
        <v>0</v>
      </c>
      <c r="N60" s="52" t="s">
        <v>43</v>
      </c>
      <c r="O60" t="s">
        <v>58</v>
      </c>
      <c r="P60" t="s">
        <v>59</v>
      </c>
      <c r="Q60">
        <v>0.03</v>
      </c>
      <c r="R60" t="s">
        <v>46</v>
      </c>
      <c r="S60"/>
      <c r="T60"/>
      <c r="U60"/>
      <c r="V60"/>
      <c r="W60"/>
      <c r="X60" s="55">
        <v>42370.041666666701</v>
      </c>
    </row>
    <row r="61" spans="1:24" ht="14.5" x14ac:dyDescent="0.35">
      <c r="A61" s="52" t="s">
        <v>120</v>
      </c>
      <c r="B61" s="53">
        <v>43466</v>
      </c>
      <c r="C61" s="53">
        <v>46934</v>
      </c>
      <c r="D61" s="53">
        <v>45198</v>
      </c>
      <c r="G61" s="52" t="s">
        <v>55</v>
      </c>
      <c r="H61" s="52" t="s">
        <v>22</v>
      </c>
      <c r="I61" s="53">
        <f t="shared" si="11"/>
        <v>43466</v>
      </c>
      <c r="J61" s="53">
        <f t="shared" si="12"/>
        <v>46934</v>
      </c>
      <c r="K61" s="52" t="s">
        <v>22</v>
      </c>
      <c r="L61" s="52" t="s">
        <v>105</v>
      </c>
      <c r="M61" s="54">
        <v>10000</v>
      </c>
      <c r="N61" s="52" t="s">
        <v>43</v>
      </c>
      <c r="O61" t="s">
        <v>56</v>
      </c>
      <c r="P61" t="s">
        <v>45</v>
      </c>
      <c r="Q61">
        <v>0.54820000000000002</v>
      </c>
      <c r="R61" t="s">
        <v>46</v>
      </c>
      <c r="S61"/>
      <c r="T61"/>
      <c r="U61"/>
      <c r="V61"/>
      <c r="W61"/>
      <c r="X61" s="55">
        <v>42370.041666666701</v>
      </c>
    </row>
    <row r="62" spans="1:24" ht="14.5" x14ac:dyDescent="0.35">
      <c r="A62" s="52" t="s">
        <v>120</v>
      </c>
      <c r="B62" s="53">
        <v>43466</v>
      </c>
      <c r="C62" s="53">
        <v>46934</v>
      </c>
      <c r="D62" s="53">
        <v>45198</v>
      </c>
      <c r="G62" s="52" t="s">
        <v>55</v>
      </c>
      <c r="H62" s="52" t="s">
        <v>22</v>
      </c>
      <c r="I62" s="53">
        <f t="shared" si="11"/>
        <v>43466</v>
      </c>
      <c r="J62" s="53">
        <f t="shared" si="12"/>
        <v>46934</v>
      </c>
      <c r="K62" s="52" t="s">
        <v>22</v>
      </c>
      <c r="L62" s="52" t="s">
        <v>118</v>
      </c>
      <c r="M62" s="54">
        <v>10000</v>
      </c>
      <c r="N62" s="52" t="s">
        <v>43</v>
      </c>
      <c r="O62" t="s">
        <v>56</v>
      </c>
      <c r="P62" t="s">
        <v>45</v>
      </c>
      <c r="Q62">
        <v>0.54820000000000002</v>
      </c>
      <c r="R62" t="s">
        <v>46</v>
      </c>
      <c r="S62"/>
      <c r="T62"/>
      <c r="U62"/>
      <c r="V62"/>
      <c r="W62"/>
      <c r="X62" s="55">
        <v>42370.041666666701</v>
      </c>
    </row>
    <row r="63" spans="1:24" ht="14.5" x14ac:dyDescent="0.35">
      <c r="A63" s="52" t="s">
        <v>120</v>
      </c>
      <c r="B63" s="53">
        <v>43466</v>
      </c>
      <c r="C63" s="53">
        <v>46934</v>
      </c>
      <c r="D63" s="53">
        <v>45198</v>
      </c>
      <c r="G63" s="52" t="s">
        <v>50</v>
      </c>
      <c r="H63" s="52" t="s">
        <v>22</v>
      </c>
      <c r="I63" s="53">
        <f t="shared" si="11"/>
        <v>43466</v>
      </c>
      <c r="J63" s="53">
        <f t="shared" si="12"/>
        <v>46934</v>
      </c>
      <c r="K63" s="52" t="s">
        <v>22</v>
      </c>
      <c r="L63" s="52" t="s">
        <v>105</v>
      </c>
      <c r="M63" s="54">
        <v>10000</v>
      </c>
      <c r="N63" s="52" t="s">
        <v>43</v>
      </c>
      <c r="O63" t="s">
        <v>121</v>
      </c>
      <c r="P63" t="s">
        <v>45</v>
      </c>
      <c r="Q63">
        <v>0.54820000000000002</v>
      </c>
      <c r="R63" t="s">
        <v>46</v>
      </c>
      <c r="S63"/>
      <c r="T63"/>
      <c r="U63"/>
      <c r="V63"/>
      <c r="W63"/>
      <c r="X63" s="55">
        <v>42370.041666666701</v>
      </c>
    </row>
    <row r="64" spans="1:24" ht="14.5" x14ac:dyDescent="0.35">
      <c r="A64" s="52" t="s">
        <v>120</v>
      </c>
      <c r="B64" s="53">
        <v>43466</v>
      </c>
      <c r="C64" s="53">
        <v>46934</v>
      </c>
      <c r="D64" s="53">
        <v>45198</v>
      </c>
      <c r="G64" s="52" t="s">
        <v>50</v>
      </c>
      <c r="H64" s="52" t="s">
        <v>22</v>
      </c>
      <c r="I64" s="53">
        <f t="shared" si="11"/>
        <v>43466</v>
      </c>
      <c r="J64" s="53">
        <f t="shared" si="12"/>
        <v>46934</v>
      </c>
      <c r="K64" s="52" t="s">
        <v>22</v>
      </c>
      <c r="L64" s="52" t="s">
        <v>118</v>
      </c>
      <c r="M64" s="54">
        <v>10000</v>
      </c>
      <c r="N64" s="52" t="s">
        <v>43</v>
      </c>
      <c r="O64" t="s">
        <v>121</v>
      </c>
      <c r="P64" t="s">
        <v>45</v>
      </c>
      <c r="Q64">
        <v>0.54820000000000002</v>
      </c>
      <c r="R64" t="s">
        <v>46</v>
      </c>
      <c r="S64"/>
      <c r="T64"/>
      <c r="U64"/>
      <c r="V64"/>
      <c r="W64"/>
      <c r="X64" s="55">
        <v>42370.041666666701</v>
      </c>
    </row>
    <row r="65" spans="1:25" ht="14.5" x14ac:dyDescent="0.35">
      <c r="A65" s="52" t="s">
        <v>120</v>
      </c>
      <c r="B65" s="53">
        <v>43466</v>
      </c>
      <c r="C65" s="53">
        <v>46934</v>
      </c>
      <c r="D65" s="53">
        <v>45198</v>
      </c>
      <c r="G65" s="52" t="s">
        <v>60</v>
      </c>
      <c r="H65" s="52" t="s">
        <v>22</v>
      </c>
      <c r="I65" s="53">
        <f t="shared" si="11"/>
        <v>43466</v>
      </c>
      <c r="J65" s="53">
        <f t="shared" si="12"/>
        <v>46934</v>
      </c>
      <c r="K65" s="52" t="s">
        <v>22</v>
      </c>
      <c r="L65" s="52" t="s">
        <v>118</v>
      </c>
      <c r="M65" s="54">
        <v>0</v>
      </c>
      <c r="N65" s="52" t="s">
        <v>43</v>
      </c>
      <c r="O65" t="s">
        <v>61</v>
      </c>
      <c r="P65" t="s">
        <v>45</v>
      </c>
      <c r="Q65">
        <v>6.5799999999999997E-2</v>
      </c>
      <c r="R65" t="s">
        <v>46</v>
      </c>
      <c r="S65"/>
      <c r="T65"/>
      <c r="U65"/>
      <c r="V65"/>
      <c r="W65"/>
      <c r="X65" s="55">
        <v>42370.041666666701</v>
      </c>
    </row>
    <row r="66" spans="1:25" ht="14.5" x14ac:dyDescent="0.35">
      <c r="A66" s="52" t="s">
        <v>120</v>
      </c>
      <c r="B66" s="53">
        <v>43466</v>
      </c>
      <c r="C66" s="53">
        <v>46934</v>
      </c>
      <c r="D66" s="53">
        <v>45198</v>
      </c>
      <c r="E66" s="57" t="s">
        <v>122</v>
      </c>
      <c r="F66" s="16" t="s">
        <v>39</v>
      </c>
      <c r="G66" s="52" t="s">
        <v>62</v>
      </c>
      <c r="H66" s="52" t="s">
        <v>22</v>
      </c>
      <c r="I66" s="53">
        <f t="shared" si="11"/>
        <v>43466</v>
      </c>
      <c r="J66" s="53">
        <f t="shared" si="12"/>
        <v>46934</v>
      </c>
      <c r="K66" s="52" t="s">
        <v>22</v>
      </c>
      <c r="L66" s="52" t="s">
        <v>105</v>
      </c>
      <c r="M66" s="54">
        <v>31000</v>
      </c>
      <c r="N66" s="52" t="s">
        <v>43</v>
      </c>
      <c r="O66" t="s">
        <v>123</v>
      </c>
      <c r="P66" t="s">
        <v>124</v>
      </c>
      <c r="Q66">
        <v>0.5</v>
      </c>
      <c r="R66" t="s">
        <v>46</v>
      </c>
      <c r="S66"/>
      <c r="T66"/>
      <c r="U66"/>
      <c r="V66"/>
      <c r="W66"/>
      <c r="X66" s="55">
        <v>42370.041666666701</v>
      </c>
      <c r="Y66" s="56" t="s">
        <v>125</v>
      </c>
    </row>
    <row r="67" spans="1:25" ht="14.5" x14ac:dyDescent="0.35">
      <c r="A67" s="52" t="s">
        <v>120</v>
      </c>
      <c r="B67" s="53">
        <v>43466</v>
      </c>
      <c r="C67" s="53">
        <v>46934</v>
      </c>
      <c r="D67" s="53">
        <v>45198</v>
      </c>
      <c r="E67" s="57" t="s">
        <v>126</v>
      </c>
      <c r="F67" s="16" t="s">
        <v>39</v>
      </c>
      <c r="G67" s="52" t="s">
        <v>40</v>
      </c>
      <c r="H67" s="52" t="s">
        <v>22</v>
      </c>
      <c r="I67" s="53">
        <f t="shared" si="11"/>
        <v>43466</v>
      </c>
      <c r="J67" s="53">
        <f t="shared" si="12"/>
        <v>46934</v>
      </c>
      <c r="K67" s="52" t="s">
        <v>22</v>
      </c>
      <c r="L67" s="52" t="s">
        <v>127</v>
      </c>
      <c r="M67" s="54">
        <v>0</v>
      </c>
      <c r="N67" s="52" t="s">
        <v>43</v>
      </c>
      <c r="O67" t="s">
        <v>44</v>
      </c>
      <c r="P67" t="s">
        <v>45</v>
      </c>
      <c r="Q67">
        <v>0.30499999999999999</v>
      </c>
      <c r="R67" t="s">
        <v>46</v>
      </c>
      <c r="S67"/>
      <c r="T67"/>
      <c r="U67"/>
      <c r="V67"/>
      <c r="W67"/>
      <c r="X67" s="55">
        <v>42370.041666666701</v>
      </c>
    </row>
    <row r="68" spans="1:25" ht="14.5" x14ac:dyDescent="0.35">
      <c r="A68" s="52" t="s">
        <v>120</v>
      </c>
      <c r="B68" s="53">
        <v>43466</v>
      </c>
      <c r="C68" s="53">
        <v>46934</v>
      </c>
      <c r="D68" s="53">
        <v>45198</v>
      </c>
      <c r="E68" s="57" t="s">
        <v>107</v>
      </c>
      <c r="F68" s="16" t="s">
        <v>39</v>
      </c>
      <c r="G68" s="52" t="s">
        <v>40</v>
      </c>
      <c r="H68" s="52" t="s">
        <v>22</v>
      </c>
      <c r="I68" s="53">
        <f t="shared" si="11"/>
        <v>43466</v>
      </c>
      <c r="J68" s="53">
        <f t="shared" si="12"/>
        <v>46934</v>
      </c>
      <c r="K68" s="52" t="s">
        <v>22</v>
      </c>
      <c r="L68" s="52" t="s">
        <v>105</v>
      </c>
      <c r="M68" s="54">
        <v>0</v>
      </c>
      <c r="N68" s="52" t="s">
        <v>43</v>
      </c>
      <c r="O68" t="s">
        <v>44</v>
      </c>
      <c r="P68" t="s">
        <v>45</v>
      </c>
      <c r="Q68">
        <v>2.2160000000000002</v>
      </c>
      <c r="R68" t="s">
        <v>46</v>
      </c>
      <c r="S68"/>
      <c r="T68"/>
      <c r="U68"/>
      <c r="V68"/>
      <c r="W68"/>
      <c r="X68" s="55">
        <v>42370.041666666701</v>
      </c>
    </row>
    <row r="69" spans="1:25" ht="14.5" x14ac:dyDescent="0.35">
      <c r="A69" s="52" t="s">
        <v>120</v>
      </c>
      <c r="B69" s="53">
        <v>43466</v>
      </c>
      <c r="C69" s="53">
        <v>46934</v>
      </c>
      <c r="D69" s="53">
        <v>45198</v>
      </c>
      <c r="E69" s="57" t="s">
        <v>128</v>
      </c>
      <c r="F69" s="16" t="s">
        <v>39</v>
      </c>
      <c r="G69" s="52" t="s">
        <v>40</v>
      </c>
      <c r="H69" s="52" t="s">
        <v>22</v>
      </c>
      <c r="I69" s="53">
        <f t="shared" si="11"/>
        <v>43466</v>
      </c>
      <c r="J69" s="53">
        <f t="shared" si="12"/>
        <v>46934</v>
      </c>
      <c r="K69" s="52" t="s">
        <v>22</v>
      </c>
      <c r="L69" s="52" t="s">
        <v>105</v>
      </c>
      <c r="M69" s="54">
        <v>0</v>
      </c>
      <c r="N69" s="52" t="s">
        <v>43</v>
      </c>
      <c r="O69" t="s">
        <v>44</v>
      </c>
      <c r="P69" t="s">
        <v>45</v>
      </c>
      <c r="Q69">
        <v>1.5660000000000001</v>
      </c>
      <c r="R69" t="s">
        <v>46</v>
      </c>
      <c r="S69"/>
      <c r="T69"/>
      <c r="U69"/>
      <c r="V69"/>
      <c r="W69"/>
      <c r="X69" s="55">
        <v>42370.041666666701</v>
      </c>
    </row>
    <row r="70" spans="1:25" ht="14.5" x14ac:dyDescent="0.35">
      <c r="A70" s="52" t="s">
        <v>120</v>
      </c>
      <c r="B70" s="53">
        <v>43466</v>
      </c>
      <c r="C70" s="53">
        <v>46934</v>
      </c>
      <c r="D70" s="53">
        <v>45198</v>
      </c>
      <c r="E70" s="57" t="s">
        <v>129</v>
      </c>
      <c r="F70" s="16" t="s">
        <v>39</v>
      </c>
      <c r="G70" s="52" t="s">
        <v>40</v>
      </c>
      <c r="H70" s="52" t="s">
        <v>22</v>
      </c>
      <c r="I70" s="53">
        <f t="shared" si="11"/>
        <v>43466</v>
      </c>
      <c r="J70" s="53">
        <f t="shared" si="12"/>
        <v>46934</v>
      </c>
      <c r="K70" s="52" t="s">
        <v>22</v>
      </c>
      <c r="L70" s="52" t="s">
        <v>118</v>
      </c>
      <c r="M70" s="54">
        <v>0</v>
      </c>
      <c r="N70" s="52" t="s">
        <v>43</v>
      </c>
      <c r="O70" t="s">
        <v>44</v>
      </c>
      <c r="P70" t="s">
        <v>45</v>
      </c>
      <c r="Q70">
        <v>1.1994</v>
      </c>
      <c r="R70" t="s">
        <v>46</v>
      </c>
      <c r="S70"/>
      <c r="T70"/>
      <c r="U70"/>
      <c r="V70"/>
      <c r="W70"/>
      <c r="X70" s="55">
        <v>42370.041666666701</v>
      </c>
    </row>
    <row r="71" spans="1:25" ht="14.5" x14ac:dyDescent="0.35">
      <c r="A71" s="52" t="s">
        <v>120</v>
      </c>
      <c r="B71" s="53">
        <v>43466</v>
      </c>
      <c r="C71" s="53">
        <v>46934</v>
      </c>
      <c r="D71" s="53">
        <v>45198</v>
      </c>
      <c r="E71" s="57" t="s">
        <v>130</v>
      </c>
      <c r="F71" s="16" t="s">
        <v>39</v>
      </c>
      <c r="G71" s="52" t="s">
        <v>40</v>
      </c>
      <c r="H71" s="52" t="s">
        <v>22</v>
      </c>
      <c r="I71" s="53">
        <f t="shared" si="11"/>
        <v>43466</v>
      </c>
      <c r="J71" s="53">
        <f t="shared" si="12"/>
        <v>46934</v>
      </c>
      <c r="K71" s="52" t="s">
        <v>22</v>
      </c>
      <c r="L71" s="52" t="s">
        <v>127</v>
      </c>
      <c r="M71" s="54">
        <v>0</v>
      </c>
      <c r="N71" s="52" t="s">
        <v>43</v>
      </c>
      <c r="O71" t="s">
        <v>44</v>
      </c>
      <c r="P71" t="s">
        <v>45</v>
      </c>
      <c r="Q71">
        <v>0.57320000000000004</v>
      </c>
      <c r="R71" t="s">
        <v>46</v>
      </c>
      <c r="S71"/>
      <c r="T71"/>
      <c r="U71"/>
      <c r="V71"/>
      <c r="W71"/>
      <c r="X71" s="55">
        <v>42370.041666666701</v>
      </c>
    </row>
    <row r="72" spans="1:25" ht="14.5" x14ac:dyDescent="0.35">
      <c r="A72" s="52" t="s">
        <v>120</v>
      </c>
      <c r="B72" s="53">
        <v>43466</v>
      </c>
      <c r="C72" s="53">
        <v>46934</v>
      </c>
      <c r="D72" s="53">
        <v>45198</v>
      </c>
      <c r="E72" s="57" t="s">
        <v>116</v>
      </c>
      <c r="F72" s="16" t="s">
        <v>39</v>
      </c>
      <c r="G72" s="52" t="s">
        <v>40</v>
      </c>
      <c r="H72" s="52" t="s">
        <v>74</v>
      </c>
      <c r="I72" s="53">
        <f t="shared" si="11"/>
        <v>43466</v>
      </c>
      <c r="J72" s="53">
        <f t="shared" si="12"/>
        <v>46934</v>
      </c>
      <c r="K72" s="52" t="s">
        <v>74</v>
      </c>
      <c r="L72" s="52" t="s">
        <v>105</v>
      </c>
      <c r="M72" s="54">
        <v>0</v>
      </c>
      <c r="N72" s="52" t="s">
        <v>43</v>
      </c>
      <c r="O72" t="s">
        <v>44</v>
      </c>
      <c r="P72" t="s">
        <v>45</v>
      </c>
      <c r="Q72">
        <v>1.716</v>
      </c>
      <c r="R72" t="s">
        <v>46</v>
      </c>
      <c r="S72"/>
      <c r="T72"/>
      <c r="U72"/>
      <c r="V72"/>
      <c r="W72"/>
      <c r="X72" s="55">
        <v>42370.041666666701</v>
      </c>
    </row>
    <row r="73" spans="1:25" ht="14.5" x14ac:dyDescent="0.35">
      <c r="A73" s="52" t="s">
        <v>120</v>
      </c>
      <c r="B73" s="53">
        <v>43466</v>
      </c>
      <c r="C73" s="53">
        <v>46934</v>
      </c>
      <c r="D73" s="53">
        <v>45198</v>
      </c>
      <c r="E73" s="57" t="s">
        <v>116</v>
      </c>
      <c r="F73" s="16" t="s">
        <v>39</v>
      </c>
      <c r="G73" s="52" t="s">
        <v>40</v>
      </c>
      <c r="H73" s="52" t="s">
        <v>131</v>
      </c>
      <c r="I73" s="53">
        <v>44927</v>
      </c>
      <c r="J73" s="53">
        <v>45292</v>
      </c>
      <c r="L73" s="52" t="s">
        <v>105</v>
      </c>
      <c r="M73" s="54">
        <v>0</v>
      </c>
      <c r="N73" s="52" t="s">
        <v>43</v>
      </c>
      <c r="O73" t="s">
        <v>44</v>
      </c>
      <c r="P73" t="s">
        <v>45</v>
      </c>
      <c r="Q73">
        <v>1.02</v>
      </c>
      <c r="R73" t="s">
        <v>46</v>
      </c>
      <c r="S73"/>
      <c r="T73"/>
      <c r="U73"/>
      <c r="V73"/>
      <c r="W73"/>
      <c r="X73" s="55">
        <v>44927</v>
      </c>
    </row>
    <row r="74" spans="1:25" ht="14.5" x14ac:dyDescent="0.35">
      <c r="A74" s="52" t="s">
        <v>120</v>
      </c>
      <c r="B74" s="53">
        <v>43466</v>
      </c>
      <c r="C74" s="53">
        <v>46934</v>
      </c>
      <c r="D74" s="53">
        <v>45198</v>
      </c>
      <c r="E74" s="57" t="s">
        <v>132</v>
      </c>
      <c r="F74" s="16" t="s">
        <v>39</v>
      </c>
      <c r="G74" s="52" t="s">
        <v>40</v>
      </c>
      <c r="H74" s="52" t="s">
        <v>22</v>
      </c>
      <c r="I74" s="53">
        <f t="shared" ref="I74:I115" si="13">IF(OR(K74="Term",K74="otherwise",K74="Start of Term"),B74,"ADD SERVICE START DATE")</f>
        <v>43466</v>
      </c>
      <c r="J74" s="53">
        <f t="shared" ref="J74:J115" si="14">IF(OR(K74="Term",K74="otherwise",K74="End of term"),C74,"ADD SERVICE START DATE")</f>
        <v>46934</v>
      </c>
      <c r="K74" s="52" t="s">
        <v>22</v>
      </c>
      <c r="L74" s="52" t="s">
        <v>105</v>
      </c>
      <c r="M74" s="54">
        <v>0</v>
      </c>
      <c r="N74" s="52" t="s">
        <v>43</v>
      </c>
      <c r="O74" t="s">
        <v>44</v>
      </c>
      <c r="P74" t="s">
        <v>45</v>
      </c>
      <c r="Q74">
        <v>8.5500000000000007E-2</v>
      </c>
      <c r="R74" t="s">
        <v>46</v>
      </c>
      <c r="S74"/>
      <c r="T74"/>
      <c r="U74"/>
      <c r="V74"/>
      <c r="W74"/>
      <c r="X74" s="55">
        <v>42370.041666666701</v>
      </c>
    </row>
    <row r="75" spans="1:25" ht="14.5" x14ac:dyDescent="0.35">
      <c r="A75" s="52" t="s">
        <v>120</v>
      </c>
      <c r="B75" s="53">
        <v>43466</v>
      </c>
      <c r="C75" s="53">
        <v>46934</v>
      </c>
      <c r="D75" s="53">
        <v>45198</v>
      </c>
      <c r="E75" s="57" t="s">
        <v>119</v>
      </c>
      <c r="F75" s="16" t="s">
        <v>39</v>
      </c>
      <c r="G75" s="52" t="s">
        <v>40</v>
      </c>
      <c r="H75" s="52" t="s">
        <v>22</v>
      </c>
      <c r="I75" s="53">
        <f t="shared" si="13"/>
        <v>43466</v>
      </c>
      <c r="J75" s="53">
        <f t="shared" si="14"/>
        <v>46934</v>
      </c>
      <c r="K75" s="52" t="s">
        <v>22</v>
      </c>
      <c r="L75" s="52" t="s">
        <v>133</v>
      </c>
      <c r="M75" s="54">
        <v>0</v>
      </c>
      <c r="N75" s="52" t="s">
        <v>43</v>
      </c>
      <c r="O75" t="s">
        <v>44</v>
      </c>
      <c r="P75" t="s">
        <v>45</v>
      </c>
      <c r="Q75">
        <v>1.3694999999999999</v>
      </c>
      <c r="R75" t="s">
        <v>46</v>
      </c>
      <c r="S75"/>
      <c r="T75"/>
      <c r="U75"/>
      <c r="V75"/>
      <c r="W75"/>
      <c r="X75" s="55">
        <v>42370.041666666701</v>
      </c>
    </row>
    <row r="76" spans="1:25" ht="14.5" x14ac:dyDescent="0.35">
      <c r="A76" s="52" t="s">
        <v>120</v>
      </c>
      <c r="B76" s="53">
        <v>43466</v>
      </c>
      <c r="C76" s="53">
        <v>46934</v>
      </c>
      <c r="D76" s="53">
        <v>45198</v>
      </c>
      <c r="G76" s="52" t="s">
        <v>84</v>
      </c>
      <c r="H76" s="52" t="s">
        <v>22</v>
      </c>
      <c r="I76" s="53">
        <f t="shared" si="13"/>
        <v>43466</v>
      </c>
      <c r="J76" s="53">
        <f t="shared" si="14"/>
        <v>46934</v>
      </c>
      <c r="K76" s="52" t="s">
        <v>22</v>
      </c>
      <c r="L76" s="52" t="s">
        <v>105</v>
      </c>
      <c r="M76" s="54">
        <v>0</v>
      </c>
      <c r="N76" s="52" t="s">
        <v>43</v>
      </c>
      <c r="O76" t="s">
        <v>85</v>
      </c>
      <c r="P76" t="s">
        <v>45</v>
      </c>
      <c r="Q76"/>
      <c r="R76"/>
      <c r="S76"/>
      <c r="T76"/>
      <c r="U76"/>
      <c r="V76" t="s">
        <v>123</v>
      </c>
      <c r="W76">
        <v>120</v>
      </c>
      <c r="X76" s="55">
        <v>42370.041666666701</v>
      </c>
    </row>
    <row r="77" spans="1:25" ht="14.5" x14ac:dyDescent="0.35">
      <c r="A77" s="52" t="s">
        <v>120</v>
      </c>
      <c r="B77" s="53">
        <v>43466</v>
      </c>
      <c r="C77" s="53">
        <v>46934</v>
      </c>
      <c r="D77" s="53">
        <v>45198</v>
      </c>
      <c r="E77" s="52" t="s">
        <v>134</v>
      </c>
      <c r="G77" s="52" t="s">
        <v>135</v>
      </c>
      <c r="H77" s="52" t="s">
        <v>22</v>
      </c>
      <c r="I77" s="53">
        <f t="shared" si="13"/>
        <v>43466</v>
      </c>
      <c r="J77" s="53">
        <f t="shared" si="14"/>
        <v>46934</v>
      </c>
      <c r="K77" s="52" t="s">
        <v>22</v>
      </c>
      <c r="L77" s="52" t="s">
        <v>105</v>
      </c>
      <c r="M77" s="54">
        <v>0</v>
      </c>
      <c r="N77" s="52" t="s">
        <v>43</v>
      </c>
      <c r="O77" t="s">
        <v>136</v>
      </c>
      <c r="P77" t="s">
        <v>45</v>
      </c>
      <c r="Q77"/>
      <c r="R77" t="s">
        <v>46</v>
      </c>
      <c r="S77"/>
      <c r="T77"/>
      <c r="U77"/>
      <c r="V77"/>
      <c r="W77"/>
      <c r="X77" s="55">
        <v>42370.041666666701</v>
      </c>
    </row>
    <row r="78" spans="1:25" ht="14.5" x14ac:dyDescent="0.35">
      <c r="A78" s="52" t="s">
        <v>120</v>
      </c>
      <c r="B78" s="53">
        <v>43466</v>
      </c>
      <c r="C78" s="53">
        <v>46934</v>
      </c>
      <c r="D78" s="53">
        <v>45198</v>
      </c>
      <c r="E78" s="52" t="s">
        <v>137</v>
      </c>
      <c r="G78" s="52" t="s">
        <v>135</v>
      </c>
      <c r="H78" s="52" t="s">
        <v>22</v>
      </c>
      <c r="I78" s="53">
        <f t="shared" si="13"/>
        <v>43466</v>
      </c>
      <c r="J78" s="53">
        <f t="shared" si="14"/>
        <v>46934</v>
      </c>
      <c r="K78" s="52" t="s">
        <v>22</v>
      </c>
      <c r="L78" s="52" t="s">
        <v>118</v>
      </c>
      <c r="M78" s="54">
        <v>0</v>
      </c>
      <c r="N78" s="52" t="s">
        <v>43</v>
      </c>
      <c r="O78" t="s">
        <v>136</v>
      </c>
      <c r="P78" t="s">
        <v>45</v>
      </c>
      <c r="Q78"/>
      <c r="R78" t="s">
        <v>46</v>
      </c>
      <c r="S78"/>
      <c r="T78"/>
      <c r="U78"/>
      <c r="V78"/>
      <c r="W78"/>
      <c r="X78" s="55">
        <v>42370.041666666701</v>
      </c>
    </row>
    <row r="79" spans="1:25" ht="14.5" x14ac:dyDescent="0.35">
      <c r="A79" s="52" t="s">
        <v>138</v>
      </c>
      <c r="B79" s="53">
        <v>43191</v>
      </c>
      <c r="C79" s="53">
        <v>45688</v>
      </c>
      <c r="D79" s="53">
        <v>45085</v>
      </c>
      <c r="E79" s="57" t="s">
        <v>139</v>
      </c>
      <c r="F79" s="16" t="s">
        <v>39</v>
      </c>
      <c r="G79" s="52" t="s">
        <v>62</v>
      </c>
      <c r="H79" s="57" t="s">
        <v>22</v>
      </c>
      <c r="I79" s="53">
        <f t="shared" si="13"/>
        <v>43191</v>
      </c>
      <c r="J79" s="53">
        <f t="shared" si="14"/>
        <v>45688</v>
      </c>
      <c r="K79" s="52" t="s">
        <v>22</v>
      </c>
      <c r="L79" s="52" t="s">
        <v>140</v>
      </c>
      <c r="M79" s="54">
        <v>0</v>
      </c>
      <c r="N79" s="52" t="s">
        <v>43</v>
      </c>
      <c r="O79" t="s">
        <v>64</v>
      </c>
      <c r="P79" t="s">
        <v>65</v>
      </c>
      <c r="Q79"/>
      <c r="R79"/>
      <c r="S79"/>
      <c r="T79"/>
      <c r="U79"/>
      <c r="V79"/>
      <c r="W79"/>
      <c r="X79" s="55">
        <v>43191</v>
      </c>
    </row>
    <row r="80" spans="1:25" ht="14.5" x14ac:dyDescent="0.35">
      <c r="A80" s="52" t="s">
        <v>138</v>
      </c>
      <c r="B80" s="53">
        <v>43191</v>
      </c>
      <c r="C80" s="53">
        <v>45688</v>
      </c>
      <c r="D80" s="53">
        <v>45085</v>
      </c>
      <c r="E80" s="52" t="s">
        <v>141</v>
      </c>
      <c r="F80" s="16" t="s">
        <v>39</v>
      </c>
      <c r="G80" s="52" t="s">
        <v>55</v>
      </c>
      <c r="H80" s="57" t="s">
        <v>22</v>
      </c>
      <c r="I80" s="53">
        <f t="shared" si="13"/>
        <v>43191</v>
      </c>
      <c r="J80" s="53">
        <f t="shared" si="14"/>
        <v>45688</v>
      </c>
      <c r="K80" s="52" t="s">
        <v>22</v>
      </c>
      <c r="L80" s="52" t="s">
        <v>142</v>
      </c>
      <c r="M80" s="54">
        <v>8000</v>
      </c>
      <c r="N80" s="52" t="s">
        <v>43</v>
      </c>
      <c r="O80" t="s">
        <v>56</v>
      </c>
      <c r="P80" t="s">
        <v>45</v>
      </c>
      <c r="Q80">
        <v>0.45669999999999999</v>
      </c>
      <c r="R80" t="s">
        <v>46</v>
      </c>
      <c r="S80"/>
      <c r="T80"/>
      <c r="U80"/>
      <c r="V80"/>
      <c r="W80"/>
      <c r="X80" s="55">
        <v>43191</v>
      </c>
    </row>
    <row r="81" spans="1:24" ht="14.5" x14ac:dyDescent="0.35">
      <c r="A81" s="52" t="s">
        <v>138</v>
      </c>
      <c r="B81" s="53">
        <v>43191</v>
      </c>
      <c r="C81" s="53">
        <v>45688</v>
      </c>
      <c r="D81" s="53">
        <v>45085</v>
      </c>
      <c r="E81" s="52" t="s">
        <v>141</v>
      </c>
      <c r="F81" s="16" t="s">
        <v>39</v>
      </c>
      <c r="G81" s="52" t="s">
        <v>50</v>
      </c>
      <c r="H81" s="57" t="s">
        <v>22</v>
      </c>
      <c r="I81" s="53">
        <f t="shared" si="13"/>
        <v>43191</v>
      </c>
      <c r="J81" s="53">
        <f t="shared" si="14"/>
        <v>45688</v>
      </c>
      <c r="K81" s="52" t="s">
        <v>22</v>
      </c>
      <c r="L81" s="52" t="s">
        <v>142</v>
      </c>
      <c r="M81" s="54">
        <v>8000</v>
      </c>
      <c r="N81" s="52" t="s">
        <v>43</v>
      </c>
      <c r="O81" t="s">
        <v>52</v>
      </c>
      <c r="P81" t="s">
        <v>45</v>
      </c>
      <c r="Q81">
        <v>0.45669999999999999</v>
      </c>
      <c r="R81" t="s">
        <v>46</v>
      </c>
      <c r="S81"/>
      <c r="T81"/>
      <c r="U81"/>
      <c r="V81"/>
      <c r="W81"/>
      <c r="X81" s="55">
        <v>43191</v>
      </c>
    </row>
    <row r="82" spans="1:24" ht="14.5" x14ac:dyDescent="0.35">
      <c r="A82" s="52" t="s">
        <v>138</v>
      </c>
      <c r="B82" s="53">
        <v>43191</v>
      </c>
      <c r="C82" s="53">
        <v>45688</v>
      </c>
      <c r="D82" s="53">
        <v>45085</v>
      </c>
      <c r="E82" s="52" t="s">
        <v>141</v>
      </c>
      <c r="F82" s="16" t="s">
        <v>39</v>
      </c>
      <c r="G82" s="52" t="s">
        <v>60</v>
      </c>
      <c r="H82" s="57" t="s">
        <v>22</v>
      </c>
      <c r="I82" s="53">
        <f t="shared" si="13"/>
        <v>43191</v>
      </c>
      <c r="J82" s="53">
        <f t="shared" si="14"/>
        <v>45688</v>
      </c>
      <c r="K82" s="52" t="s">
        <v>22</v>
      </c>
      <c r="L82" s="52" t="s">
        <v>142</v>
      </c>
      <c r="M82" s="54">
        <v>0</v>
      </c>
      <c r="N82" s="52" t="s">
        <v>43</v>
      </c>
      <c r="O82" t="s">
        <v>61</v>
      </c>
      <c r="P82" t="s">
        <v>45</v>
      </c>
      <c r="Q82">
        <v>4.02E-2</v>
      </c>
      <c r="R82" t="s">
        <v>46</v>
      </c>
      <c r="S82"/>
      <c r="T82"/>
      <c r="U82"/>
      <c r="V82"/>
      <c r="W82"/>
      <c r="X82" s="55">
        <v>43191</v>
      </c>
    </row>
    <row r="83" spans="1:24" ht="14.5" x14ac:dyDescent="0.35">
      <c r="A83" s="52" t="s">
        <v>138</v>
      </c>
      <c r="B83" s="53">
        <v>43191</v>
      </c>
      <c r="C83" s="53">
        <v>45688</v>
      </c>
      <c r="D83" s="53">
        <v>45085</v>
      </c>
      <c r="E83" s="52" t="s">
        <v>143</v>
      </c>
      <c r="F83" s="16" t="s">
        <v>39</v>
      </c>
      <c r="G83" s="52" t="s">
        <v>144</v>
      </c>
      <c r="H83" s="57" t="s">
        <v>22</v>
      </c>
      <c r="I83" s="53">
        <f t="shared" si="13"/>
        <v>43191</v>
      </c>
      <c r="J83" s="53">
        <f t="shared" si="14"/>
        <v>45688</v>
      </c>
      <c r="K83" s="52" t="s">
        <v>22</v>
      </c>
      <c r="L83" s="52" t="s">
        <v>118</v>
      </c>
      <c r="M83" s="54">
        <v>0</v>
      </c>
      <c r="N83" s="52" t="s">
        <v>43</v>
      </c>
      <c r="O83" t="s">
        <v>145</v>
      </c>
      <c r="P83" t="s">
        <v>65</v>
      </c>
      <c r="Q83">
        <v>0.1996</v>
      </c>
      <c r="R83" t="s">
        <v>66</v>
      </c>
      <c r="S83"/>
      <c r="T83"/>
      <c r="U83"/>
      <c r="V83"/>
      <c r="W83"/>
      <c r="X83" s="55">
        <v>43191</v>
      </c>
    </row>
    <row r="84" spans="1:24" ht="14.5" x14ac:dyDescent="0.35">
      <c r="A84" s="52" t="s">
        <v>138</v>
      </c>
      <c r="B84" s="53">
        <v>43191</v>
      </c>
      <c r="C84" s="53">
        <v>45688</v>
      </c>
      <c r="D84" s="53">
        <v>45085</v>
      </c>
      <c r="E84" s="52" t="s">
        <v>143</v>
      </c>
      <c r="F84" s="16" t="s">
        <v>39</v>
      </c>
      <c r="G84" s="52" t="s">
        <v>135</v>
      </c>
      <c r="H84" s="57" t="s">
        <v>22</v>
      </c>
      <c r="I84" s="53">
        <f t="shared" si="13"/>
        <v>43191</v>
      </c>
      <c r="J84" s="53">
        <f t="shared" si="14"/>
        <v>45688</v>
      </c>
      <c r="K84" s="52" t="s">
        <v>22</v>
      </c>
      <c r="L84" s="52" t="s">
        <v>118</v>
      </c>
      <c r="M84" s="54">
        <v>0</v>
      </c>
      <c r="N84" s="52" t="s">
        <v>43</v>
      </c>
      <c r="O84" t="s">
        <v>136</v>
      </c>
      <c r="P84" t="s">
        <v>45</v>
      </c>
      <c r="Q84"/>
      <c r="R84"/>
      <c r="S84"/>
      <c r="T84"/>
      <c r="U84"/>
      <c r="V84" t="s">
        <v>145</v>
      </c>
      <c r="W84">
        <v>75</v>
      </c>
      <c r="X84" s="55">
        <v>43191</v>
      </c>
    </row>
    <row r="85" spans="1:24" ht="14.5" x14ac:dyDescent="0.35">
      <c r="A85" s="52" t="s">
        <v>138</v>
      </c>
      <c r="B85" s="53">
        <v>43191</v>
      </c>
      <c r="C85" s="53">
        <v>45688</v>
      </c>
      <c r="D85" s="53">
        <v>45085</v>
      </c>
      <c r="E85" s="52" t="s">
        <v>146</v>
      </c>
      <c r="F85" s="16" t="s">
        <v>39</v>
      </c>
      <c r="G85" s="52" t="s">
        <v>55</v>
      </c>
      <c r="H85" s="57" t="s">
        <v>22</v>
      </c>
      <c r="I85" s="53">
        <f t="shared" si="13"/>
        <v>43191</v>
      </c>
      <c r="J85" s="53">
        <f t="shared" si="14"/>
        <v>45688</v>
      </c>
      <c r="K85" s="52" t="s">
        <v>22</v>
      </c>
      <c r="L85" s="52" t="s">
        <v>142</v>
      </c>
      <c r="M85" s="54">
        <v>8000</v>
      </c>
      <c r="N85" s="52" t="s">
        <v>43</v>
      </c>
      <c r="O85" t="s">
        <v>56</v>
      </c>
      <c r="P85" t="s">
        <v>45</v>
      </c>
      <c r="Q85">
        <v>0.45669999999999999</v>
      </c>
      <c r="R85" t="s">
        <v>46</v>
      </c>
      <c r="S85"/>
      <c r="T85"/>
      <c r="U85"/>
      <c r="V85"/>
      <c r="W85"/>
      <c r="X85" s="55">
        <v>43191</v>
      </c>
    </row>
    <row r="86" spans="1:24" ht="14.5" x14ac:dyDescent="0.35">
      <c r="A86" s="52" t="s">
        <v>138</v>
      </c>
      <c r="B86" s="53">
        <v>43191</v>
      </c>
      <c r="C86" s="53">
        <v>45688</v>
      </c>
      <c r="D86" s="53">
        <v>45085</v>
      </c>
      <c r="E86" s="52" t="s">
        <v>147</v>
      </c>
      <c r="F86" s="16" t="s">
        <v>39</v>
      </c>
      <c r="G86" s="52" t="s">
        <v>50</v>
      </c>
      <c r="H86" s="57" t="s">
        <v>22</v>
      </c>
      <c r="I86" s="53">
        <f t="shared" si="13"/>
        <v>43191</v>
      </c>
      <c r="J86" s="53">
        <f t="shared" si="14"/>
        <v>45688</v>
      </c>
      <c r="K86" s="52" t="s">
        <v>22</v>
      </c>
      <c r="L86" s="52" t="s">
        <v>118</v>
      </c>
      <c r="M86" s="54">
        <v>8000</v>
      </c>
      <c r="N86" s="52" t="s">
        <v>43</v>
      </c>
      <c r="O86" t="s">
        <v>52</v>
      </c>
      <c r="P86" t="s">
        <v>45</v>
      </c>
      <c r="Q86">
        <v>0.45669999999999999</v>
      </c>
      <c r="R86" t="s">
        <v>46</v>
      </c>
      <c r="S86"/>
      <c r="T86"/>
      <c r="U86"/>
      <c r="V86"/>
      <c r="W86"/>
      <c r="X86" s="55">
        <v>43191</v>
      </c>
    </row>
    <row r="87" spans="1:24" ht="14.5" x14ac:dyDescent="0.35">
      <c r="A87" s="52" t="s">
        <v>138</v>
      </c>
      <c r="B87" s="53">
        <v>43191</v>
      </c>
      <c r="C87" s="53">
        <v>45688</v>
      </c>
      <c r="D87" s="53">
        <v>45085</v>
      </c>
      <c r="E87" s="52" t="s">
        <v>148</v>
      </c>
      <c r="F87" s="16" t="s">
        <v>39</v>
      </c>
      <c r="G87" s="52" t="s">
        <v>62</v>
      </c>
      <c r="H87" s="57" t="s">
        <v>22</v>
      </c>
      <c r="I87" s="53">
        <f t="shared" si="13"/>
        <v>43191</v>
      </c>
      <c r="J87" s="53">
        <f t="shared" si="14"/>
        <v>45688</v>
      </c>
      <c r="K87" s="52" t="s">
        <v>22</v>
      </c>
      <c r="L87" s="52" t="s">
        <v>118</v>
      </c>
      <c r="M87" s="54">
        <v>0</v>
      </c>
      <c r="N87" s="52" t="s">
        <v>43</v>
      </c>
      <c r="O87" t="s">
        <v>64</v>
      </c>
      <c r="P87" t="s">
        <v>65</v>
      </c>
      <c r="Q87"/>
      <c r="R87"/>
      <c r="S87"/>
      <c r="T87"/>
      <c r="U87"/>
      <c r="V87"/>
      <c r="W87"/>
      <c r="X87" s="55">
        <v>43191</v>
      </c>
    </row>
    <row r="88" spans="1:24" ht="14.5" x14ac:dyDescent="0.35">
      <c r="A88" s="52" t="s">
        <v>138</v>
      </c>
      <c r="B88" s="53">
        <v>43191</v>
      </c>
      <c r="C88" s="53">
        <v>45688</v>
      </c>
      <c r="D88" s="53">
        <v>45085</v>
      </c>
      <c r="E88" s="52" t="s">
        <v>149</v>
      </c>
      <c r="F88" s="16" t="s">
        <v>39</v>
      </c>
      <c r="G88" s="52" t="s">
        <v>62</v>
      </c>
      <c r="H88" s="57" t="s">
        <v>22</v>
      </c>
      <c r="I88" s="53">
        <f t="shared" si="13"/>
        <v>43191</v>
      </c>
      <c r="J88" s="53">
        <f t="shared" si="14"/>
        <v>45688</v>
      </c>
      <c r="K88" s="52" t="s">
        <v>22</v>
      </c>
      <c r="L88" s="52" t="s">
        <v>142</v>
      </c>
      <c r="M88" s="54">
        <v>0</v>
      </c>
      <c r="N88" s="52" t="s">
        <v>43</v>
      </c>
      <c r="O88" t="s">
        <v>64</v>
      </c>
      <c r="P88" t="s">
        <v>65</v>
      </c>
      <c r="Q88">
        <v>1.0973999999999999</v>
      </c>
      <c r="R88" t="s">
        <v>66</v>
      </c>
      <c r="S88">
        <v>130</v>
      </c>
      <c r="T88">
        <v>150</v>
      </c>
      <c r="U88">
        <v>120</v>
      </c>
      <c r="V88"/>
      <c r="W88"/>
      <c r="X88" s="55">
        <v>43191</v>
      </c>
    </row>
    <row r="89" spans="1:24" ht="14.5" x14ac:dyDescent="0.35">
      <c r="A89" s="52" t="s">
        <v>138</v>
      </c>
      <c r="B89" s="53">
        <v>43191</v>
      </c>
      <c r="C89" s="53">
        <v>45688</v>
      </c>
      <c r="D89" s="53">
        <v>45085</v>
      </c>
      <c r="E89" s="52" t="s">
        <v>149</v>
      </c>
      <c r="F89" s="16" t="s">
        <v>39</v>
      </c>
      <c r="G89" s="52" t="s">
        <v>40</v>
      </c>
      <c r="H89" s="57" t="s">
        <v>22</v>
      </c>
      <c r="I89" s="53">
        <f t="shared" si="13"/>
        <v>43191</v>
      </c>
      <c r="J89" s="53">
        <f t="shared" si="14"/>
        <v>45688</v>
      </c>
      <c r="K89" s="52" t="s">
        <v>22</v>
      </c>
      <c r="L89" s="52" t="s">
        <v>142</v>
      </c>
      <c r="M89" s="54">
        <v>0</v>
      </c>
      <c r="N89" s="52" t="s">
        <v>43</v>
      </c>
      <c r="O89" t="s">
        <v>44</v>
      </c>
      <c r="P89" t="s">
        <v>45</v>
      </c>
      <c r="Q89"/>
      <c r="R89"/>
      <c r="S89"/>
      <c r="T89"/>
      <c r="U89"/>
      <c r="V89" t="s">
        <v>64</v>
      </c>
      <c r="W89">
        <v>75</v>
      </c>
      <c r="X89" s="55">
        <v>43191</v>
      </c>
    </row>
    <row r="90" spans="1:24" ht="14.5" x14ac:dyDescent="0.35">
      <c r="A90" s="52" t="s">
        <v>138</v>
      </c>
      <c r="B90" s="53">
        <v>43191</v>
      </c>
      <c r="C90" s="53">
        <v>45688</v>
      </c>
      <c r="D90" s="53">
        <v>45085</v>
      </c>
      <c r="E90" s="57" t="s">
        <v>137</v>
      </c>
      <c r="F90" s="16" t="s">
        <v>39</v>
      </c>
      <c r="G90" s="52" t="s">
        <v>144</v>
      </c>
      <c r="H90" s="57" t="s">
        <v>22</v>
      </c>
      <c r="I90" s="53">
        <f t="shared" si="13"/>
        <v>43191</v>
      </c>
      <c r="J90" s="53">
        <f t="shared" si="14"/>
        <v>45688</v>
      </c>
      <c r="K90" s="52" t="s">
        <v>22</v>
      </c>
      <c r="L90" s="52" t="s">
        <v>118</v>
      </c>
      <c r="M90" s="54">
        <v>0</v>
      </c>
      <c r="N90" s="52" t="s">
        <v>43</v>
      </c>
      <c r="O90" t="s">
        <v>145</v>
      </c>
      <c r="P90" t="s">
        <v>65</v>
      </c>
      <c r="Q90">
        <v>0.1789</v>
      </c>
      <c r="R90" t="s">
        <v>66</v>
      </c>
      <c r="S90"/>
      <c r="T90"/>
      <c r="U90"/>
      <c r="V90"/>
      <c r="W90"/>
      <c r="X90" s="55">
        <v>43191</v>
      </c>
    </row>
    <row r="91" spans="1:24" ht="14.5" x14ac:dyDescent="0.35">
      <c r="A91" s="52" t="s">
        <v>138</v>
      </c>
      <c r="B91" s="53">
        <v>43191</v>
      </c>
      <c r="C91" s="53">
        <v>45688</v>
      </c>
      <c r="D91" s="53">
        <v>45085</v>
      </c>
      <c r="E91" s="57" t="s">
        <v>137</v>
      </c>
      <c r="F91" s="16" t="s">
        <v>39</v>
      </c>
      <c r="G91" s="52" t="s">
        <v>135</v>
      </c>
      <c r="H91" s="57" t="s">
        <v>22</v>
      </c>
      <c r="I91" s="53">
        <f t="shared" si="13"/>
        <v>43191</v>
      </c>
      <c r="J91" s="53">
        <f t="shared" si="14"/>
        <v>45688</v>
      </c>
      <c r="K91" s="52" t="s">
        <v>22</v>
      </c>
      <c r="L91" s="52" t="s">
        <v>118</v>
      </c>
      <c r="M91" s="54">
        <v>0</v>
      </c>
      <c r="N91" s="52" t="s">
        <v>43</v>
      </c>
      <c r="O91" t="s">
        <v>136</v>
      </c>
      <c r="P91" t="s">
        <v>45</v>
      </c>
      <c r="Q91"/>
      <c r="R91"/>
      <c r="S91"/>
      <c r="T91"/>
      <c r="U91"/>
      <c r="V91" t="s">
        <v>145</v>
      </c>
      <c r="W91">
        <v>75</v>
      </c>
      <c r="X91" s="55">
        <v>43191</v>
      </c>
    </row>
    <row r="92" spans="1:24" ht="14.5" x14ac:dyDescent="0.35">
      <c r="A92" s="52" t="s">
        <v>138</v>
      </c>
      <c r="B92" s="53">
        <v>43191</v>
      </c>
      <c r="C92" s="53">
        <v>45688</v>
      </c>
      <c r="D92" s="53">
        <v>45085</v>
      </c>
      <c r="E92" s="57" t="s">
        <v>137</v>
      </c>
      <c r="F92" s="16" t="s">
        <v>39</v>
      </c>
      <c r="G92" s="52" t="s">
        <v>144</v>
      </c>
      <c r="H92" s="57" t="s">
        <v>22</v>
      </c>
      <c r="I92" s="53">
        <f t="shared" si="13"/>
        <v>43191</v>
      </c>
      <c r="J92" s="53">
        <f t="shared" si="14"/>
        <v>45688</v>
      </c>
      <c r="K92" s="52" t="s">
        <v>22</v>
      </c>
      <c r="L92" s="52" t="s">
        <v>118</v>
      </c>
      <c r="M92" s="54">
        <v>0</v>
      </c>
      <c r="N92" s="52" t="s">
        <v>43</v>
      </c>
      <c r="O92" t="s">
        <v>145</v>
      </c>
      <c r="P92" t="s">
        <v>65</v>
      </c>
      <c r="Q92">
        <v>0.1789</v>
      </c>
      <c r="R92" t="s">
        <v>66</v>
      </c>
      <c r="S92"/>
      <c r="T92"/>
      <c r="U92"/>
      <c r="V92"/>
      <c r="W92"/>
      <c r="X92" s="55">
        <v>43191</v>
      </c>
    </row>
    <row r="93" spans="1:24" ht="14.5" x14ac:dyDescent="0.35">
      <c r="A93" s="52" t="s">
        <v>138</v>
      </c>
      <c r="B93" s="53">
        <v>43191</v>
      </c>
      <c r="C93" s="53">
        <v>45688</v>
      </c>
      <c r="D93" s="53">
        <v>45085</v>
      </c>
      <c r="E93" s="57" t="s">
        <v>137</v>
      </c>
      <c r="F93" s="16" t="s">
        <v>39</v>
      </c>
      <c r="G93" s="52" t="s">
        <v>135</v>
      </c>
      <c r="H93" s="57" t="s">
        <v>22</v>
      </c>
      <c r="I93" s="53">
        <f t="shared" si="13"/>
        <v>43191</v>
      </c>
      <c r="J93" s="53">
        <f t="shared" si="14"/>
        <v>45688</v>
      </c>
      <c r="K93" s="52" t="s">
        <v>22</v>
      </c>
      <c r="L93" s="52" t="s">
        <v>118</v>
      </c>
      <c r="M93" s="54">
        <v>0</v>
      </c>
      <c r="N93" s="52" t="s">
        <v>43</v>
      </c>
      <c r="O93" t="s">
        <v>136</v>
      </c>
      <c r="P93" t="s">
        <v>45</v>
      </c>
      <c r="Q93"/>
      <c r="R93"/>
      <c r="S93"/>
      <c r="T93"/>
      <c r="U93"/>
      <c r="V93" t="s">
        <v>145</v>
      </c>
      <c r="W93">
        <v>75</v>
      </c>
      <c r="X93" s="55">
        <v>43191</v>
      </c>
    </row>
    <row r="94" spans="1:24" ht="14.5" x14ac:dyDescent="0.35">
      <c r="A94" s="52" t="s">
        <v>138</v>
      </c>
      <c r="B94" s="53">
        <v>43191</v>
      </c>
      <c r="C94" s="53">
        <v>45688</v>
      </c>
      <c r="D94" s="53">
        <v>45085</v>
      </c>
      <c r="E94" s="57" t="s">
        <v>150</v>
      </c>
      <c r="F94" s="16" t="s">
        <v>39</v>
      </c>
      <c r="G94" s="52" t="s">
        <v>62</v>
      </c>
      <c r="H94" s="57" t="s">
        <v>22</v>
      </c>
      <c r="I94" s="53">
        <f t="shared" si="13"/>
        <v>43191</v>
      </c>
      <c r="J94" s="53">
        <f t="shared" si="14"/>
        <v>45688</v>
      </c>
      <c r="K94" s="52" t="s">
        <v>22</v>
      </c>
      <c r="L94" s="52" t="s">
        <v>140</v>
      </c>
      <c r="M94" s="54">
        <v>0</v>
      </c>
      <c r="N94" s="52" t="s">
        <v>43</v>
      </c>
      <c r="O94" t="s">
        <v>64</v>
      </c>
      <c r="P94" t="s">
        <v>65</v>
      </c>
      <c r="Q94"/>
      <c r="R94"/>
      <c r="S94"/>
      <c r="T94"/>
      <c r="U94"/>
      <c r="V94"/>
      <c r="W94"/>
      <c r="X94" s="55">
        <v>43191</v>
      </c>
    </row>
    <row r="95" spans="1:24" ht="14.5" x14ac:dyDescent="0.35">
      <c r="A95" s="52" t="s">
        <v>138</v>
      </c>
      <c r="B95" s="53">
        <v>43191</v>
      </c>
      <c r="C95" s="53">
        <v>45688</v>
      </c>
      <c r="D95" s="53">
        <v>45085</v>
      </c>
      <c r="E95" s="52" t="s">
        <v>151</v>
      </c>
      <c r="F95" s="16" t="s">
        <v>39</v>
      </c>
      <c r="G95" s="52" t="s">
        <v>62</v>
      </c>
      <c r="H95" s="57" t="s">
        <v>22</v>
      </c>
      <c r="I95" s="53">
        <f t="shared" si="13"/>
        <v>43191</v>
      </c>
      <c r="J95" s="53">
        <f t="shared" si="14"/>
        <v>45688</v>
      </c>
      <c r="K95" s="52" t="s">
        <v>22</v>
      </c>
      <c r="L95" s="52" t="s">
        <v>118</v>
      </c>
      <c r="M95" s="54">
        <v>0</v>
      </c>
      <c r="N95" s="52" t="s">
        <v>43</v>
      </c>
      <c r="O95" t="s">
        <v>64</v>
      </c>
      <c r="P95" t="s">
        <v>65</v>
      </c>
      <c r="Q95"/>
      <c r="R95"/>
      <c r="S95"/>
      <c r="T95"/>
      <c r="U95"/>
      <c r="V95"/>
      <c r="W95"/>
      <c r="X95" s="55">
        <v>43191</v>
      </c>
    </row>
    <row r="96" spans="1:24" ht="14.5" x14ac:dyDescent="0.35">
      <c r="A96" s="52" t="s">
        <v>138</v>
      </c>
      <c r="B96" s="53">
        <v>43191</v>
      </c>
      <c r="C96" s="53">
        <v>45688</v>
      </c>
      <c r="D96" s="53">
        <v>45085</v>
      </c>
      <c r="G96" s="52" t="s">
        <v>55</v>
      </c>
      <c r="H96" s="57" t="s">
        <v>22</v>
      </c>
      <c r="I96" s="53">
        <f t="shared" si="13"/>
        <v>43191</v>
      </c>
      <c r="J96" s="53">
        <f t="shared" si="14"/>
        <v>45688</v>
      </c>
      <c r="K96" s="52" t="s">
        <v>22</v>
      </c>
      <c r="L96" s="52" t="s">
        <v>142</v>
      </c>
      <c r="M96" s="54">
        <v>8000</v>
      </c>
      <c r="N96" s="52" t="s">
        <v>43</v>
      </c>
      <c r="O96" t="s">
        <v>56</v>
      </c>
      <c r="P96" t="s">
        <v>45</v>
      </c>
      <c r="Q96">
        <v>0.45669999999999999</v>
      </c>
      <c r="R96" t="s">
        <v>46</v>
      </c>
      <c r="S96"/>
      <c r="T96"/>
      <c r="U96"/>
      <c r="V96"/>
      <c r="W96"/>
      <c r="X96" s="55">
        <v>43191</v>
      </c>
    </row>
    <row r="97" spans="1:24" ht="14.5" x14ac:dyDescent="0.35">
      <c r="A97" s="52" t="s">
        <v>138</v>
      </c>
      <c r="B97" s="53">
        <v>43191</v>
      </c>
      <c r="C97" s="53">
        <v>45688</v>
      </c>
      <c r="D97" s="53">
        <v>45085</v>
      </c>
      <c r="E97" s="52" t="s">
        <v>146</v>
      </c>
      <c r="F97" s="16" t="s">
        <v>39</v>
      </c>
      <c r="G97" s="52" t="s">
        <v>50</v>
      </c>
      <c r="H97" s="57" t="s">
        <v>22</v>
      </c>
      <c r="I97" s="53">
        <f t="shared" si="13"/>
        <v>43191</v>
      </c>
      <c r="J97" s="53">
        <f t="shared" si="14"/>
        <v>45688</v>
      </c>
      <c r="K97" s="52" t="s">
        <v>22</v>
      </c>
      <c r="L97" s="52" t="s">
        <v>142</v>
      </c>
      <c r="M97" s="54">
        <v>8000</v>
      </c>
      <c r="N97" s="52" t="s">
        <v>43</v>
      </c>
      <c r="O97" t="s">
        <v>52</v>
      </c>
      <c r="P97" t="s">
        <v>45</v>
      </c>
      <c r="Q97">
        <v>0.45669999999999999</v>
      </c>
      <c r="R97" t="s">
        <v>46</v>
      </c>
      <c r="S97"/>
      <c r="T97"/>
      <c r="U97"/>
      <c r="V97"/>
      <c r="W97"/>
      <c r="X97" s="55">
        <v>43191</v>
      </c>
    </row>
    <row r="98" spans="1:24" ht="14.5" x14ac:dyDescent="0.35">
      <c r="A98" s="52" t="s">
        <v>138</v>
      </c>
      <c r="B98" s="53">
        <v>43191</v>
      </c>
      <c r="C98" s="53">
        <v>45688</v>
      </c>
      <c r="D98" s="53">
        <v>45085</v>
      </c>
      <c r="E98" s="52" t="s">
        <v>146</v>
      </c>
      <c r="F98" s="16" t="s">
        <v>39</v>
      </c>
      <c r="G98" s="52" t="s">
        <v>60</v>
      </c>
      <c r="H98" s="57" t="s">
        <v>22</v>
      </c>
      <c r="I98" s="53">
        <f t="shared" si="13"/>
        <v>43191</v>
      </c>
      <c r="J98" s="53">
        <f t="shared" si="14"/>
        <v>45688</v>
      </c>
      <c r="K98" s="52" t="s">
        <v>22</v>
      </c>
      <c r="L98" s="52" t="s">
        <v>142</v>
      </c>
      <c r="M98" s="54">
        <v>0</v>
      </c>
      <c r="N98" s="52" t="s">
        <v>43</v>
      </c>
      <c r="O98" t="s">
        <v>61</v>
      </c>
      <c r="P98" t="s">
        <v>45</v>
      </c>
      <c r="Q98">
        <v>4.02E-2</v>
      </c>
      <c r="R98" t="s">
        <v>46</v>
      </c>
      <c r="S98"/>
      <c r="T98"/>
      <c r="U98"/>
      <c r="V98"/>
      <c r="W98"/>
      <c r="X98" s="55">
        <v>43191</v>
      </c>
    </row>
    <row r="99" spans="1:24" ht="14.5" x14ac:dyDescent="0.35">
      <c r="A99" s="52" t="s">
        <v>138</v>
      </c>
      <c r="B99" s="53">
        <v>43191</v>
      </c>
      <c r="C99" s="53">
        <v>45688</v>
      </c>
      <c r="D99" s="53">
        <v>45085</v>
      </c>
      <c r="E99" s="52" t="s">
        <v>152</v>
      </c>
      <c r="F99" s="16" t="s">
        <v>39</v>
      </c>
      <c r="G99" s="52" t="s">
        <v>62</v>
      </c>
      <c r="H99" s="57" t="s">
        <v>22</v>
      </c>
      <c r="I99" s="53">
        <f t="shared" si="13"/>
        <v>43191</v>
      </c>
      <c r="J99" s="53">
        <f t="shared" si="14"/>
        <v>45688</v>
      </c>
      <c r="K99" s="52" t="s">
        <v>22</v>
      </c>
      <c r="L99" s="52" t="s">
        <v>142</v>
      </c>
      <c r="M99" s="54">
        <v>0</v>
      </c>
      <c r="N99" s="52" t="s">
        <v>43</v>
      </c>
      <c r="O99" t="s">
        <v>64</v>
      </c>
      <c r="P99" t="s">
        <v>65</v>
      </c>
      <c r="Q99">
        <v>1.0973999999999999</v>
      </c>
      <c r="R99" t="s">
        <v>66</v>
      </c>
      <c r="S99">
        <v>130</v>
      </c>
      <c r="T99">
        <v>150</v>
      </c>
      <c r="U99">
        <v>120</v>
      </c>
      <c r="V99"/>
      <c r="W99"/>
      <c r="X99" s="55">
        <v>43191</v>
      </c>
    </row>
    <row r="100" spans="1:24" ht="14.5" x14ac:dyDescent="0.35">
      <c r="A100" s="52" t="s">
        <v>138</v>
      </c>
      <c r="B100" s="53">
        <v>43191</v>
      </c>
      <c r="C100" s="53">
        <v>45688</v>
      </c>
      <c r="D100" s="53">
        <v>45085</v>
      </c>
      <c r="E100" s="52" t="s">
        <v>152</v>
      </c>
      <c r="F100" s="16" t="s">
        <v>39</v>
      </c>
      <c r="G100" s="52" t="s">
        <v>40</v>
      </c>
      <c r="H100" s="57" t="s">
        <v>22</v>
      </c>
      <c r="I100" s="53">
        <f t="shared" si="13"/>
        <v>43191</v>
      </c>
      <c r="J100" s="53">
        <f t="shared" si="14"/>
        <v>45688</v>
      </c>
      <c r="K100" s="52" t="s">
        <v>22</v>
      </c>
      <c r="L100" s="52" t="s">
        <v>142</v>
      </c>
      <c r="M100" s="54">
        <v>0</v>
      </c>
      <c r="N100" s="52" t="s">
        <v>43</v>
      </c>
      <c r="O100" t="s">
        <v>44</v>
      </c>
      <c r="P100" t="s">
        <v>45</v>
      </c>
      <c r="Q100"/>
      <c r="R100"/>
      <c r="S100"/>
      <c r="T100"/>
      <c r="U100"/>
      <c r="V100" t="s">
        <v>64</v>
      </c>
      <c r="W100">
        <v>75</v>
      </c>
      <c r="X100" s="55">
        <v>43191</v>
      </c>
    </row>
    <row r="101" spans="1:24" ht="14.5" x14ac:dyDescent="0.35">
      <c r="A101" s="52" t="s">
        <v>138</v>
      </c>
      <c r="B101" s="53">
        <v>43191</v>
      </c>
      <c r="C101" s="53">
        <v>45688</v>
      </c>
      <c r="D101" s="53">
        <v>45085</v>
      </c>
      <c r="G101" s="52" t="s">
        <v>57</v>
      </c>
      <c r="H101" s="57" t="s">
        <v>22</v>
      </c>
      <c r="I101" s="53">
        <f t="shared" si="13"/>
        <v>43191</v>
      </c>
      <c r="J101" s="53">
        <f t="shared" si="14"/>
        <v>45688</v>
      </c>
      <c r="K101" s="52" t="s">
        <v>22</v>
      </c>
      <c r="L101" s="52" t="s">
        <v>142</v>
      </c>
      <c r="M101" s="54">
        <v>0</v>
      </c>
      <c r="N101" s="52" t="s">
        <v>43</v>
      </c>
      <c r="O101" t="s">
        <v>58</v>
      </c>
      <c r="P101" t="s">
        <v>59</v>
      </c>
      <c r="Q101">
        <v>0.01</v>
      </c>
      <c r="R101" t="s">
        <v>46</v>
      </c>
      <c r="S101"/>
      <c r="T101"/>
      <c r="U101"/>
      <c r="V101"/>
      <c r="W101"/>
      <c r="X101" s="55">
        <v>43191</v>
      </c>
    </row>
    <row r="102" spans="1:24" ht="14.5" x14ac:dyDescent="0.35">
      <c r="A102" s="52" t="s">
        <v>138</v>
      </c>
      <c r="B102" s="53">
        <v>43191</v>
      </c>
      <c r="C102" s="53">
        <v>45688</v>
      </c>
      <c r="D102" s="53">
        <v>45085</v>
      </c>
      <c r="G102" s="52" t="s">
        <v>57</v>
      </c>
      <c r="H102" s="57" t="s">
        <v>22</v>
      </c>
      <c r="I102" s="53">
        <f t="shared" si="13"/>
        <v>43191</v>
      </c>
      <c r="J102" s="53">
        <f t="shared" si="14"/>
        <v>45688</v>
      </c>
      <c r="K102" s="52" t="s">
        <v>22</v>
      </c>
      <c r="L102" s="52" t="s">
        <v>140</v>
      </c>
      <c r="M102" s="54">
        <v>0</v>
      </c>
      <c r="N102" s="52" t="s">
        <v>43</v>
      </c>
      <c r="O102" t="s">
        <v>58</v>
      </c>
      <c r="P102" t="s">
        <v>59</v>
      </c>
      <c r="Q102">
        <v>0.01</v>
      </c>
      <c r="R102" t="s">
        <v>46</v>
      </c>
      <c r="S102"/>
      <c r="T102"/>
      <c r="U102"/>
      <c r="V102"/>
      <c r="W102"/>
      <c r="X102" s="55">
        <v>43191</v>
      </c>
    </row>
    <row r="103" spans="1:24" ht="14.5" x14ac:dyDescent="0.35">
      <c r="A103" s="52" t="s">
        <v>138</v>
      </c>
      <c r="B103" s="53">
        <v>43191</v>
      </c>
      <c r="C103" s="53">
        <v>45688</v>
      </c>
      <c r="D103" s="53">
        <v>45085</v>
      </c>
      <c r="G103" s="52" t="s">
        <v>57</v>
      </c>
      <c r="H103" s="57" t="s">
        <v>22</v>
      </c>
      <c r="I103" s="53">
        <f t="shared" si="13"/>
        <v>43191</v>
      </c>
      <c r="J103" s="53">
        <f t="shared" si="14"/>
        <v>45688</v>
      </c>
      <c r="K103" s="52" t="s">
        <v>22</v>
      </c>
      <c r="L103" s="52" t="s">
        <v>118</v>
      </c>
      <c r="M103" s="54">
        <v>0</v>
      </c>
      <c r="N103" s="52" t="s">
        <v>43</v>
      </c>
      <c r="O103" t="s">
        <v>58</v>
      </c>
      <c r="P103" t="s">
        <v>59</v>
      </c>
      <c r="Q103">
        <v>0.01</v>
      </c>
      <c r="R103" t="s">
        <v>46</v>
      </c>
      <c r="S103"/>
      <c r="T103"/>
      <c r="U103"/>
      <c r="V103"/>
      <c r="W103"/>
      <c r="X103" s="55">
        <v>43191</v>
      </c>
    </row>
    <row r="104" spans="1:24" ht="14.5" x14ac:dyDescent="0.35">
      <c r="A104" s="52" t="s">
        <v>138</v>
      </c>
      <c r="B104" s="53">
        <v>43191</v>
      </c>
      <c r="C104" s="53">
        <v>45688</v>
      </c>
      <c r="D104" s="53">
        <v>45085</v>
      </c>
      <c r="G104" s="52" t="s">
        <v>60</v>
      </c>
      <c r="H104" s="57" t="s">
        <v>22</v>
      </c>
      <c r="I104" s="53">
        <f t="shared" si="13"/>
        <v>43191</v>
      </c>
      <c r="J104" s="53">
        <f t="shared" si="14"/>
        <v>45688</v>
      </c>
      <c r="K104" s="52" t="s">
        <v>22</v>
      </c>
      <c r="L104" s="52" t="s">
        <v>140</v>
      </c>
      <c r="M104" s="54">
        <v>0</v>
      </c>
      <c r="N104" s="52" t="s">
        <v>43</v>
      </c>
      <c r="O104" t="s">
        <v>61</v>
      </c>
      <c r="P104" t="s">
        <v>45</v>
      </c>
      <c r="Q104">
        <v>4.02E-2</v>
      </c>
      <c r="R104" t="s">
        <v>46</v>
      </c>
      <c r="S104"/>
      <c r="T104"/>
      <c r="U104"/>
      <c r="V104"/>
      <c r="W104"/>
      <c r="X104" s="55">
        <v>43191</v>
      </c>
    </row>
    <row r="105" spans="1:24" ht="14.5" x14ac:dyDescent="0.35">
      <c r="A105" s="52" t="s">
        <v>138</v>
      </c>
      <c r="B105" s="53">
        <v>43191</v>
      </c>
      <c r="C105" s="53">
        <v>45688</v>
      </c>
      <c r="D105" s="53">
        <v>45085</v>
      </c>
      <c r="G105" s="52" t="s">
        <v>60</v>
      </c>
      <c r="H105" s="57" t="s">
        <v>22</v>
      </c>
      <c r="I105" s="53">
        <f t="shared" si="13"/>
        <v>43191</v>
      </c>
      <c r="J105" s="53">
        <f t="shared" si="14"/>
        <v>45688</v>
      </c>
      <c r="K105" s="52" t="s">
        <v>22</v>
      </c>
      <c r="L105" s="52" t="s">
        <v>118</v>
      </c>
      <c r="M105" s="54">
        <v>0</v>
      </c>
      <c r="N105" s="52" t="s">
        <v>43</v>
      </c>
      <c r="O105" t="s">
        <v>61</v>
      </c>
      <c r="P105" t="s">
        <v>45</v>
      </c>
      <c r="Q105">
        <v>4.02E-2</v>
      </c>
      <c r="R105" t="s">
        <v>46</v>
      </c>
      <c r="S105"/>
      <c r="T105"/>
      <c r="U105"/>
      <c r="V105"/>
      <c r="W105"/>
      <c r="X105" s="55">
        <v>43191</v>
      </c>
    </row>
    <row r="106" spans="1:24" ht="14.5" x14ac:dyDescent="0.35">
      <c r="A106" s="52" t="s">
        <v>138</v>
      </c>
      <c r="B106" s="53">
        <v>43191</v>
      </c>
      <c r="C106" s="53">
        <v>45688</v>
      </c>
      <c r="D106" s="53">
        <v>45085</v>
      </c>
      <c r="G106" s="52" t="s">
        <v>75</v>
      </c>
      <c r="H106" s="57" t="s">
        <v>22</v>
      </c>
      <c r="I106" s="53">
        <f t="shared" si="13"/>
        <v>43191</v>
      </c>
      <c r="J106" s="53">
        <f t="shared" si="14"/>
        <v>45688</v>
      </c>
      <c r="K106" s="52" t="s">
        <v>22</v>
      </c>
      <c r="L106" s="52" t="s">
        <v>142</v>
      </c>
      <c r="M106" s="54">
        <v>0</v>
      </c>
      <c r="N106" s="52" t="s">
        <v>43</v>
      </c>
      <c r="O106" t="s">
        <v>76</v>
      </c>
      <c r="P106" t="s">
        <v>77</v>
      </c>
      <c r="Q106">
        <v>2.01E-2</v>
      </c>
      <c r="R106" t="s">
        <v>46</v>
      </c>
      <c r="S106"/>
      <c r="T106"/>
      <c r="U106"/>
      <c r="V106"/>
      <c r="W106"/>
      <c r="X106" s="55">
        <v>43191</v>
      </c>
    </row>
    <row r="107" spans="1:24" ht="14.5" x14ac:dyDescent="0.35">
      <c r="A107" s="52" t="s">
        <v>138</v>
      </c>
      <c r="B107" s="53">
        <v>43191</v>
      </c>
      <c r="C107" s="53">
        <v>45688</v>
      </c>
      <c r="D107" s="53">
        <v>45085</v>
      </c>
      <c r="G107" s="52" t="s">
        <v>75</v>
      </c>
      <c r="H107" s="57" t="s">
        <v>22</v>
      </c>
      <c r="I107" s="53">
        <f t="shared" si="13"/>
        <v>43191</v>
      </c>
      <c r="J107" s="53">
        <f t="shared" si="14"/>
        <v>45688</v>
      </c>
      <c r="K107" s="52" t="s">
        <v>22</v>
      </c>
      <c r="L107" s="52" t="s">
        <v>140</v>
      </c>
      <c r="M107" s="54">
        <v>0</v>
      </c>
      <c r="N107" s="52" t="s">
        <v>43</v>
      </c>
      <c r="O107" t="s">
        <v>76</v>
      </c>
      <c r="P107" t="s">
        <v>77</v>
      </c>
      <c r="Q107">
        <v>2.01E-2</v>
      </c>
      <c r="R107" t="s">
        <v>46</v>
      </c>
      <c r="S107"/>
      <c r="T107"/>
      <c r="U107"/>
      <c r="V107"/>
      <c r="W107"/>
      <c r="X107" s="55">
        <v>43191</v>
      </c>
    </row>
    <row r="108" spans="1:24" ht="14.5" x14ac:dyDescent="0.35">
      <c r="A108" s="52" t="s">
        <v>138</v>
      </c>
      <c r="B108" s="53">
        <v>43191</v>
      </c>
      <c r="C108" s="53">
        <v>45688</v>
      </c>
      <c r="D108" s="53">
        <v>45085</v>
      </c>
      <c r="G108" s="52" t="s">
        <v>75</v>
      </c>
      <c r="H108" s="57" t="s">
        <v>22</v>
      </c>
      <c r="I108" s="53">
        <f t="shared" si="13"/>
        <v>43191</v>
      </c>
      <c r="J108" s="53">
        <f t="shared" si="14"/>
        <v>45688</v>
      </c>
      <c r="K108" s="52" t="s">
        <v>22</v>
      </c>
      <c r="L108" s="52" t="s">
        <v>118</v>
      </c>
      <c r="M108" s="54">
        <v>0</v>
      </c>
      <c r="N108" s="52" t="s">
        <v>43</v>
      </c>
      <c r="O108" t="s">
        <v>76</v>
      </c>
      <c r="P108" t="s">
        <v>77</v>
      </c>
      <c r="Q108">
        <v>2.01E-2</v>
      </c>
      <c r="R108" t="s">
        <v>46</v>
      </c>
      <c r="S108"/>
      <c r="T108"/>
      <c r="U108"/>
      <c r="V108"/>
      <c r="W108"/>
      <c r="X108" s="55">
        <v>43191</v>
      </c>
    </row>
    <row r="109" spans="1:24" ht="14.5" x14ac:dyDescent="0.35">
      <c r="A109" s="52" t="s">
        <v>138</v>
      </c>
      <c r="B109" s="53">
        <v>43191</v>
      </c>
      <c r="C109" s="53">
        <v>45688</v>
      </c>
      <c r="D109" s="53">
        <v>45085</v>
      </c>
      <c r="G109" s="52" t="s">
        <v>55</v>
      </c>
      <c r="H109" s="57" t="s">
        <v>22</v>
      </c>
      <c r="I109" s="53">
        <f t="shared" si="13"/>
        <v>43191</v>
      </c>
      <c r="J109" s="53">
        <f t="shared" si="14"/>
        <v>45688</v>
      </c>
      <c r="K109" s="52" t="s">
        <v>22</v>
      </c>
      <c r="L109" s="52" t="s">
        <v>140</v>
      </c>
      <c r="M109" s="54">
        <v>4000</v>
      </c>
      <c r="N109" s="52" t="s">
        <v>43</v>
      </c>
      <c r="O109" t="s">
        <v>56</v>
      </c>
      <c r="P109" t="s">
        <v>45</v>
      </c>
      <c r="Q109">
        <v>0.45669999999999999</v>
      </c>
      <c r="R109" t="s">
        <v>46</v>
      </c>
      <c r="S109"/>
      <c r="T109"/>
      <c r="U109"/>
      <c r="V109"/>
      <c r="W109"/>
      <c r="X109" s="55">
        <v>43191</v>
      </c>
    </row>
    <row r="110" spans="1:24" ht="14.5" x14ac:dyDescent="0.35">
      <c r="A110" s="52" t="s">
        <v>138</v>
      </c>
      <c r="B110" s="53">
        <v>43191</v>
      </c>
      <c r="C110" s="53">
        <v>45688</v>
      </c>
      <c r="D110" s="53">
        <v>45085</v>
      </c>
      <c r="E110" s="52" t="s">
        <v>147</v>
      </c>
      <c r="F110" s="16" t="s">
        <v>39</v>
      </c>
      <c r="G110" s="52" t="s">
        <v>55</v>
      </c>
      <c r="H110" s="57" t="s">
        <v>22</v>
      </c>
      <c r="I110" s="53">
        <f t="shared" si="13"/>
        <v>43191</v>
      </c>
      <c r="J110" s="53">
        <f t="shared" si="14"/>
        <v>45688</v>
      </c>
      <c r="K110" s="52" t="s">
        <v>22</v>
      </c>
      <c r="L110" s="52" t="s">
        <v>118</v>
      </c>
      <c r="M110" s="54">
        <v>8000</v>
      </c>
      <c r="N110" s="52" t="s">
        <v>43</v>
      </c>
      <c r="O110" t="s">
        <v>56</v>
      </c>
      <c r="P110" t="s">
        <v>45</v>
      </c>
      <c r="Q110">
        <v>0.45669999999999999</v>
      </c>
      <c r="R110" t="s">
        <v>46</v>
      </c>
      <c r="S110"/>
      <c r="T110"/>
      <c r="U110"/>
      <c r="V110"/>
      <c r="W110"/>
      <c r="X110" s="55">
        <v>43191</v>
      </c>
    </row>
    <row r="111" spans="1:24" ht="14.5" x14ac:dyDescent="0.35">
      <c r="A111" s="52" t="s">
        <v>138</v>
      </c>
      <c r="B111" s="53">
        <v>43191</v>
      </c>
      <c r="C111" s="53">
        <v>45688</v>
      </c>
      <c r="D111" s="53">
        <v>45085</v>
      </c>
      <c r="G111" s="52" t="s">
        <v>55</v>
      </c>
      <c r="H111" s="57" t="s">
        <v>22</v>
      </c>
      <c r="I111" s="53">
        <f t="shared" si="13"/>
        <v>43191</v>
      </c>
      <c r="J111" s="53">
        <f t="shared" si="14"/>
        <v>45688</v>
      </c>
      <c r="K111" s="52" t="s">
        <v>22</v>
      </c>
      <c r="L111" s="52" t="s">
        <v>118</v>
      </c>
      <c r="M111" s="54">
        <v>8000</v>
      </c>
      <c r="N111" s="52" t="s">
        <v>43</v>
      </c>
      <c r="O111" t="s">
        <v>56</v>
      </c>
      <c r="P111" t="s">
        <v>45</v>
      </c>
      <c r="Q111">
        <v>0.45669999999999999</v>
      </c>
      <c r="R111" t="s">
        <v>46</v>
      </c>
      <c r="S111"/>
      <c r="T111"/>
      <c r="U111"/>
      <c r="V111"/>
      <c r="W111"/>
      <c r="X111" s="55">
        <v>43191</v>
      </c>
    </row>
    <row r="112" spans="1:24" ht="14.5" x14ac:dyDescent="0.35">
      <c r="A112" s="52" t="s">
        <v>138</v>
      </c>
      <c r="B112" s="53">
        <v>43191</v>
      </c>
      <c r="C112" s="53">
        <v>45688</v>
      </c>
      <c r="D112" s="53">
        <v>45085</v>
      </c>
      <c r="G112" s="52" t="s">
        <v>50</v>
      </c>
      <c r="H112" s="57" t="s">
        <v>22</v>
      </c>
      <c r="I112" s="53">
        <f t="shared" si="13"/>
        <v>43191</v>
      </c>
      <c r="J112" s="53">
        <f t="shared" si="14"/>
        <v>45688</v>
      </c>
      <c r="K112" s="52" t="s">
        <v>22</v>
      </c>
      <c r="L112" s="52" t="s">
        <v>142</v>
      </c>
      <c r="M112" s="54">
        <v>8000</v>
      </c>
      <c r="N112" s="52" t="s">
        <v>43</v>
      </c>
      <c r="O112" t="s">
        <v>52</v>
      </c>
      <c r="P112" t="s">
        <v>45</v>
      </c>
      <c r="Q112">
        <v>0.45669999999999999</v>
      </c>
      <c r="R112" t="s">
        <v>46</v>
      </c>
      <c r="S112"/>
      <c r="T112"/>
      <c r="U112"/>
      <c r="V112"/>
      <c r="W112"/>
      <c r="X112" s="55">
        <v>43191</v>
      </c>
    </row>
    <row r="113" spans="1:24" ht="14.5" x14ac:dyDescent="0.35">
      <c r="A113" s="52" t="s">
        <v>138</v>
      </c>
      <c r="B113" s="53">
        <v>43191</v>
      </c>
      <c r="C113" s="53">
        <v>45688</v>
      </c>
      <c r="D113" s="53">
        <v>45085</v>
      </c>
      <c r="G113" s="52" t="s">
        <v>50</v>
      </c>
      <c r="H113" s="57" t="s">
        <v>22</v>
      </c>
      <c r="I113" s="53">
        <f t="shared" si="13"/>
        <v>43191</v>
      </c>
      <c r="J113" s="53">
        <f t="shared" si="14"/>
        <v>45688</v>
      </c>
      <c r="K113" s="52" t="s">
        <v>22</v>
      </c>
      <c r="L113" s="52" t="s">
        <v>140</v>
      </c>
      <c r="M113" s="54">
        <v>4000</v>
      </c>
      <c r="N113" s="52" t="s">
        <v>43</v>
      </c>
      <c r="O113" t="s">
        <v>52</v>
      </c>
      <c r="P113" t="s">
        <v>45</v>
      </c>
      <c r="Q113">
        <v>0.45669999999999999</v>
      </c>
      <c r="R113" t="s">
        <v>46</v>
      </c>
      <c r="S113"/>
      <c r="T113"/>
      <c r="U113"/>
      <c r="V113"/>
      <c r="W113"/>
      <c r="X113" s="55">
        <v>43191</v>
      </c>
    </row>
    <row r="114" spans="1:24" ht="14.5" x14ac:dyDescent="0.35">
      <c r="A114" s="52" t="s">
        <v>138</v>
      </c>
      <c r="B114" s="53">
        <v>43191</v>
      </c>
      <c r="C114" s="53">
        <v>45688</v>
      </c>
      <c r="D114" s="53">
        <v>45085</v>
      </c>
      <c r="G114" s="52" t="s">
        <v>50</v>
      </c>
      <c r="H114" s="57" t="s">
        <v>22</v>
      </c>
      <c r="I114" s="53">
        <f t="shared" si="13"/>
        <v>43191</v>
      </c>
      <c r="J114" s="53">
        <f t="shared" si="14"/>
        <v>45688</v>
      </c>
      <c r="K114" s="52" t="s">
        <v>22</v>
      </c>
      <c r="L114" s="52" t="s">
        <v>118</v>
      </c>
      <c r="M114" s="54">
        <v>8000</v>
      </c>
      <c r="N114" s="52" t="s">
        <v>43</v>
      </c>
      <c r="O114" t="s">
        <v>52</v>
      </c>
      <c r="P114" t="s">
        <v>45</v>
      </c>
      <c r="Q114">
        <v>0.45669999999999999</v>
      </c>
      <c r="R114" t="s">
        <v>46</v>
      </c>
      <c r="S114"/>
      <c r="T114"/>
      <c r="U114"/>
      <c r="V114"/>
      <c r="W114"/>
      <c r="X114" s="55">
        <v>43191</v>
      </c>
    </row>
    <row r="115" spans="1:24" ht="14.5" x14ac:dyDescent="0.35">
      <c r="A115" s="52" t="s">
        <v>153</v>
      </c>
      <c r="B115" s="53">
        <v>42887</v>
      </c>
      <c r="C115" s="53">
        <v>45657</v>
      </c>
      <c r="D115" s="53">
        <v>45992</v>
      </c>
      <c r="E115" s="52" t="s">
        <v>149</v>
      </c>
      <c r="F115" s="16" t="s">
        <v>39</v>
      </c>
      <c r="G115" s="52" t="s">
        <v>62</v>
      </c>
      <c r="H115" s="52" t="s">
        <v>22</v>
      </c>
      <c r="I115" s="53">
        <f t="shared" si="13"/>
        <v>42887</v>
      </c>
      <c r="J115" s="53">
        <f t="shared" si="14"/>
        <v>45657</v>
      </c>
      <c r="K115" s="52" t="s">
        <v>22</v>
      </c>
      <c r="L115" s="52" t="s">
        <v>142</v>
      </c>
      <c r="M115" s="54">
        <v>0</v>
      </c>
      <c r="N115" s="52" t="s">
        <v>43</v>
      </c>
      <c r="O115" t="s">
        <v>64</v>
      </c>
      <c r="P115" t="s">
        <v>65</v>
      </c>
      <c r="Q115">
        <v>1.1364000000000001</v>
      </c>
      <c r="R115" t="s">
        <v>66</v>
      </c>
      <c r="S115">
        <v>130</v>
      </c>
      <c r="T115">
        <v>150</v>
      </c>
      <c r="U115">
        <v>120</v>
      </c>
      <c r="V115"/>
      <c r="W115"/>
      <c r="X115" s="55">
        <v>44105</v>
      </c>
    </row>
    <row r="116" spans="1:24" ht="14.5" x14ac:dyDescent="0.35">
      <c r="A116" s="52" t="s">
        <v>153</v>
      </c>
      <c r="B116" s="53">
        <v>42887</v>
      </c>
      <c r="C116" s="53">
        <v>45657</v>
      </c>
      <c r="D116" s="53">
        <v>45992</v>
      </c>
      <c r="E116" s="52" t="s">
        <v>154</v>
      </c>
      <c r="F116" s="16" t="s">
        <v>39</v>
      </c>
      <c r="G116" s="52" t="s">
        <v>62</v>
      </c>
      <c r="H116" s="52" t="s">
        <v>155</v>
      </c>
      <c r="I116" s="53">
        <v>44986</v>
      </c>
      <c r="J116" s="53">
        <v>45291</v>
      </c>
      <c r="L116" s="52" t="s">
        <v>142</v>
      </c>
      <c r="M116" s="54">
        <v>4000</v>
      </c>
      <c r="N116" s="52" t="s">
        <v>43</v>
      </c>
      <c r="O116" t="s">
        <v>64</v>
      </c>
      <c r="P116" t="s">
        <v>65</v>
      </c>
      <c r="Q116"/>
      <c r="R116"/>
      <c r="S116"/>
      <c r="T116"/>
      <c r="U116"/>
      <c r="V116" t="s">
        <v>64</v>
      </c>
      <c r="W116">
        <v>130</v>
      </c>
      <c r="X116" s="55">
        <v>44105</v>
      </c>
    </row>
    <row r="117" spans="1:24" ht="14.5" x14ac:dyDescent="0.35">
      <c r="A117" s="52" t="s">
        <v>153</v>
      </c>
      <c r="B117" s="53">
        <v>42887</v>
      </c>
      <c r="C117" s="53">
        <v>45657</v>
      </c>
      <c r="D117" s="53">
        <v>45992</v>
      </c>
      <c r="E117" s="52" t="s">
        <v>154</v>
      </c>
      <c r="F117" s="16" t="s">
        <v>39</v>
      </c>
      <c r="G117" s="52" t="s">
        <v>62</v>
      </c>
      <c r="H117" s="52" t="s">
        <v>73</v>
      </c>
      <c r="I117" s="53">
        <f t="shared" ref="I117:I127" si="15">IF(OR(K117="Term",K117="otherwise",K117="Start of Term"),B117,"ADD SERVICE START DATE")</f>
        <v>42887</v>
      </c>
      <c r="J117" s="53">
        <f t="shared" ref="J117:J127" si="16">IF(OR(K117="Term",K117="otherwise",K117="End of term"),C117,"ADD SERVICE START DATE")</f>
        <v>45657</v>
      </c>
      <c r="K117" s="52" t="s">
        <v>74</v>
      </c>
      <c r="L117" s="52" t="s">
        <v>142</v>
      </c>
      <c r="M117" s="54">
        <v>0</v>
      </c>
      <c r="N117" s="52" t="s">
        <v>43</v>
      </c>
      <c r="O117" t="s">
        <v>64</v>
      </c>
      <c r="P117" t="s">
        <v>65</v>
      </c>
      <c r="Q117">
        <v>0.42430000000000001</v>
      </c>
      <c r="R117" t="s">
        <v>66</v>
      </c>
      <c r="S117">
        <v>130</v>
      </c>
      <c r="T117">
        <v>150</v>
      </c>
      <c r="U117">
        <v>120</v>
      </c>
      <c r="V117"/>
      <c r="W117"/>
      <c r="X117" s="55">
        <v>44105</v>
      </c>
    </row>
    <row r="118" spans="1:24" ht="14.5" x14ac:dyDescent="0.35">
      <c r="A118" s="52" t="s">
        <v>153</v>
      </c>
      <c r="B118" s="53">
        <v>42887</v>
      </c>
      <c r="C118" s="53">
        <v>45657</v>
      </c>
      <c r="D118" s="53">
        <v>45992</v>
      </c>
      <c r="E118" s="52" t="s">
        <v>156</v>
      </c>
      <c r="F118" s="16" t="s">
        <v>39</v>
      </c>
      <c r="G118" s="52" t="s">
        <v>62</v>
      </c>
      <c r="H118" s="52" t="s">
        <v>22</v>
      </c>
      <c r="I118" s="53">
        <f t="shared" si="15"/>
        <v>42887</v>
      </c>
      <c r="J118" s="53">
        <f t="shared" si="16"/>
        <v>45657</v>
      </c>
      <c r="K118" s="52" t="s">
        <v>22</v>
      </c>
      <c r="L118" s="52" t="s">
        <v>142</v>
      </c>
      <c r="M118" s="54">
        <v>0</v>
      </c>
      <c r="N118" s="52" t="s">
        <v>43</v>
      </c>
      <c r="O118" t="s">
        <v>64</v>
      </c>
      <c r="P118" t="s">
        <v>65</v>
      </c>
      <c r="Q118">
        <v>1.1364000000000001</v>
      </c>
      <c r="R118" t="s">
        <v>66</v>
      </c>
      <c r="S118">
        <v>130</v>
      </c>
      <c r="T118">
        <v>150</v>
      </c>
      <c r="U118">
        <v>120</v>
      </c>
      <c r="V118"/>
      <c r="W118"/>
      <c r="X118" s="55">
        <v>44105</v>
      </c>
    </row>
    <row r="119" spans="1:24" ht="14.5" x14ac:dyDescent="0.35">
      <c r="A119" s="52" t="s">
        <v>153</v>
      </c>
      <c r="B119" s="53">
        <v>42887</v>
      </c>
      <c r="C119" s="53">
        <v>45657</v>
      </c>
      <c r="D119" s="53">
        <v>45992</v>
      </c>
      <c r="E119" s="52" t="s">
        <v>157</v>
      </c>
      <c r="F119" s="16" t="s">
        <v>39</v>
      </c>
      <c r="G119" s="52" t="s">
        <v>62</v>
      </c>
      <c r="H119" s="52" t="s">
        <v>22</v>
      </c>
      <c r="I119" s="53">
        <f t="shared" si="15"/>
        <v>42887</v>
      </c>
      <c r="J119" s="53">
        <f t="shared" si="16"/>
        <v>45657</v>
      </c>
      <c r="K119" s="52" t="s">
        <v>22</v>
      </c>
      <c r="L119" s="52" t="s">
        <v>142</v>
      </c>
      <c r="M119" s="54">
        <v>0</v>
      </c>
      <c r="N119" s="52" t="s">
        <v>43</v>
      </c>
      <c r="O119" t="s">
        <v>64</v>
      </c>
      <c r="P119" t="s">
        <v>65</v>
      </c>
      <c r="Q119">
        <v>0.42430000000000001</v>
      </c>
      <c r="R119" t="s">
        <v>66</v>
      </c>
      <c r="S119">
        <v>130</v>
      </c>
      <c r="T119">
        <v>150</v>
      </c>
      <c r="U119">
        <v>120</v>
      </c>
      <c r="V119"/>
      <c r="W119"/>
      <c r="X119" s="55">
        <v>44105</v>
      </c>
    </row>
    <row r="120" spans="1:24" ht="14.5" x14ac:dyDescent="0.35">
      <c r="A120" s="52" t="s">
        <v>153</v>
      </c>
      <c r="B120" s="75">
        <v>42887</v>
      </c>
      <c r="C120" s="53">
        <v>45657</v>
      </c>
      <c r="D120" s="53">
        <v>45992</v>
      </c>
      <c r="E120" s="52" t="s">
        <v>152</v>
      </c>
      <c r="F120" s="16" t="s">
        <v>39</v>
      </c>
      <c r="G120" s="52" t="s">
        <v>62</v>
      </c>
      <c r="H120" s="52" t="s">
        <v>22</v>
      </c>
      <c r="I120" s="53">
        <f t="shared" si="15"/>
        <v>42887</v>
      </c>
      <c r="J120" s="53">
        <f t="shared" si="16"/>
        <v>45657</v>
      </c>
      <c r="K120" s="52" t="s">
        <v>22</v>
      </c>
      <c r="L120" s="52" t="s">
        <v>142</v>
      </c>
      <c r="M120" s="54">
        <v>0</v>
      </c>
      <c r="N120" s="52" t="s">
        <v>43</v>
      </c>
      <c r="O120" t="s">
        <v>64</v>
      </c>
      <c r="P120" t="s">
        <v>65</v>
      </c>
      <c r="Q120">
        <v>1.1364000000000001</v>
      </c>
      <c r="R120" t="s">
        <v>66</v>
      </c>
      <c r="S120">
        <v>130</v>
      </c>
      <c r="T120">
        <v>150</v>
      </c>
      <c r="U120">
        <v>120</v>
      </c>
      <c r="V120"/>
      <c r="W120"/>
      <c r="X120" s="55">
        <v>44105</v>
      </c>
    </row>
    <row r="121" spans="1:24" ht="14.5" x14ac:dyDescent="0.35">
      <c r="A121" s="52" t="s">
        <v>153</v>
      </c>
      <c r="B121" s="53">
        <v>42887</v>
      </c>
      <c r="C121" s="53">
        <v>45657</v>
      </c>
      <c r="D121" s="53">
        <v>45992</v>
      </c>
      <c r="E121" s="52" t="s">
        <v>158</v>
      </c>
      <c r="F121" s="16" t="s">
        <v>39</v>
      </c>
      <c r="G121" s="52" t="s">
        <v>62</v>
      </c>
      <c r="H121" s="52" t="s">
        <v>22</v>
      </c>
      <c r="I121" s="53">
        <f t="shared" si="15"/>
        <v>42887</v>
      </c>
      <c r="J121" s="53">
        <f t="shared" si="16"/>
        <v>45657</v>
      </c>
      <c r="K121" s="52" t="s">
        <v>22</v>
      </c>
      <c r="L121" s="52" t="s">
        <v>142</v>
      </c>
      <c r="M121" s="54">
        <v>0</v>
      </c>
      <c r="N121" s="52" t="s">
        <v>43</v>
      </c>
      <c r="O121" t="s">
        <v>64</v>
      </c>
      <c r="P121" t="s">
        <v>65</v>
      </c>
      <c r="Q121">
        <v>1.1364000000000001</v>
      </c>
      <c r="R121" t="s">
        <v>66</v>
      </c>
      <c r="S121">
        <v>130</v>
      </c>
      <c r="T121">
        <v>150</v>
      </c>
      <c r="U121">
        <v>120</v>
      </c>
      <c r="V121"/>
      <c r="W121"/>
      <c r="X121" s="55">
        <v>44105</v>
      </c>
    </row>
    <row r="122" spans="1:24" ht="14.5" x14ac:dyDescent="0.35">
      <c r="A122" s="52" t="s">
        <v>153</v>
      </c>
      <c r="B122" s="53">
        <v>42887</v>
      </c>
      <c r="C122" s="53">
        <v>45657</v>
      </c>
      <c r="D122" s="53">
        <v>45992</v>
      </c>
      <c r="E122" s="52" t="s">
        <v>159</v>
      </c>
      <c r="F122" s="16" t="s">
        <v>39</v>
      </c>
      <c r="G122" s="52" t="s">
        <v>62</v>
      </c>
      <c r="H122" s="52" t="s">
        <v>22</v>
      </c>
      <c r="I122" s="53">
        <f t="shared" si="15"/>
        <v>42887</v>
      </c>
      <c r="J122" s="53">
        <f t="shared" si="16"/>
        <v>45657</v>
      </c>
      <c r="K122" s="52" t="s">
        <v>22</v>
      </c>
      <c r="L122" s="52" t="s">
        <v>142</v>
      </c>
      <c r="M122" s="54">
        <v>0</v>
      </c>
      <c r="N122" s="52" t="s">
        <v>43</v>
      </c>
      <c r="O122" t="s">
        <v>64</v>
      </c>
      <c r="P122" t="s">
        <v>65</v>
      </c>
      <c r="Q122">
        <v>2.4700000000000002</v>
      </c>
      <c r="R122" t="s">
        <v>66</v>
      </c>
      <c r="S122">
        <v>130</v>
      </c>
      <c r="T122">
        <v>150</v>
      </c>
      <c r="U122">
        <v>120</v>
      </c>
      <c r="V122"/>
      <c r="W122"/>
      <c r="X122" s="55">
        <v>44105</v>
      </c>
    </row>
    <row r="123" spans="1:24" ht="14.5" x14ac:dyDescent="0.35">
      <c r="A123" s="52" t="s">
        <v>153</v>
      </c>
      <c r="B123" s="53">
        <v>42887</v>
      </c>
      <c r="C123" s="53">
        <v>45657</v>
      </c>
      <c r="D123" s="53">
        <v>45992</v>
      </c>
      <c r="E123" s="52" t="s">
        <v>160</v>
      </c>
      <c r="F123" s="16" t="s">
        <v>39</v>
      </c>
      <c r="G123" s="52" t="s">
        <v>62</v>
      </c>
      <c r="H123" s="52" t="s">
        <v>22</v>
      </c>
      <c r="I123" s="53">
        <f t="shared" si="15"/>
        <v>42887</v>
      </c>
      <c r="J123" s="53">
        <f t="shared" si="16"/>
        <v>45657</v>
      </c>
      <c r="K123" s="52" t="s">
        <v>22</v>
      </c>
      <c r="L123" s="52" t="s">
        <v>142</v>
      </c>
      <c r="M123" s="54">
        <v>0</v>
      </c>
      <c r="N123" s="52" t="s">
        <v>43</v>
      </c>
      <c r="O123" t="s">
        <v>64</v>
      </c>
      <c r="P123" t="s">
        <v>65</v>
      </c>
      <c r="Q123">
        <v>2</v>
      </c>
      <c r="R123" t="s">
        <v>66</v>
      </c>
      <c r="S123">
        <v>130</v>
      </c>
      <c r="T123">
        <v>150</v>
      </c>
      <c r="U123">
        <v>120</v>
      </c>
      <c r="V123"/>
      <c r="W123"/>
      <c r="X123" s="55">
        <v>44105</v>
      </c>
    </row>
    <row r="124" spans="1:24" ht="14.5" x14ac:dyDescent="0.35">
      <c r="A124" s="52" t="s">
        <v>153</v>
      </c>
      <c r="B124" s="53">
        <v>42887</v>
      </c>
      <c r="C124" s="53">
        <v>45657</v>
      </c>
      <c r="D124" s="53">
        <v>45992</v>
      </c>
      <c r="G124" s="52" t="s">
        <v>40</v>
      </c>
      <c r="H124" s="52" t="s">
        <v>22</v>
      </c>
      <c r="I124" s="53">
        <f t="shared" si="15"/>
        <v>42887</v>
      </c>
      <c r="J124" s="53">
        <f t="shared" si="16"/>
        <v>45657</v>
      </c>
      <c r="K124" s="52" t="s">
        <v>22</v>
      </c>
      <c r="L124" s="52" t="s">
        <v>142</v>
      </c>
      <c r="M124" s="54">
        <v>0</v>
      </c>
      <c r="N124" s="52" t="s">
        <v>43</v>
      </c>
      <c r="O124" t="s">
        <v>44</v>
      </c>
      <c r="P124" t="s">
        <v>45</v>
      </c>
      <c r="Q124"/>
      <c r="R124"/>
      <c r="S124"/>
      <c r="T124"/>
      <c r="U124"/>
      <c r="V124" t="s">
        <v>64</v>
      </c>
      <c r="W124">
        <v>75</v>
      </c>
      <c r="X124" s="55">
        <v>44105</v>
      </c>
    </row>
    <row r="125" spans="1:24" ht="14.5" x14ac:dyDescent="0.35">
      <c r="A125" s="52" t="s">
        <v>153</v>
      </c>
      <c r="B125" s="53">
        <v>42887</v>
      </c>
      <c r="C125" s="53">
        <v>45657</v>
      </c>
      <c r="D125" s="53">
        <v>45992</v>
      </c>
      <c r="E125" s="52" t="s">
        <v>161</v>
      </c>
      <c r="F125" s="16" t="s">
        <v>39</v>
      </c>
      <c r="G125" s="52" t="s">
        <v>40</v>
      </c>
      <c r="H125" s="52" t="s">
        <v>22</v>
      </c>
      <c r="I125" s="53">
        <f t="shared" si="15"/>
        <v>42887</v>
      </c>
      <c r="J125" s="53">
        <f t="shared" si="16"/>
        <v>45657</v>
      </c>
      <c r="K125" s="52" t="s">
        <v>22</v>
      </c>
      <c r="L125" s="52" t="s">
        <v>142</v>
      </c>
      <c r="M125" s="54">
        <v>0</v>
      </c>
      <c r="N125" s="52" t="s">
        <v>43</v>
      </c>
      <c r="O125" t="s">
        <v>44</v>
      </c>
      <c r="P125" t="s">
        <v>45</v>
      </c>
      <c r="Q125"/>
      <c r="R125"/>
      <c r="S125"/>
      <c r="T125"/>
      <c r="U125"/>
      <c r="V125" t="s">
        <v>64</v>
      </c>
      <c r="W125">
        <v>75</v>
      </c>
      <c r="X125" s="55">
        <v>44105</v>
      </c>
    </row>
    <row r="126" spans="1:24" ht="14.5" x14ac:dyDescent="0.35">
      <c r="A126" s="52" t="s">
        <v>153</v>
      </c>
      <c r="B126" s="53">
        <v>42887</v>
      </c>
      <c r="C126" s="53">
        <v>45657</v>
      </c>
      <c r="D126" s="53">
        <v>45992</v>
      </c>
      <c r="G126" s="52" t="s">
        <v>75</v>
      </c>
      <c r="H126" s="52" t="s">
        <v>22</v>
      </c>
      <c r="I126" s="53">
        <f t="shared" si="15"/>
        <v>42887</v>
      </c>
      <c r="J126" s="53">
        <f t="shared" si="16"/>
        <v>45657</v>
      </c>
      <c r="K126" s="52" t="s">
        <v>22</v>
      </c>
      <c r="L126" s="52" t="s">
        <v>142</v>
      </c>
      <c r="M126" s="54">
        <v>0</v>
      </c>
      <c r="N126" s="52" t="s">
        <v>43</v>
      </c>
      <c r="O126" t="s">
        <v>76</v>
      </c>
      <c r="P126" t="s">
        <v>77</v>
      </c>
      <c r="Q126">
        <v>2.0799999999999999E-2</v>
      </c>
      <c r="R126" t="s">
        <v>46</v>
      </c>
      <c r="S126"/>
      <c r="T126"/>
      <c r="U126"/>
      <c r="V126"/>
      <c r="W126"/>
      <c r="X126" s="55">
        <v>44105</v>
      </c>
    </row>
    <row r="127" spans="1:24" ht="14.5" x14ac:dyDescent="0.35">
      <c r="A127" s="52" t="s">
        <v>153</v>
      </c>
      <c r="B127" s="53">
        <v>42887</v>
      </c>
      <c r="C127" s="53">
        <v>45657</v>
      </c>
      <c r="D127" s="53">
        <v>45992</v>
      </c>
      <c r="G127" s="52" t="s">
        <v>60</v>
      </c>
      <c r="H127" s="52" t="s">
        <v>22</v>
      </c>
      <c r="I127" s="53">
        <f t="shared" si="15"/>
        <v>42887</v>
      </c>
      <c r="J127" s="53">
        <f t="shared" si="16"/>
        <v>45657</v>
      </c>
      <c r="K127" s="52" t="s">
        <v>22</v>
      </c>
      <c r="L127" s="52" t="s">
        <v>142</v>
      </c>
      <c r="M127" s="54">
        <v>0</v>
      </c>
      <c r="N127" s="52" t="s">
        <v>43</v>
      </c>
      <c r="O127" t="s">
        <v>61</v>
      </c>
      <c r="P127" t="s">
        <v>45</v>
      </c>
      <c r="Q127">
        <v>4.1399999999999999E-2</v>
      </c>
      <c r="R127" t="s">
        <v>46</v>
      </c>
      <c r="S127"/>
      <c r="T127"/>
      <c r="U127"/>
      <c r="V127"/>
      <c r="W127"/>
      <c r="X127" s="55">
        <v>44105</v>
      </c>
    </row>
    <row r="128" spans="1:24" ht="14.5" x14ac:dyDescent="0.35">
      <c r="A128" s="52" t="s">
        <v>153</v>
      </c>
      <c r="B128" s="53">
        <v>42887</v>
      </c>
      <c r="C128" s="53">
        <v>45657</v>
      </c>
      <c r="D128" s="53">
        <v>45992</v>
      </c>
      <c r="E128" s="52" t="s">
        <v>162</v>
      </c>
      <c r="F128" s="16" t="s">
        <v>39</v>
      </c>
      <c r="G128" s="52" t="s">
        <v>104</v>
      </c>
      <c r="H128" s="52" t="s">
        <v>163</v>
      </c>
      <c r="I128" s="53">
        <v>43617</v>
      </c>
      <c r="J128" s="53">
        <v>44926</v>
      </c>
      <c r="L128" s="52" t="s">
        <v>142</v>
      </c>
      <c r="M128" s="54">
        <v>2000</v>
      </c>
      <c r="N128" s="52" t="s">
        <v>43</v>
      </c>
      <c r="O128" t="s">
        <v>106</v>
      </c>
      <c r="P128" t="s">
        <v>65</v>
      </c>
      <c r="Q128">
        <v>0.2102</v>
      </c>
      <c r="R128" t="s">
        <v>66</v>
      </c>
      <c r="S128"/>
      <c r="T128"/>
      <c r="U128"/>
      <c r="V128"/>
      <c r="W128"/>
      <c r="X128" s="55">
        <v>44105</v>
      </c>
    </row>
    <row r="129" spans="1:24" ht="14.5" x14ac:dyDescent="0.35">
      <c r="A129" s="52" t="s">
        <v>153</v>
      </c>
      <c r="B129" s="53">
        <v>42887</v>
      </c>
      <c r="C129" s="53">
        <v>45657</v>
      </c>
      <c r="D129" s="53">
        <v>45992</v>
      </c>
      <c r="E129" s="52" t="s">
        <v>162</v>
      </c>
      <c r="F129" s="16" t="s">
        <v>39</v>
      </c>
      <c r="G129" s="52" t="s">
        <v>104</v>
      </c>
      <c r="H129" s="52" t="s">
        <v>164</v>
      </c>
      <c r="I129" s="53">
        <v>44927</v>
      </c>
      <c r="J129" s="53">
        <v>44985</v>
      </c>
      <c r="L129" s="52" t="s">
        <v>142</v>
      </c>
      <c r="M129" s="54">
        <v>4000</v>
      </c>
      <c r="N129" s="52" t="s">
        <v>43</v>
      </c>
      <c r="O129" t="s">
        <v>106</v>
      </c>
      <c r="P129" t="s">
        <v>65</v>
      </c>
      <c r="Q129">
        <v>0.2102</v>
      </c>
      <c r="R129" t="s">
        <v>66</v>
      </c>
      <c r="S129"/>
      <c r="T129"/>
      <c r="U129"/>
      <c r="V129"/>
      <c r="W129"/>
      <c r="X129" s="55">
        <v>44105</v>
      </c>
    </row>
    <row r="130" spans="1:24" ht="14.5" x14ac:dyDescent="0.35">
      <c r="A130" s="52" t="s">
        <v>153</v>
      </c>
      <c r="B130" s="53">
        <v>42887</v>
      </c>
      <c r="C130" s="53">
        <v>45657</v>
      </c>
      <c r="D130" s="53">
        <v>45992</v>
      </c>
      <c r="E130" s="52" t="s">
        <v>162</v>
      </c>
      <c r="F130" s="16" t="s">
        <v>39</v>
      </c>
      <c r="G130" s="52" t="s">
        <v>104</v>
      </c>
      <c r="H130" s="52" t="s">
        <v>165</v>
      </c>
      <c r="I130" s="53">
        <v>44986</v>
      </c>
      <c r="J130" s="53">
        <v>45565</v>
      </c>
      <c r="L130" s="52" t="s">
        <v>142</v>
      </c>
      <c r="M130" s="54">
        <v>2000</v>
      </c>
      <c r="N130" s="52" t="s">
        <v>43</v>
      </c>
      <c r="O130" t="s">
        <v>106</v>
      </c>
      <c r="P130" t="s">
        <v>65</v>
      </c>
      <c r="Q130">
        <v>0.2102</v>
      </c>
      <c r="R130" t="s">
        <v>66</v>
      </c>
      <c r="S130"/>
      <c r="T130"/>
      <c r="U130"/>
      <c r="V130"/>
      <c r="W130"/>
      <c r="X130" s="55">
        <v>44105</v>
      </c>
    </row>
    <row r="131" spans="1:24" ht="14.5" x14ac:dyDescent="0.35">
      <c r="A131" s="52" t="s">
        <v>153</v>
      </c>
      <c r="B131" s="53">
        <v>42887</v>
      </c>
      <c r="C131" s="53">
        <v>45657</v>
      </c>
      <c r="D131" s="53">
        <v>45992</v>
      </c>
      <c r="G131" s="52" t="s">
        <v>50</v>
      </c>
      <c r="H131" s="52" t="s">
        <v>22</v>
      </c>
      <c r="I131" s="53">
        <f t="shared" ref="I131:I167" si="17">IF(OR(K131="Term",K131="otherwise",K131="Start of Term"),B131,"ADD SERVICE START DATE")</f>
        <v>42887</v>
      </c>
      <c r="J131" s="53">
        <f t="shared" ref="J131:J167" si="18">IF(OR(K131="Term",K131="otherwise",K131="End of term"),C131,"ADD SERVICE START DATE")</f>
        <v>45657</v>
      </c>
      <c r="K131" s="52" t="s">
        <v>22</v>
      </c>
      <c r="L131" s="52" t="s">
        <v>142</v>
      </c>
      <c r="M131" s="54">
        <v>10000</v>
      </c>
      <c r="N131" s="52" t="s">
        <v>43</v>
      </c>
      <c r="O131" t="s">
        <v>52</v>
      </c>
      <c r="P131" t="s">
        <v>45</v>
      </c>
      <c r="Q131">
        <v>0.47299999999999998</v>
      </c>
      <c r="R131" t="s">
        <v>46</v>
      </c>
      <c r="S131"/>
      <c r="T131"/>
      <c r="U131"/>
      <c r="V131"/>
      <c r="W131"/>
      <c r="X131" s="55">
        <v>44105</v>
      </c>
    </row>
    <row r="132" spans="1:24" ht="14.5" x14ac:dyDescent="0.35">
      <c r="A132" s="52" t="s">
        <v>153</v>
      </c>
      <c r="B132" s="53">
        <v>42887</v>
      </c>
      <c r="C132" s="53">
        <v>45657</v>
      </c>
      <c r="D132" s="53">
        <v>45992</v>
      </c>
      <c r="G132" s="52" t="s">
        <v>55</v>
      </c>
      <c r="H132" s="52" t="s">
        <v>22</v>
      </c>
      <c r="I132" s="53">
        <f t="shared" si="17"/>
        <v>42887</v>
      </c>
      <c r="J132" s="53">
        <f t="shared" si="18"/>
        <v>45657</v>
      </c>
      <c r="K132" s="52" t="s">
        <v>22</v>
      </c>
      <c r="L132" s="52" t="s">
        <v>142</v>
      </c>
      <c r="M132" s="54">
        <v>4000</v>
      </c>
      <c r="N132" s="52" t="s">
        <v>43</v>
      </c>
      <c r="O132" t="s">
        <v>56</v>
      </c>
      <c r="P132" t="s">
        <v>45</v>
      </c>
      <c r="Q132">
        <v>0.47299999999999998</v>
      </c>
      <c r="R132" t="s">
        <v>46</v>
      </c>
      <c r="S132"/>
      <c r="T132"/>
      <c r="U132"/>
      <c r="V132"/>
      <c r="W132"/>
      <c r="X132" s="55">
        <v>44105</v>
      </c>
    </row>
    <row r="133" spans="1:24" ht="14.5" x14ac:dyDescent="0.35">
      <c r="A133" s="52" t="s">
        <v>153</v>
      </c>
      <c r="B133" s="53">
        <v>42887</v>
      </c>
      <c r="C133" s="53">
        <v>45657</v>
      </c>
      <c r="D133" s="53">
        <v>45992</v>
      </c>
      <c r="G133" s="52" t="s">
        <v>57</v>
      </c>
      <c r="H133" s="52" t="s">
        <v>22</v>
      </c>
      <c r="I133" s="53">
        <f t="shared" si="17"/>
        <v>42887</v>
      </c>
      <c r="J133" s="53">
        <f t="shared" si="18"/>
        <v>45657</v>
      </c>
      <c r="K133" s="52" t="s">
        <v>22</v>
      </c>
      <c r="L133" s="52" t="s">
        <v>142</v>
      </c>
      <c r="M133" s="54">
        <v>0</v>
      </c>
      <c r="N133" s="52" t="s">
        <v>43</v>
      </c>
      <c r="O133" t="s">
        <v>58</v>
      </c>
      <c r="P133" t="s">
        <v>59</v>
      </c>
      <c r="Q133">
        <v>1.04E-2</v>
      </c>
      <c r="R133" t="s">
        <v>46</v>
      </c>
      <c r="S133"/>
      <c r="T133"/>
      <c r="U133"/>
      <c r="V133"/>
      <c r="W133"/>
      <c r="X133" s="55">
        <v>44105</v>
      </c>
    </row>
    <row r="134" spans="1:24" ht="14.5" x14ac:dyDescent="0.35">
      <c r="A134" s="52" t="s">
        <v>153</v>
      </c>
      <c r="B134" s="53">
        <v>42887</v>
      </c>
      <c r="C134" s="53">
        <v>45657</v>
      </c>
      <c r="D134" s="53">
        <v>45992</v>
      </c>
      <c r="E134" s="52" t="s">
        <v>151</v>
      </c>
      <c r="F134" s="16" t="s">
        <v>39</v>
      </c>
      <c r="G134" s="52" t="s">
        <v>62</v>
      </c>
      <c r="H134" s="52" t="s">
        <v>22</v>
      </c>
      <c r="I134" s="53">
        <f t="shared" si="17"/>
        <v>42887</v>
      </c>
      <c r="J134" s="53">
        <f t="shared" si="18"/>
        <v>45657</v>
      </c>
      <c r="K134" s="52" t="s">
        <v>22</v>
      </c>
      <c r="L134" s="52" t="s">
        <v>118</v>
      </c>
      <c r="M134" s="54">
        <v>0</v>
      </c>
      <c r="N134" s="52" t="s">
        <v>43</v>
      </c>
      <c r="O134" t="s">
        <v>64</v>
      </c>
      <c r="P134" t="s">
        <v>65</v>
      </c>
      <c r="Q134">
        <v>1.3391999999999999</v>
      </c>
      <c r="R134" t="s">
        <v>66</v>
      </c>
      <c r="S134">
        <v>130</v>
      </c>
      <c r="T134">
        <v>150</v>
      </c>
      <c r="U134">
        <v>120</v>
      </c>
      <c r="V134"/>
      <c r="W134"/>
      <c r="X134" s="55">
        <v>44105</v>
      </c>
    </row>
    <row r="135" spans="1:24" ht="14.5" x14ac:dyDescent="0.35">
      <c r="A135" s="52" t="s">
        <v>153</v>
      </c>
      <c r="B135" s="53">
        <v>42887</v>
      </c>
      <c r="C135" s="53">
        <v>45657</v>
      </c>
      <c r="D135" s="53">
        <v>45992</v>
      </c>
      <c r="E135" s="52" t="s">
        <v>159</v>
      </c>
      <c r="F135" s="16" t="s">
        <v>39</v>
      </c>
      <c r="G135" s="52" t="s">
        <v>62</v>
      </c>
      <c r="H135" s="52" t="s">
        <v>22</v>
      </c>
      <c r="I135" s="53">
        <f t="shared" si="17"/>
        <v>42887</v>
      </c>
      <c r="J135" s="53">
        <f t="shared" si="18"/>
        <v>45657</v>
      </c>
      <c r="K135" s="52" t="s">
        <v>22</v>
      </c>
      <c r="L135" s="52" t="s">
        <v>127</v>
      </c>
      <c r="M135" s="54">
        <v>0</v>
      </c>
      <c r="N135" s="52" t="s">
        <v>43</v>
      </c>
      <c r="O135" t="s">
        <v>64</v>
      </c>
      <c r="P135" t="s">
        <v>65</v>
      </c>
      <c r="Q135">
        <v>2.4700000000000002</v>
      </c>
      <c r="R135" t="s">
        <v>66</v>
      </c>
      <c r="S135">
        <v>130</v>
      </c>
      <c r="T135">
        <v>150</v>
      </c>
      <c r="U135">
        <v>120</v>
      </c>
      <c r="V135"/>
      <c r="W135"/>
      <c r="X135" s="55">
        <v>44105</v>
      </c>
    </row>
    <row r="136" spans="1:24" ht="14.5" x14ac:dyDescent="0.35">
      <c r="A136" s="52" t="s">
        <v>153</v>
      </c>
      <c r="B136" s="53">
        <v>42887</v>
      </c>
      <c r="C136" s="53">
        <v>45657</v>
      </c>
      <c r="D136" s="53">
        <v>45992</v>
      </c>
      <c r="E136" s="52" t="s">
        <v>160</v>
      </c>
      <c r="F136" s="16" t="s">
        <v>39</v>
      </c>
      <c r="G136" s="52" t="s">
        <v>62</v>
      </c>
      <c r="H136" s="52" t="s">
        <v>22</v>
      </c>
      <c r="I136" s="53">
        <f t="shared" si="17"/>
        <v>42887</v>
      </c>
      <c r="J136" s="53">
        <f t="shared" si="18"/>
        <v>45657</v>
      </c>
      <c r="K136" s="52" t="s">
        <v>22</v>
      </c>
      <c r="L136" s="52" t="s">
        <v>127</v>
      </c>
      <c r="M136" s="54">
        <v>0</v>
      </c>
      <c r="N136" s="52" t="s">
        <v>43</v>
      </c>
      <c r="O136" t="s">
        <v>64</v>
      </c>
      <c r="P136" t="s">
        <v>65</v>
      </c>
      <c r="Q136">
        <v>2</v>
      </c>
      <c r="R136" t="s">
        <v>66</v>
      </c>
      <c r="S136">
        <v>130</v>
      </c>
      <c r="T136">
        <v>150</v>
      </c>
      <c r="U136">
        <v>120</v>
      </c>
      <c r="V136"/>
      <c r="W136"/>
      <c r="X136" s="55">
        <v>44105</v>
      </c>
    </row>
    <row r="137" spans="1:24" ht="14.5" x14ac:dyDescent="0.35">
      <c r="A137" s="52" t="s">
        <v>153</v>
      </c>
      <c r="B137" s="53">
        <v>42887</v>
      </c>
      <c r="C137" s="53">
        <v>45657</v>
      </c>
      <c r="D137" s="53">
        <v>45992</v>
      </c>
      <c r="E137" s="52" t="s">
        <v>166</v>
      </c>
      <c r="F137" s="16" t="s">
        <v>39</v>
      </c>
      <c r="G137" s="52" t="s">
        <v>62</v>
      </c>
      <c r="H137" s="52" t="s">
        <v>22</v>
      </c>
      <c r="I137" s="53">
        <f t="shared" si="17"/>
        <v>42887</v>
      </c>
      <c r="J137" s="53">
        <f t="shared" si="18"/>
        <v>45657</v>
      </c>
      <c r="K137" s="52" t="s">
        <v>22</v>
      </c>
      <c r="L137" s="52" t="s">
        <v>127</v>
      </c>
      <c r="M137" s="54">
        <v>0</v>
      </c>
      <c r="N137" s="52" t="s">
        <v>43</v>
      </c>
      <c r="O137" t="s">
        <v>64</v>
      </c>
      <c r="P137" t="s">
        <v>65</v>
      </c>
      <c r="Q137">
        <v>1.3335999999999999</v>
      </c>
      <c r="R137" t="s">
        <v>66</v>
      </c>
      <c r="S137">
        <v>130</v>
      </c>
      <c r="T137">
        <v>150</v>
      </c>
      <c r="U137">
        <v>120</v>
      </c>
      <c r="V137"/>
      <c r="W137"/>
      <c r="X137" s="55">
        <v>44105</v>
      </c>
    </row>
    <row r="138" spans="1:24" ht="14.5" x14ac:dyDescent="0.35">
      <c r="A138" s="52" t="s">
        <v>153</v>
      </c>
      <c r="B138" s="53">
        <v>42887</v>
      </c>
      <c r="C138" s="53">
        <v>45657</v>
      </c>
      <c r="D138" s="53">
        <v>45992</v>
      </c>
      <c r="E138" s="52" t="s">
        <v>151</v>
      </c>
      <c r="F138" s="16" t="s">
        <v>39</v>
      </c>
      <c r="G138" s="52" t="s">
        <v>40</v>
      </c>
      <c r="H138" s="52" t="s">
        <v>22</v>
      </c>
      <c r="I138" s="53">
        <f t="shared" si="17"/>
        <v>42887</v>
      </c>
      <c r="J138" s="53">
        <f t="shared" si="18"/>
        <v>45657</v>
      </c>
      <c r="K138" s="52" t="s">
        <v>22</v>
      </c>
      <c r="L138" s="52" t="s">
        <v>118</v>
      </c>
      <c r="M138" s="54">
        <v>0</v>
      </c>
      <c r="N138" s="52" t="s">
        <v>43</v>
      </c>
      <c r="O138" t="s">
        <v>44</v>
      </c>
      <c r="P138" t="s">
        <v>45</v>
      </c>
      <c r="Q138"/>
      <c r="R138"/>
      <c r="S138"/>
      <c r="T138"/>
      <c r="U138"/>
      <c r="V138" t="s">
        <v>64</v>
      </c>
      <c r="W138">
        <v>75</v>
      </c>
      <c r="X138" s="55">
        <v>44105</v>
      </c>
    </row>
    <row r="139" spans="1:24" ht="14.5" x14ac:dyDescent="0.35">
      <c r="A139" s="52" t="s">
        <v>153</v>
      </c>
      <c r="B139" s="53">
        <v>42887</v>
      </c>
      <c r="C139" s="53">
        <v>45657</v>
      </c>
      <c r="D139" s="53">
        <v>45992</v>
      </c>
      <c r="E139" s="52" t="s">
        <v>161</v>
      </c>
      <c r="F139" s="16" t="s">
        <v>39</v>
      </c>
      <c r="G139" s="52" t="s">
        <v>40</v>
      </c>
      <c r="H139" s="52" t="s">
        <v>22</v>
      </c>
      <c r="I139" s="53">
        <f t="shared" si="17"/>
        <v>42887</v>
      </c>
      <c r="J139" s="53">
        <f t="shared" si="18"/>
        <v>45657</v>
      </c>
      <c r="K139" s="52" t="s">
        <v>22</v>
      </c>
      <c r="L139" s="52" t="s">
        <v>127</v>
      </c>
      <c r="M139" s="54">
        <v>0</v>
      </c>
      <c r="N139" s="52" t="s">
        <v>43</v>
      </c>
      <c r="O139" t="s">
        <v>44</v>
      </c>
      <c r="P139" t="s">
        <v>45</v>
      </c>
      <c r="Q139"/>
      <c r="R139"/>
      <c r="S139"/>
      <c r="T139"/>
      <c r="U139"/>
      <c r="V139" t="s">
        <v>64</v>
      </c>
      <c r="W139">
        <v>75</v>
      </c>
      <c r="X139" s="55">
        <v>44105</v>
      </c>
    </row>
    <row r="140" spans="1:24" ht="14.5" x14ac:dyDescent="0.35">
      <c r="A140" s="52" t="s">
        <v>153</v>
      </c>
      <c r="B140" s="53">
        <v>42887</v>
      </c>
      <c r="C140" s="53">
        <v>45657</v>
      </c>
      <c r="D140" s="53">
        <v>45992</v>
      </c>
      <c r="E140" s="52" t="s">
        <v>166</v>
      </c>
      <c r="F140" s="16" t="s">
        <v>39</v>
      </c>
      <c r="G140" s="52" t="s">
        <v>40</v>
      </c>
      <c r="H140" s="52" t="s">
        <v>22</v>
      </c>
      <c r="I140" s="53">
        <f t="shared" si="17"/>
        <v>42887</v>
      </c>
      <c r="J140" s="53">
        <f t="shared" si="18"/>
        <v>45657</v>
      </c>
      <c r="K140" s="52" t="s">
        <v>22</v>
      </c>
      <c r="L140" s="52" t="s">
        <v>127</v>
      </c>
      <c r="M140" s="54">
        <v>0</v>
      </c>
      <c r="N140" s="52" t="s">
        <v>43</v>
      </c>
      <c r="O140" t="s">
        <v>44</v>
      </c>
      <c r="P140" t="s">
        <v>45</v>
      </c>
      <c r="Q140"/>
      <c r="R140"/>
      <c r="S140"/>
      <c r="T140"/>
      <c r="U140"/>
      <c r="V140" t="s">
        <v>64</v>
      </c>
      <c r="W140">
        <v>75</v>
      </c>
      <c r="X140" s="55">
        <v>44105</v>
      </c>
    </row>
    <row r="141" spans="1:24" ht="14.5" x14ac:dyDescent="0.35">
      <c r="A141" s="52" t="s">
        <v>153</v>
      </c>
      <c r="B141" s="53">
        <v>42887</v>
      </c>
      <c r="C141" s="53">
        <v>45657</v>
      </c>
      <c r="D141" s="53">
        <v>45992</v>
      </c>
      <c r="G141" s="52" t="s">
        <v>50</v>
      </c>
      <c r="H141" s="52" t="s">
        <v>22</v>
      </c>
      <c r="I141" s="53">
        <f t="shared" si="17"/>
        <v>42887</v>
      </c>
      <c r="J141" s="53">
        <f t="shared" si="18"/>
        <v>45657</v>
      </c>
      <c r="K141" s="52" t="s">
        <v>22</v>
      </c>
      <c r="L141" s="52" t="s">
        <v>118</v>
      </c>
      <c r="M141" s="54">
        <v>10000</v>
      </c>
      <c r="N141" s="52" t="s">
        <v>43</v>
      </c>
      <c r="O141" t="s">
        <v>52</v>
      </c>
      <c r="P141" t="s">
        <v>45</v>
      </c>
      <c r="Q141">
        <v>0.47299999999999998</v>
      </c>
      <c r="R141" t="s">
        <v>46</v>
      </c>
      <c r="S141"/>
      <c r="T141"/>
      <c r="U141"/>
      <c r="V141"/>
      <c r="W141"/>
      <c r="X141" s="55">
        <v>44105</v>
      </c>
    </row>
    <row r="142" spans="1:24" ht="14.5" x14ac:dyDescent="0.35">
      <c r="A142" s="52" t="s">
        <v>153</v>
      </c>
      <c r="B142" s="53">
        <v>42887</v>
      </c>
      <c r="C142" s="53">
        <v>45657</v>
      </c>
      <c r="D142" s="53">
        <v>45992</v>
      </c>
      <c r="G142" s="52" t="s">
        <v>55</v>
      </c>
      <c r="H142" s="52" t="s">
        <v>22</v>
      </c>
      <c r="I142" s="53">
        <f t="shared" si="17"/>
        <v>42887</v>
      </c>
      <c r="J142" s="53">
        <f t="shared" si="18"/>
        <v>45657</v>
      </c>
      <c r="K142" s="52" t="s">
        <v>22</v>
      </c>
      <c r="L142" s="52" t="s">
        <v>118</v>
      </c>
      <c r="M142" s="54">
        <v>4000</v>
      </c>
      <c r="N142" s="52" t="s">
        <v>43</v>
      </c>
      <c r="O142" t="s">
        <v>56</v>
      </c>
      <c r="P142" t="s">
        <v>45</v>
      </c>
      <c r="Q142">
        <v>0.47299999999999998</v>
      </c>
      <c r="R142" t="s">
        <v>46</v>
      </c>
      <c r="S142"/>
      <c r="T142"/>
      <c r="U142"/>
      <c r="V142"/>
      <c r="W142"/>
      <c r="X142" s="55">
        <v>44105</v>
      </c>
    </row>
    <row r="143" spans="1:24" ht="14.5" x14ac:dyDescent="0.35">
      <c r="A143" s="52" t="s">
        <v>153</v>
      </c>
      <c r="B143" s="53">
        <v>42887</v>
      </c>
      <c r="C143" s="53">
        <v>45657</v>
      </c>
      <c r="D143" s="53">
        <v>45992</v>
      </c>
      <c r="E143" s="52" t="s">
        <v>137</v>
      </c>
      <c r="G143" s="52" t="s">
        <v>135</v>
      </c>
      <c r="H143" s="52" t="s">
        <v>22</v>
      </c>
      <c r="I143" s="53">
        <f t="shared" si="17"/>
        <v>42887</v>
      </c>
      <c r="J143" s="53">
        <f t="shared" si="18"/>
        <v>45657</v>
      </c>
      <c r="K143" s="52" t="s">
        <v>22</v>
      </c>
      <c r="L143" s="52" t="s">
        <v>118</v>
      </c>
      <c r="M143" s="54">
        <v>0</v>
      </c>
      <c r="N143" s="52" t="s">
        <v>43</v>
      </c>
      <c r="O143" t="s">
        <v>136</v>
      </c>
      <c r="P143" t="s">
        <v>45</v>
      </c>
      <c r="Q143"/>
      <c r="R143"/>
      <c r="S143"/>
      <c r="T143"/>
      <c r="U143"/>
      <c r="V143" t="s">
        <v>145</v>
      </c>
      <c r="W143">
        <v>75</v>
      </c>
      <c r="X143" s="55">
        <v>44105</v>
      </c>
    </row>
    <row r="144" spans="1:24" ht="14.5" x14ac:dyDescent="0.35">
      <c r="A144" s="52" t="s">
        <v>153</v>
      </c>
      <c r="B144" s="53">
        <v>42887</v>
      </c>
      <c r="C144" s="53">
        <v>45657</v>
      </c>
      <c r="D144" s="53">
        <v>45992</v>
      </c>
      <c r="G144" s="52" t="s">
        <v>57</v>
      </c>
      <c r="H144" s="52" t="s">
        <v>22</v>
      </c>
      <c r="I144" s="53">
        <f t="shared" si="17"/>
        <v>42887</v>
      </c>
      <c r="J144" s="53">
        <f t="shared" si="18"/>
        <v>45657</v>
      </c>
      <c r="K144" s="52" t="s">
        <v>22</v>
      </c>
      <c r="L144" s="52" t="s">
        <v>118</v>
      </c>
      <c r="M144" s="54">
        <v>0</v>
      </c>
      <c r="N144" s="52" t="s">
        <v>43</v>
      </c>
      <c r="O144" t="s">
        <v>58</v>
      </c>
      <c r="P144" t="s">
        <v>59</v>
      </c>
      <c r="Q144">
        <v>1.04E-2</v>
      </c>
      <c r="R144" t="s">
        <v>46</v>
      </c>
      <c r="S144"/>
      <c r="T144"/>
      <c r="U144"/>
      <c r="V144"/>
      <c r="W144"/>
      <c r="X144" s="55">
        <v>44105</v>
      </c>
    </row>
    <row r="145" spans="1:24" ht="14.5" x14ac:dyDescent="0.35">
      <c r="A145" s="52" t="s">
        <v>153</v>
      </c>
      <c r="B145" s="53">
        <v>42887</v>
      </c>
      <c r="C145" s="53">
        <v>45657</v>
      </c>
      <c r="D145" s="53">
        <v>45992</v>
      </c>
      <c r="G145" s="52" t="s">
        <v>75</v>
      </c>
      <c r="H145" s="52" t="s">
        <v>22</v>
      </c>
      <c r="I145" s="53">
        <f t="shared" si="17"/>
        <v>42887</v>
      </c>
      <c r="J145" s="53">
        <f t="shared" si="18"/>
        <v>45657</v>
      </c>
      <c r="K145" s="52" t="s">
        <v>22</v>
      </c>
      <c r="L145" s="52" t="s">
        <v>118</v>
      </c>
      <c r="M145" s="54">
        <v>0</v>
      </c>
      <c r="N145" s="52" t="s">
        <v>43</v>
      </c>
      <c r="O145" t="s">
        <v>76</v>
      </c>
      <c r="P145" t="s">
        <v>77</v>
      </c>
      <c r="Q145">
        <v>2.0799999999999999E-2</v>
      </c>
      <c r="R145" t="s">
        <v>46</v>
      </c>
      <c r="S145"/>
      <c r="T145"/>
      <c r="U145"/>
      <c r="V145"/>
      <c r="W145"/>
      <c r="X145" s="55">
        <v>44105</v>
      </c>
    </row>
    <row r="146" spans="1:24" ht="14.5" x14ac:dyDescent="0.35">
      <c r="A146" s="52" t="s">
        <v>153</v>
      </c>
      <c r="B146" s="53">
        <v>42887</v>
      </c>
      <c r="C146" s="53">
        <v>45657</v>
      </c>
      <c r="D146" s="53">
        <v>45992</v>
      </c>
      <c r="G146" s="52" t="s">
        <v>60</v>
      </c>
      <c r="H146" s="52" t="s">
        <v>22</v>
      </c>
      <c r="I146" s="53">
        <f t="shared" si="17"/>
        <v>42887</v>
      </c>
      <c r="J146" s="53">
        <f t="shared" si="18"/>
        <v>45657</v>
      </c>
      <c r="K146" s="52" t="s">
        <v>22</v>
      </c>
      <c r="L146" s="52" t="s">
        <v>118</v>
      </c>
      <c r="M146" s="54">
        <v>0</v>
      </c>
      <c r="N146" s="52" t="s">
        <v>43</v>
      </c>
      <c r="O146" t="s">
        <v>61</v>
      </c>
      <c r="P146" t="s">
        <v>45</v>
      </c>
      <c r="Q146">
        <v>4.1399999999999999E-2</v>
      </c>
      <c r="R146" t="s">
        <v>46</v>
      </c>
      <c r="S146"/>
      <c r="T146"/>
      <c r="U146"/>
      <c r="V146"/>
      <c r="W146"/>
      <c r="X146" s="55">
        <v>44105</v>
      </c>
    </row>
    <row r="147" spans="1:24" ht="14.5" x14ac:dyDescent="0.35">
      <c r="A147" s="52" t="s">
        <v>153</v>
      </c>
      <c r="B147" s="53">
        <v>42887</v>
      </c>
      <c r="C147" s="53">
        <v>45657</v>
      </c>
      <c r="D147" s="53">
        <v>45992</v>
      </c>
      <c r="E147" s="52" t="s">
        <v>159</v>
      </c>
      <c r="F147" s="16" t="s">
        <v>39</v>
      </c>
      <c r="G147" s="52" t="s">
        <v>62</v>
      </c>
      <c r="H147" s="52" t="s">
        <v>22</v>
      </c>
      <c r="I147" s="53">
        <f t="shared" si="17"/>
        <v>42887</v>
      </c>
      <c r="J147" s="53">
        <f t="shared" si="18"/>
        <v>45657</v>
      </c>
      <c r="K147" s="52" t="s">
        <v>22</v>
      </c>
      <c r="L147" s="52" t="s">
        <v>105</v>
      </c>
      <c r="M147" s="54">
        <v>0</v>
      </c>
      <c r="N147" s="52" t="s">
        <v>43</v>
      </c>
      <c r="O147" t="s">
        <v>64</v>
      </c>
      <c r="P147" t="s">
        <v>65</v>
      </c>
      <c r="Q147">
        <v>2.4700000000000002</v>
      </c>
      <c r="R147" t="s">
        <v>66</v>
      </c>
      <c r="S147">
        <v>130</v>
      </c>
      <c r="T147">
        <v>150</v>
      </c>
      <c r="U147">
        <v>120</v>
      </c>
      <c r="V147"/>
      <c r="W147"/>
      <c r="X147" s="55">
        <v>44105</v>
      </c>
    </row>
    <row r="148" spans="1:24" ht="14.5" x14ac:dyDescent="0.35">
      <c r="A148" s="52" t="s">
        <v>153</v>
      </c>
      <c r="B148" s="53">
        <v>42887</v>
      </c>
      <c r="C148" s="53">
        <v>45657</v>
      </c>
      <c r="D148" s="53">
        <v>45992</v>
      </c>
      <c r="E148" s="52" t="s">
        <v>160</v>
      </c>
      <c r="F148" s="16" t="s">
        <v>39</v>
      </c>
      <c r="G148" s="52" t="s">
        <v>62</v>
      </c>
      <c r="H148" s="52" t="s">
        <v>22</v>
      </c>
      <c r="I148" s="53">
        <f t="shared" si="17"/>
        <v>42887</v>
      </c>
      <c r="J148" s="53">
        <f t="shared" si="18"/>
        <v>45657</v>
      </c>
      <c r="K148" s="52" t="s">
        <v>22</v>
      </c>
      <c r="L148" s="52" t="s">
        <v>105</v>
      </c>
      <c r="M148" s="54">
        <v>0</v>
      </c>
      <c r="N148" s="52" t="s">
        <v>43</v>
      </c>
      <c r="O148" t="s">
        <v>64</v>
      </c>
      <c r="P148" t="s">
        <v>65</v>
      </c>
      <c r="Q148">
        <v>2</v>
      </c>
      <c r="R148" t="s">
        <v>66</v>
      </c>
      <c r="S148">
        <v>130</v>
      </c>
      <c r="T148">
        <v>150</v>
      </c>
      <c r="U148">
        <v>120</v>
      </c>
      <c r="V148"/>
      <c r="W148"/>
      <c r="X148" s="55">
        <v>44105</v>
      </c>
    </row>
    <row r="149" spans="1:24" ht="14.5" x14ac:dyDescent="0.35">
      <c r="A149" s="52" t="s">
        <v>153</v>
      </c>
      <c r="B149" s="53">
        <v>42887</v>
      </c>
      <c r="C149" s="53">
        <v>45657</v>
      </c>
      <c r="D149" s="53">
        <v>45992</v>
      </c>
      <c r="E149" s="52" t="s">
        <v>166</v>
      </c>
      <c r="F149" s="16" t="s">
        <v>39</v>
      </c>
      <c r="G149" s="52" t="s">
        <v>62</v>
      </c>
      <c r="H149" s="52" t="s">
        <v>22</v>
      </c>
      <c r="I149" s="53">
        <f t="shared" si="17"/>
        <v>42887</v>
      </c>
      <c r="J149" s="53">
        <f t="shared" si="18"/>
        <v>45657</v>
      </c>
      <c r="K149" s="52" t="s">
        <v>22</v>
      </c>
      <c r="L149" s="52" t="s">
        <v>105</v>
      </c>
      <c r="M149" s="54">
        <v>0</v>
      </c>
      <c r="N149" s="52" t="s">
        <v>43</v>
      </c>
      <c r="O149" t="s">
        <v>64</v>
      </c>
      <c r="P149" t="s">
        <v>65</v>
      </c>
      <c r="Q149">
        <v>1.3335999999999999</v>
      </c>
      <c r="R149" t="s">
        <v>66</v>
      </c>
      <c r="S149">
        <v>130</v>
      </c>
      <c r="T149">
        <v>150</v>
      </c>
      <c r="U149">
        <v>120</v>
      </c>
      <c r="V149"/>
      <c r="W149"/>
      <c r="X149" s="55">
        <v>44105</v>
      </c>
    </row>
    <row r="150" spans="1:24" ht="14.5" x14ac:dyDescent="0.35">
      <c r="A150" s="52" t="s">
        <v>153</v>
      </c>
      <c r="B150" s="53">
        <v>42887</v>
      </c>
      <c r="C150" s="53">
        <v>45657</v>
      </c>
      <c r="D150" s="53">
        <v>45992</v>
      </c>
      <c r="E150" s="52" t="s">
        <v>161</v>
      </c>
      <c r="F150" s="16" t="s">
        <v>39</v>
      </c>
      <c r="G150" s="52" t="s">
        <v>40</v>
      </c>
      <c r="H150" s="52" t="s">
        <v>22</v>
      </c>
      <c r="I150" s="53">
        <f t="shared" si="17"/>
        <v>42887</v>
      </c>
      <c r="J150" s="53">
        <f t="shared" si="18"/>
        <v>45657</v>
      </c>
      <c r="K150" s="52" t="s">
        <v>22</v>
      </c>
      <c r="L150" s="52" t="s">
        <v>105</v>
      </c>
      <c r="M150" s="54">
        <v>0</v>
      </c>
      <c r="N150" s="52" t="s">
        <v>43</v>
      </c>
      <c r="O150" t="s">
        <v>44</v>
      </c>
      <c r="P150" t="s">
        <v>45</v>
      </c>
      <c r="Q150"/>
      <c r="R150"/>
      <c r="S150"/>
      <c r="T150"/>
      <c r="U150"/>
      <c r="V150" t="s">
        <v>64</v>
      </c>
      <c r="W150">
        <v>75</v>
      </c>
      <c r="X150" s="55">
        <v>44105</v>
      </c>
    </row>
    <row r="151" spans="1:24" ht="14.5" x14ac:dyDescent="0.35">
      <c r="A151" s="52" t="s">
        <v>153</v>
      </c>
      <c r="B151" s="53">
        <v>42887</v>
      </c>
      <c r="C151" s="53">
        <v>45657</v>
      </c>
      <c r="D151" s="53">
        <v>45992</v>
      </c>
      <c r="E151" s="52" t="s">
        <v>166</v>
      </c>
      <c r="F151" s="16" t="s">
        <v>39</v>
      </c>
      <c r="G151" s="52" t="s">
        <v>40</v>
      </c>
      <c r="H151" s="52" t="s">
        <v>22</v>
      </c>
      <c r="I151" s="53">
        <f t="shared" si="17"/>
        <v>42887</v>
      </c>
      <c r="J151" s="53">
        <f t="shared" si="18"/>
        <v>45657</v>
      </c>
      <c r="K151" s="52" t="s">
        <v>22</v>
      </c>
      <c r="L151" s="52" t="s">
        <v>105</v>
      </c>
      <c r="M151" s="54">
        <v>0</v>
      </c>
      <c r="N151" s="52" t="s">
        <v>43</v>
      </c>
      <c r="O151" t="s">
        <v>44</v>
      </c>
      <c r="P151" t="s">
        <v>45</v>
      </c>
      <c r="Q151"/>
      <c r="R151"/>
      <c r="S151"/>
      <c r="T151"/>
      <c r="U151"/>
      <c r="V151" t="s">
        <v>64</v>
      </c>
      <c r="W151">
        <v>75</v>
      </c>
      <c r="X151" s="55">
        <v>44105</v>
      </c>
    </row>
    <row r="152" spans="1:24" ht="14.5" x14ac:dyDescent="0.35">
      <c r="A152" s="52" t="s">
        <v>153</v>
      </c>
      <c r="B152" s="53">
        <v>42887</v>
      </c>
      <c r="C152" s="53">
        <v>45657</v>
      </c>
      <c r="D152" s="53">
        <v>45992</v>
      </c>
      <c r="G152" s="52" t="s">
        <v>57</v>
      </c>
      <c r="H152" s="52" t="s">
        <v>22</v>
      </c>
      <c r="I152" s="53">
        <f t="shared" si="17"/>
        <v>42887</v>
      </c>
      <c r="J152" s="53">
        <f t="shared" si="18"/>
        <v>45657</v>
      </c>
      <c r="K152" s="52" t="s">
        <v>22</v>
      </c>
      <c r="L152" s="52" t="s">
        <v>105</v>
      </c>
      <c r="M152" s="54">
        <v>0</v>
      </c>
      <c r="N152" s="52" t="s">
        <v>43</v>
      </c>
      <c r="O152" t="s">
        <v>58</v>
      </c>
      <c r="P152" t="s">
        <v>59</v>
      </c>
      <c r="Q152">
        <v>1.04E-2</v>
      </c>
      <c r="R152" t="s">
        <v>46</v>
      </c>
      <c r="S152"/>
      <c r="T152"/>
      <c r="U152"/>
      <c r="V152"/>
      <c r="W152"/>
      <c r="X152" s="55">
        <v>44105</v>
      </c>
    </row>
    <row r="153" spans="1:24" ht="14.5" x14ac:dyDescent="0.35">
      <c r="A153" s="52" t="s">
        <v>153</v>
      </c>
      <c r="B153" s="53">
        <v>42887</v>
      </c>
      <c r="C153" s="53">
        <v>45657</v>
      </c>
      <c r="D153" s="53">
        <v>45992</v>
      </c>
      <c r="G153" s="52" t="s">
        <v>75</v>
      </c>
      <c r="H153" s="52" t="s">
        <v>22</v>
      </c>
      <c r="I153" s="53">
        <f t="shared" si="17"/>
        <v>42887</v>
      </c>
      <c r="J153" s="53">
        <f t="shared" si="18"/>
        <v>45657</v>
      </c>
      <c r="K153" s="52" t="s">
        <v>22</v>
      </c>
      <c r="L153" s="52" t="s">
        <v>105</v>
      </c>
      <c r="M153" s="54">
        <v>0</v>
      </c>
      <c r="N153" s="52" t="s">
        <v>43</v>
      </c>
      <c r="O153" t="s">
        <v>76</v>
      </c>
      <c r="P153" t="s">
        <v>77</v>
      </c>
      <c r="Q153">
        <v>2.0799999999999999E-2</v>
      </c>
      <c r="R153" t="s">
        <v>46</v>
      </c>
      <c r="S153"/>
      <c r="T153"/>
      <c r="U153"/>
      <c r="V153"/>
      <c r="W153"/>
      <c r="X153" s="55">
        <v>44105</v>
      </c>
    </row>
    <row r="154" spans="1:24" ht="14.5" x14ac:dyDescent="0.35">
      <c r="A154" s="52" t="s">
        <v>167</v>
      </c>
      <c r="B154" s="53">
        <v>42675</v>
      </c>
      <c r="C154" s="53">
        <v>45626</v>
      </c>
      <c r="D154" s="53">
        <v>45014</v>
      </c>
      <c r="E154" s="52" t="s">
        <v>168</v>
      </c>
      <c r="F154" s="16" t="s">
        <v>39</v>
      </c>
      <c r="G154" s="52" t="s">
        <v>62</v>
      </c>
      <c r="H154" s="52" t="s">
        <v>22</v>
      </c>
      <c r="I154" s="53">
        <f t="shared" si="17"/>
        <v>42675</v>
      </c>
      <c r="J154" s="53">
        <f t="shared" si="18"/>
        <v>45626</v>
      </c>
      <c r="K154" s="52" t="s">
        <v>22</v>
      </c>
      <c r="L154" s="52" t="s">
        <v>105</v>
      </c>
      <c r="M154" s="54">
        <v>0</v>
      </c>
      <c r="N154" s="52" t="s">
        <v>43</v>
      </c>
      <c r="O154" t="s">
        <v>64</v>
      </c>
      <c r="P154" t="s">
        <v>65</v>
      </c>
      <c r="Q154">
        <v>1.2378</v>
      </c>
      <c r="R154" t="s">
        <v>66</v>
      </c>
      <c r="S154">
        <v>130</v>
      </c>
      <c r="T154">
        <v>150</v>
      </c>
      <c r="U154">
        <v>120</v>
      </c>
      <c r="V154"/>
      <c r="W154"/>
      <c r="X154" s="55">
        <v>44013</v>
      </c>
    </row>
    <row r="155" spans="1:24" ht="14.5" x14ac:dyDescent="0.35">
      <c r="A155" s="52" t="s">
        <v>167</v>
      </c>
      <c r="B155" s="53">
        <v>42675</v>
      </c>
      <c r="C155" s="53">
        <v>45626</v>
      </c>
      <c r="D155" s="53">
        <v>45014</v>
      </c>
      <c r="E155" s="52" t="s">
        <v>116</v>
      </c>
      <c r="F155" s="16" t="s">
        <v>39</v>
      </c>
      <c r="G155" s="52" t="s">
        <v>62</v>
      </c>
      <c r="H155" s="52" t="s">
        <v>22</v>
      </c>
      <c r="I155" s="53">
        <f t="shared" si="17"/>
        <v>42675</v>
      </c>
      <c r="J155" s="53">
        <f t="shared" si="18"/>
        <v>45626</v>
      </c>
      <c r="K155" s="52" t="s">
        <v>22</v>
      </c>
      <c r="L155" s="52" t="s">
        <v>105</v>
      </c>
      <c r="M155" s="54">
        <v>0</v>
      </c>
      <c r="N155" s="52" t="s">
        <v>43</v>
      </c>
      <c r="O155" t="s">
        <v>64</v>
      </c>
      <c r="P155" t="s">
        <v>65</v>
      </c>
      <c r="Q155">
        <v>1.0817000000000001</v>
      </c>
      <c r="R155" t="s">
        <v>66</v>
      </c>
      <c r="S155">
        <v>130</v>
      </c>
      <c r="T155">
        <v>150</v>
      </c>
      <c r="U155">
        <v>120</v>
      </c>
      <c r="V155"/>
      <c r="W155"/>
      <c r="X155" s="55">
        <v>44013</v>
      </c>
    </row>
    <row r="156" spans="1:24" ht="14.5" x14ac:dyDescent="0.35">
      <c r="A156" s="52" t="s">
        <v>167</v>
      </c>
      <c r="B156" s="53">
        <v>42675</v>
      </c>
      <c r="C156" s="53">
        <v>45626</v>
      </c>
      <c r="D156" s="53">
        <v>45014</v>
      </c>
      <c r="E156" s="52" t="s">
        <v>169</v>
      </c>
      <c r="F156" s="16" t="s">
        <v>39</v>
      </c>
      <c r="G156" s="52" t="s">
        <v>62</v>
      </c>
      <c r="H156" s="52" t="s">
        <v>22</v>
      </c>
      <c r="I156" s="53">
        <f t="shared" si="17"/>
        <v>42675</v>
      </c>
      <c r="J156" s="53">
        <f t="shared" si="18"/>
        <v>45626</v>
      </c>
      <c r="K156" s="52" t="s">
        <v>22</v>
      </c>
      <c r="L156" s="52" t="s">
        <v>105</v>
      </c>
      <c r="M156" s="54">
        <v>0</v>
      </c>
      <c r="N156" s="52" t="s">
        <v>43</v>
      </c>
      <c r="O156" t="s">
        <v>64</v>
      </c>
      <c r="P156" t="s">
        <v>65</v>
      </c>
      <c r="Q156">
        <v>0.156</v>
      </c>
      <c r="R156" t="s">
        <v>66</v>
      </c>
      <c r="S156">
        <v>130</v>
      </c>
      <c r="T156">
        <v>150</v>
      </c>
      <c r="U156">
        <v>120</v>
      </c>
      <c r="V156"/>
      <c r="W156"/>
      <c r="X156" s="55">
        <v>44013</v>
      </c>
    </row>
    <row r="157" spans="1:24" ht="14.5" x14ac:dyDescent="0.35">
      <c r="A157" s="52" t="s">
        <v>167</v>
      </c>
      <c r="B157" s="53">
        <v>42675</v>
      </c>
      <c r="C157" s="53">
        <v>45626</v>
      </c>
      <c r="D157" s="53">
        <v>45014</v>
      </c>
      <c r="G157" s="52" t="s">
        <v>57</v>
      </c>
      <c r="H157" s="52" t="s">
        <v>22</v>
      </c>
      <c r="I157" s="53">
        <f t="shared" si="17"/>
        <v>42675</v>
      </c>
      <c r="J157" s="53">
        <f t="shared" si="18"/>
        <v>45626</v>
      </c>
      <c r="K157" s="52" t="s">
        <v>22</v>
      </c>
      <c r="L157" s="52" t="s">
        <v>105</v>
      </c>
      <c r="M157" s="54">
        <v>0</v>
      </c>
      <c r="N157" s="52" t="s">
        <v>43</v>
      </c>
      <c r="O157" t="s">
        <v>58</v>
      </c>
      <c r="P157" t="s">
        <v>59</v>
      </c>
      <c r="Q157">
        <v>0.01</v>
      </c>
      <c r="R157" t="s">
        <v>46</v>
      </c>
      <c r="S157"/>
      <c r="T157"/>
      <c r="U157"/>
      <c r="V157"/>
      <c r="W157"/>
      <c r="X157" s="55">
        <v>42186</v>
      </c>
    </row>
    <row r="158" spans="1:24" ht="14.5" x14ac:dyDescent="0.35">
      <c r="A158" s="52" t="s">
        <v>167</v>
      </c>
      <c r="B158" s="53">
        <v>42675</v>
      </c>
      <c r="C158" s="53">
        <v>45626</v>
      </c>
      <c r="D158" s="53">
        <v>45014</v>
      </c>
      <c r="G158" s="52" t="s">
        <v>75</v>
      </c>
      <c r="H158" s="52" t="s">
        <v>22</v>
      </c>
      <c r="I158" s="53">
        <f t="shared" si="17"/>
        <v>42675</v>
      </c>
      <c r="J158" s="53">
        <f t="shared" si="18"/>
        <v>45626</v>
      </c>
      <c r="K158" s="52" t="s">
        <v>22</v>
      </c>
      <c r="L158" s="52" t="s">
        <v>105</v>
      </c>
      <c r="M158" s="54">
        <v>0</v>
      </c>
      <c r="N158" s="52" t="s">
        <v>43</v>
      </c>
      <c r="O158" t="s">
        <v>76</v>
      </c>
      <c r="P158" t="s">
        <v>77</v>
      </c>
      <c r="Q158">
        <v>2.0500000000000001E-2</v>
      </c>
      <c r="R158" t="s">
        <v>46</v>
      </c>
      <c r="S158"/>
      <c r="T158"/>
      <c r="U158"/>
      <c r="V158"/>
      <c r="W158"/>
      <c r="X158" s="55">
        <v>42186</v>
      </c>
    </row>
    <row r="159" spans="1:24" ht="14.5" x14ac:dyDescent="0.35">
      <c r="A159" s="52" t="s">
        <v>167</v>
      </c>
      <c r="B159" s="53">
        <v>42675</v>
      </c>
      <c r="C159" s="53">
        <v>45626</v>
      </c>
      <c r="D159" s="53">
        <v>45014</v>
      </c>
      <c r="G159" s="52" t="s">
        <v>55</v>
      </c>
      <c r="H159" s="52" t="s">
        <v>22</v>
      </c>
      <c r="I159" s="53">
        <f t="shared" si="17"/>
        <v>42675</v>
      </c>
      <c r="J159" s="53">
        <f t="shared" si="18"/>
        <v>45626</v>
      </c>
      <c r="K159" s="52" t="s">
        <v>22</v>
      </c>
      <c r="L159" s="52" t="s">
        <v>105</v>
      </c>
      <c r="M159" s="54">
        <v>5000</v>
      </c>
      <c r="N159" s="52" t="s">
        <v>43</v>
      </c>
      <c r="O159" t="s">
        <v>56</v>
      </c>
      <c r="P159" t="s">
        <v>45</v>
      </c>
      <c r="Q159">
        <v>0.45</v>
      </c>
      <c r="R159" t="s">
        <v>46</v>
      </c>
      <c r="S159"/>
      <c r="T159"/>
      <c r="U159"/>
      <c r="V159"/>
      <c r="W159"/>
      <c r="X159" s="55">
        <v>42186</v>
      </c>
    </row>
    <row r="160" spans="1:24" ht="14.5" x14ac:dyDescent="0.35">
      <c r="A160" s="52" t="s">
        <v>167</v>
      </c>
      <c r="B160" s="53">
        <v>42675</v>
      </c>
      <c r="C160" s="53">
        <v>45626</v>
      </c>
      <c r="D160" s="53">
        <v>45014</v>
      </c>
      <c r="G160" s="52" t="s">
        <v>50</v>
      </c>
      <c r="H160" s="52" t="s">
        <v>22</v>
      </c>
      <c r="I160" s="53">
        <f t="shared" si="17"/>
        <v>42675</v>
      </c>
      <c r="J160" s="53">
        <f t="shared" si="18"/>
        <v>45626</v>
      </c>
      <c r="K160" s="52" t="s">
        <v>22</v>
      </c>
      <c r="L160" s="52" t="s">
        <v>105</v>
      </c>
      <c r="M160" s="54">
        <v>10000</v>
      </c>
      <c r="N160" s="52" t="s">
        <v>43</v>
      </c>
      <c r="O160" t="s">
        <v>52</v>
      </c>
      <c r="P160" t="s">
        <v>45</v>
      </c>
      <c r="Q160">
        <v>0.45</v>
      </c>
      <c r="R160" t="s">
        <v>46</v>
      </c>
      <c r="S160"/>
      <c r="T160"/>
      <c r="U160"/>
      <c r="V160"/>
      <c r="W160"/>
      <c r="X160" s="55">
        <v>42186</v>
      </c>
    </row>
    <row r="161" spans="1:24" ht="14.5" x14ac:dyDescent="0.35">
      <c r="A161" s="52" t="s">
        <v>167</v>
      </c>
      <c r="B161" s="53">
        <v>42675</v>
      </c>
      <c r="C161" s="53">
        <v>45626</v>
      </c>
      <c r="D161" s="53">
        <v>45014</v>
      </c>
      <c r="E161" s="52" t="s">
        <v>170</v>
      </c>
      <c r="F161" s="16" t="s">
        <v>39</v>
      </c>
      <c r="G161" s="52" t="s">
        <v>55</v>
      </c>
      <c r="H161" s="52" t="s">
        <v>22</v>
      </c>
      <c r="I161" s="53">
        <f t="shared" si="17"/>
        <v>42675</v>
      </c>
      <c r="J161" s="53">
        <f t="shared" si="18"/>
        <v>45626</v>
      </c>
      <c r="K161" s="52" t="s">
        <v>22</v>
      </c>
      <c r="L161" s="52" t="s">
        <v>105</v>
      </c>
      <c r="M161" s="54">
        <v>5000</v>
      </c>
      <c r="N161" s="52" t="s">
        <v>43</v>
      </c>
      <c r="O161" t="s">
        <v>56</v>
      </c>
      <c r="P161" t="s">
        <v>45</v>
      </c>
      <c r="Q161">
        <v>0.45</v>
      </c>
      <c r="R161" t="s">
        <v>46</v>
      </c>
      <c r="S161"/>
      <c r="T161"/>
      <c r="U161"/>
      <c r="V161"/>
      <c r="W161"/>
      <c r="X161" s="55">
        <v>42186</v>
      </c>
    </row>
    <row r="162" spans="1:24" ht="14.5" x14ac:dyDescent="0.35">
      <c r="A162" s="52" t="s">
        <v>167</v>
      </c>
      <c r="B162" s="53">
        <v>42675</v>
      </c>
      <c r="C162" s="53">
        <v>45626</v>
      </c>
      <c r="D162" s="53">
        <v>45014</v>
      </c>
      <c r="E162" s="52" t="s">
        <v>170</v>
      </c>
      <c r="F162" s="16" t="s">
        <v>39</v>
      </c>
      <c r="G162" s="52" t="s">
        <v>50</v>
      </c>
      <c r="H162" s="52" t="s">
        <v>22</v>
      </c>
      <c r="I162" s="53">
        <f t="shared" si="17"/>
        <v>42675</v>
      </c>
      <c r="J162" s="53">
        <f t="shared" si="18"/>
        <v>45626</v>
      </c>
      <c r="K162" s="52" t="s">
        <v>22</v>
      </c>
      <c r="L162" s="52" t="s">
        <v>105</v>
      </c>
      <c r="M162" s="54">
        <v>10000</v>
      </c>
      <c r="N162" s="52" t="s">
        <v>43</v>
      </c>
      <c r="O162" t="s">
        <v>52</v>
      </c>
      <c r="P162" t="s">
        <v>45</v>
      </c>
      <c r="Q162">
        <v>0.45</v>
      </c>
      <c r="R162" t="s">
        <v>46</v>
      </c>
      <c r="S162"/>
      <c r="T162"/>
      <c r="U162"/>
      <c r="V162"/>
      <c r="W162"/>
      <c r="X162" s="55">
        <v>42186</v>
      </c>
    </row>
    <row r="163" spans="1:24" ht="14.5" x14ac:dyDescent="0.35">
      <c r="A163" s="52" t="s">
        <v>167</v>
      </c>
      <c r="B163" s="53">
        <v>42675</v>
      </c>
      <c r="C163" s="53">
        <v>45626</v>
      </c>
      <c r="D163" s="53">
        <v>45014</v>
      </c>
      <c r="E163" s="52" t="s">
        <v>171</v>
      </c>
      <c r="F163" s="16" t="s">
        <v>39</v>
      </c>
      <c r="G163" s="52" t="s">
        <v>55</v>
      </c>
      <c r="H163" s="52" t="s">
        <v>22</v>
      </c>
      <c r="I163" s="53">
        <f t="shared" si="17"/>
        <v>42675</v>
      </c>
      <c r="J163" s="53">
        <f t="shared" si="18"/>
        <v>45626</v>
      </c>
      <c r="K163" s="52" t="s">
        <v>22</v>
      </c>
      <c r="L163" s="52" t="s">
        <v>105</v>
      </c>
      <c r="M163" s="54">
        <v>5000</v>
      </c>
      <c r="N163" s="52" t="s">
        <v>43</v>
      </c>
      <c r="O163" t="s">
        <v>56</v>
      </c>
      <c r="P163" t="s">
        <v>45</v>
      </c>
      <c r="Q163">
        <v>0.45</v>
      </c>
      <c r="R163" t="s">
        <v>46</v>
      </c>
      <c r="S163"/>
      <c r="T163"/>
      <c r="U163"/>
      <c r="V163"/>
      <c r="W163"/>
      <c r="X163" s="55">
        <v>42186</v>
      </c>
    </row>
    <row r="164" spans="1:24" ht="14.5" x14ac:dyDescent="0.35">
      <c r="A164" s="52" t="s">
        <v>167</v>
      </c>
      <c r="B164" s="53">
        <v>42675</v>
      </c>
      <c r="C164" s="53">
        <v>45626</v>
      </c>
      <c r="D164" s="53">
        <v>45014</v>
      </c>
      <c r="E164" s="52" t="s">
        <v>171</v>
      </c>
      <c r="F164" s="16" t="s">
        <v>39</v>
      </c>
      <c r="G164" s="52" t="s">
        <v>50</v>
      </c>
      <c r="H164" s="52" t="s">
        <v>22</v>
      </c>
      <c r="I164" s="53">
        <f t="shared" si="17"/>
        <v>42675</v>
      </c>
      <c r="J164" s="53">
        <f t="shared" si="18"/>
        <v>45626</v>
      </c>
      <c r="K164" s="52" t="s">
        <v>22</v>
      </c>
      <c r="L164" s="52" t="s">
        <v>105</v>
      </c>
      <c r="M164" s="54">
        <v>10000</v>
      </c>
      <c r="N164" s="52" t="s">
        <v>43</v>
      </c>
      <c r="O164" t="s">
        <v>52</v>
      </c>
      <c r="P164" t="s">
        <v>45</v>
      </c>
      <c r="Q164">
        <v>0.45</v>
      </c>
      <c r="R164" t="s">
        <v>46</v>
      </c>
      <c r="S164"/>
      <c r="T164"/>
      <c r="U164"/>
      <c r="V164"/>
      <c r="W164"/>
      <c r="X164" s="55">
        <v>42186</v>
      </c>
    </row>
    <row r="165" spans="1:24" ht="14.5" x14ac:dyDescent="0.35">
      <c r="A165" s="52" t="s">
        <v>167</v>
      </c>
      <c r="B165" s="53">
        <v>42675</v>
      </c>
      <c r="C165" s="53">
        <v>45626</v>
      </c>
      <c r="D165" s="53">
        <v>45014</v>
      </c>
      <c r="E165" s="52" t="s">
        <v>172</v>
      </c>
      <c r="F165" s="16" t="s">
        <v>39</v>
      </c>
      <c r="G165" s="52" t="s">
        <v>62</v>
      </c>
      <c r="H165" s="52" t="s">
        <v>22</v>
      </c>
      <c r="I165" s="53">
        <f t="shared" si="17"/>
        <v>42675</v>
      </c>
      <c r="J165" s="53">
        <f t="shared" si="18"/>
        <v>45626</v>
      </c>
      <c r="K165" s="52" t="s">
        <v>22</v>
      </c>
      <c r="L165" s="52" t="s">
        <v>105</v>
      </c>
      <c r="M165" s="54">
        <v>0</v>
      </c>
      <c r="N165" s="52" t="s">
        <v>43</v>
      </c>
      <c r="O165" t="s">
        <v>64</v>
      </c>
      <c r="P165" t="s">
        <v>65</v>
      </c>
      <c r="Q165">
        <v>1.0817000000000001</v>
      </c>
      <c r="R165" t="s">
        <v>66</v>
      </c>
      <c r="S165">
        <v>130</v>
      </c>
      <c r="T165">
        <v>150</v>
      </c>
      <c r="U165">
        <v>120</v>
      </c>
      <c r="V165"/>
      <c r="W165"/>
      <c r="X165" s="55">
        <v>44013</v>
      </c>
    </row>
    <row r="166" spans="1:24" ht="14.5" x14ac:dyDescent="0.35">
      <c r="A166" s="52" t="s">
        <v>167</v>
      </c>
      <c r="B166" s="53">
        <v>42675</v>
      </c>
      <c r="C166" s="53">
        <v>45626</v>
      </c>
      <c r="D166" s="53">
        <v>45014</v>
      </c>
      <c r="E166" s="52" t="s">
        <v>134</v>
      </c>
      <c r="G166" s="52" t="s">
        <v>135</v>
      </c>
      <c r="H166" s="52" t="s">
        <v>22</v>
      </c>
      <c r="I166" s="53">
        <f t="shared" si="17"/>
        <v>42675</v>
      </c>
      <c r="J166" s="53">
        <f t="shared" si="18"/>
        <v>45626</v>
      </c>
      <c r="K166" s="52" t="s">
        <v>22</v>
      </c>
      <c r="L166" s="52" t="s">
        <v>105</v>
      </c>
      <c r="M166" s="54">
        <v>0</v>
      </c>
      <c r="N166" s="52" t="s">
        <v>43</v>
      </c>
      <c r="O166" t="s">
        <v>136</v>
      </c>
      <c r="P166" t="s">
        <v>45</v>
      </c>
      <c r="Q166">
        <v>0.43419999999999997</v>
      </c>
      <c r="R166" t="s">
        <v>46</v>
      </c>
      <c r="S166"/>
      <c r="T166"/>
      <c r="U166"/>
      <c r="V166"/>
      <c r="W166"/>
      <c r="X166" s="55">
        <v>44927</v>
      </c>
    </row>
    <row r="167" spans="1:24" ht="14.5" x14ac:dyDescent="0.35">
      <c r="A167" s="52" t="s">
        <v>167</v>
      </c>
      <c r="B167" s="53">
        <v>42675</v>
      </c>
      <c r="C167" s="53">
        <v>45626</v>
      </c>
      <c r="D167" s="53">
        <v>45014</v>
      </c>
      <c r="E167" s="52" t="s">
        <v>173</v>
      </c>
      <c r="F167" s="16" t="s">
        <v>39</v>
      </c>
      <c r="G167" s="52" t="s">
        <v>60</v>
      </c>
      <c r="H167" s="52" t="s">
        <v>22</v>
      </c>
      <c r="I167" s="53">
        <f t="shared" si="17"/>
        <v>42675</v>
      </c>
      <c r="J167" s="53">
        <f t="shared" si="18"/>
        <v>45626</v>
      </c>
      <c r="K167" s="52" t="s">
        <v>22</v>
      </c>
      <c r="L167" s="52" t="s">
        <v>142</v>
      </c>
      <c r="M167" s="54">
        <v>0</v>
      </c>
      <c r="N167" s="52" t="s">
        <v>43</v>
      </c>
      <c r="O167" t="s">
        <v>61</v>
      </c>
      <c r="P167" t="s">
        <v>45</v>
      </c>
      <c r="Q167">
        <v>0.04</v>
      </c>
      <c r="R167" t="s">
        <v>46</v>
      </c>
      <c r="S167"/>
      <c r="T167"/>
      <c r="U167"/>
      <c r="V167"/>
      <c r="W167"/>
      <c r="X167" s="55">
        <v>42186</v>
      </c>
    </row>
    <row r="168" spans="1:24" ht="14.5" x14ac:dyDescent="0.35">
      <c r="A168" s="52" t="s">
        <v>167</v>
      </c>
      <c r="B168" s="53">
        <v>42675</v>
      </c>
      <c r="C168" s="53">
        <v>45626</v>
      </c>
      <c r="D168" s="53">
        <v>45014</v>
      </c>
      <c r="E168" s="52" t="s">
        <v>174</v>
      </c>
      <c r="F168" s="16" t="s">
        <v>39</v>
      </c>
      <c r="G168" s="52" t="s">
        <v>62</v>
      </c>
      <c r="H168" s="73" t="s">
        <v>175</v>
      </c>
      <c r="I168" s="53">
        <v>43983</v>
      </c>
      <c r="J168" s="53">
        <v>44012</v>
      </c>
      <c r="L168" s="52" t="s">
        <v>142</v>
      </c>
      <c r="M168" s="54">
        <v>5000</v>
      </c>
      <c r="N168" s="52" t="s">
        <v>43</v>
      </c>
      <c r="O168" t="s">
        <v>64</v>
      </c>
      <c r="P168" t="s">
        <v>65</v>
      </c>
      <c r="Q168"/>
      <c r="R168"/>
      <c r="S168"/>
      <c r="T168"/>
      <c r="U168"/>
      <c r="V168" s="32" t="s">
        <v>64</v>
      </c>
      <c r="W168">
        <v>115</v>
      </c>
      <c r="X168" s="55">
        <v>43282</v>
      </c>
    </row>
    <row r="169" spans="1:24" ht="14.5" x14ac:dyDescent="0.35">
      <c r="A169" s="52" t="s">
        <v>167</v>
      </c>
      <c r="B169" s="53">
        <v>42675</v>
      </c>
      <c r="C169" s="53">
        <v>45626</v>
      </c>
      <c r="D169" s="53">
        <v>45014</v>
      </c>
      <c r="E169" s="52" t="s">
        <v>174</v>
      </c>
      <c r="F169" s="16" t="s">
        <v>39</v>
      </c>
      <c r="G169" s="52" t="s">
        <v>62</v>
      </c>
      <c r="H169" s="52" t="s">
        <v>73</v>
      </c>
      <c r="I169" s="53">
        <f t="shared" ref="I169:I199" si="19">IF(OR(K169="Term",K169="otherwise",K169="Start of Term"),B169,"ADD SERVICE START DATE")</f>
        <v>42675</v>
      </c>
      <c r="J169" s="53">
        <f t="shared" ref="J169:J199" si="20">IF(OR(K169="Term",K169="otherwise",K169="End of term"),C169,"ADD SERVICE START DATE")</f>
        <v>45626</v>
      </c>
      <c r="K169" s="52" t="s">
        <v>74</v>
      </c>
      <c r="L169" s="52" t="s">
        <v>142</v>
      </c>
      <c r="M169" s="54">
        <v>0</v>
      </c>
      <c r="N169" s="52" t="s">
        <v>43</v>
      </c>
      <c r="O169" t="s">
        <v>64</v>
      </c>
      <c r="P169" t="s">
        <v>65</v>
      </c>
      <c r="Q169">
        <v>1.1012999999999999</v>
      </c>
      <c r="R169" t="s">
        <v>66</v>
      </c>
      <c r="S169">
        <v>130</v>
      </c>
      <c r="T169">
        <v>150</v>
      </c>
      <c r="U169">
        <v>120</v>
      </c>
      <c r="V169"/>
      <c r="W169"/>
      <c r="X169" s="55">
        <v>43282</v>
      </c>
    </row>
    <row r="170" spans="1:24" ht="14.5" x14ac:dyDescent="0.35">
      <c r="A170" s="52" t="s">
        <v>167</v>
      </c>
      <c r="B170" s="53">
        <v>42675</v>
      </c>
      <c r="C170" s="53">
        <v>45626</v>
      </c>
      <c r="D170" s="53">
        <v>45014</v>
      </c>
      <c r="E170" s="52" t="s">
        <v>149</v>
      </c>
      <c r="F170" s="16" t="s">
        <v>39</v>
      </c>
      <c r="G170" s="52" t="s">
        <v>62</v>
      </c>
      <c r="H170" s="52" t="s">
        <v>22</v>
      </c>
      <c r="I170" s="53">
        <f t="shared" si="19"/>
        <v>42675</v>
      </c>
      <c r="J170" s="53">
        <f t="shared" si="20"/>
        <v>45626</v>
      </c>
      <c r="K170" s="52" t="s">
        <v>22</v>
      </c>
      <c r="L170" s="52" t="s">
        <v>142</v>
      </c>
      <c r="M170" s="54">
        <v>0</v>
      </c>
      <c r="N170" s="52" t="s">
        <v>43</v>
      </c>
      <c r="O170" t="s">
        <v>64</v>
      </c>
      <c r="P170" t="s">
        <v>65</v>
      </c>
      <c r="Q170">
        <v>1.1012999999999999</v>
      </c>
      <c r="R170" t="s">
        <v>66</v>
      </c>
      <c r="S170">
        <v>130</v>
      </c>
      <c r="T170">
        <v>150</v>
      </c>
      <c r="U170">
        <v>120</v>
      </c>
      <c r="V170"/>
      <c r="W170"/>
      <c r="X170" s="55">
        <v>43282</v>
      </c>
    </row>
    <row r="171" spans="1:24" ht="14.5" x14ac:dyDescent="0.35">
      <c r="A171" s="52" t="s">
        <v>167</v>
      </c>
      <c r="B171" s="53">
        <v>42675</v>
      </c>
      <c r="C171" s="53">
        <v>45626</v>
      </c>
      <c r="D171" s="53">
        <v>45014</v>
      </c>
      <c r="E171" s="52" t="s">
        <v>152</v>
      </c>
      <c r="F171" s="16" t="s">
        <v>39</v>
      </c>
      <c r="G171" s="52" t="s">
        <v>62</v>
      </c>
      <c r="H171" s="52" t="s">
        <v>22</v>
      </c>
      <c r="I171" s="53">
        <f t="shared" si="19"/>
        <v>42675</v>
      </c>
      <c r="J171" s="53">
        <f t="shared" si="20"/>
        <v>45626</v>
      </c>
      <c r="K171" s="52" t="s">
        <v>22</v>
      </c>
      <c r="L171" s="52" t="s">
        <v>142</v>
      </c>
      <c r="M171" s="54">
        <v>0</v>
      </c>
      <c r="N171" s="52" t="s">
        <v>43</v>
      </c>
      <c r="O171" t="s">
        <v>64</v>
      </c>
      <c r="P171" t="s">
        <v>65</v>
      </c>
      <c r="Q171">
        <v>1.1012999999999999</v>
      </c>
      <c r="R171" t="s">
        <v>66</v>
      </c>
      <c r="S171">
        <v>130</v>
      </c>
      <c r="T171">
        <v>150</v>
      </c>
      <c r="U171">
        <v>120</v>
      </c>
      <c r="V171"/>
      <c r="W171"/>
      <c r="X171" s="55">
        <v>43282</v>
      </c>
    </row>
    <row r="172" spans="1:24" ht="14.5" x14ac:dyDescent="0.35">
      <c r="A172" s="52" t="s">
        <v>167</v>
      </c>
      <c r="B172" s="53">
        <v>42675</v>
      </c>
      <c r="C172" s="53">
        <v>45626</v>
      </c>
      <c r="D172" s="53">
        <v>45014</v>
      </c>
      <c r="E172" s="52" t="s">
        <v>176</v>
      </c>
      <c r="F172" s="16" t="s">
        <v>39</v>
      </c>
      <c r="G172" s="52" t="s">
        <v>60</v>
      </c>
      <c r="H172" s="52" t="s">
        <v>22</v>
      </c>
      <c r="I172" s="53">
        <f t="shared" si="19"/>
        <v>42675</v>
      </c>
      <c r="J172" s="53">
        <f t="shared" si="20"/>
        <v>45626</v>
      </c>
      <c r="K172" s="52" t="s">
        <v>22</v>
      </c>
      <c r="L172" s="52" t="s">
        <v>142</v>
      </c>
      <c r="M172" s="54">
        <v>0</v>
      </c>
      <c r="N172" s="52" t="s">
        <v>43</v>
      </c>
      <c r="O172" t="s">
        <v>61</v>
      </c>
      <c r="P172" t="s">
        <v>45</v>
      </c>
      <c r="Q172">
        <v>0.04</v>
      </c>
      <c r="R172" t="s">
        <v>46</v>
      </c>
      <c r="S172"/>
      <c r="T172"/>
      <c r="U172"/>
      <c r="V172"/>
      <c r="W172"/>
      <c r="X172" s="55">
        <v>42186</v>
      </c>
    </row>
    <row r="173" spans="1:24" ht="14.5" x14ac:dyDescent="0.35">
      <c r="A173" s="52" t="s">
        <v>167</v>
      </c>
      <c r="B173" s="53">
        <v>42675</v>
      </c>
      <c r="C173" s="53">
        <v>45626</v>
      </c>
      <c r="D173" s="53">
        <v>45014</v>
      </c>
      <c r="G173" s="52" t="s">
        <v>57</v>
      </c>
      <c r="H173" s="52" t="s">
        <v>22</v>
      </c>
      <c r="I173" s="53">
        <f t="shared" si="19"/>
        <v>42675</v>
      </c>
      <c r="J173" s="53">
        <f t="shared" si="20"/>
        <v>45626</v>
      </c>
      <c r="K173" s="52" t="s">
        <v>22</v>
      </c>
      <c r="L173" s="52" t="s">
        <v>142</v>
      </c>
      <c r="M173" s="54">
        <v>0</v>
      </c>
      <c r="N173" s="52" t="s">
        <v>43</v>
      </c>
      <c r="O173" t="s">
        <v>58</v>
      </c>
      <c r="P173" t="s">
        <v>59</v>
      </c>
      <c r="Q173">
        <v>0.01</v>
      </c>
      <c r="R173" t="s">
        <v>46</v>
      </c>
      <c r="S173"/>
      <c r="T173"/>
      <c r="U173"/>
      <c r="V173"/>
      <c r="W173"/>
      <c r="X173" s="55">
        <v>42186</v>
      </c>
    </row>
    <row r="174" spans="1:24" ht="14.5" x14ac:dyDescent="0.35">
      <c r="A174" s="52" t="s">
        <v>167</v>
      </c>
      <c r="B174" s="53">
        <v>42675</v>
      </c>
      <c r="C174" s="53">
        <v>45626</v>
      </c>
      <c r="D174" s="53">
        <v>45014</v>
      </c>
      <c r="G174" s="52" t="s">
        <v>75</v>
      </c>
      <c r="H174" s="52" t="s">
        <v>22</v>
      </c>
      <c r="I174" s="53">
        <f t="shared" si="19"/>
        <v>42675</v>
      </c>
      <c r="J174" s="53">
        <f t="shared" si="20"/>
        <v>45626</v>
      </c>
      <c r="K174" s="52" t="s">
        <v>22</v>
      </c>
      <c r="L174" s="52" t="s">
        <v>142</v>
      </c>
      <c r="M174" s="54">
        <v>0</v>
      </c>
      <c r="N174" s="52" t="s">
        <v>43</v>
      </c>
      <c r="O174" t="s">
        <v>76</v>
      </c>
      <c r="P174" t="s">
        <v>77</v>
      </c>
      <c r="Q174">
        <v>2.0500000000000001E-2</v>
      </c>
      <c r="R174" t="s">
        <v>46</v>
      </c>
      <c r="S174"/>
      <c r="T174"/>
      <c r="U174"/>
      <c r="V174"/>
      <c r="W174"/>
      <c r="X174" s="55">
        <v>42186</v>
      </c>
    </row>
    <row r="175" spans="1:24" ht="14.5" x14ac:dyDescent="0.35">
      <c r="A175" s="52" t="s">
        <v>167</v>
      </c>
      <c r="B175" s="53">
        <v>42675</v>
      </c>
      <c r="C175" s="53">
        <v>45626</v>
      </c>
      <c r="D175" s="53">
        <v>45014</v>
      </c>
      <c r="G175" s="52" t="s">
        <v>55</v>
      </c>
      <c r="H175" s="52" t="s">
        <v>22</v>
      </c>
      <c r="I175" s="53">
        <f t="shared" si="19"/>
        <v>42675</v>
      </c>
      <c r="J175" s="53">
        <f t="shared" si="20"/>
        <v>45626</v>
      </c>
      <c r="K175" s="52" t="s">
        <v>22</v>
      </c>
      <c r="L175" s="52" t="s">
        <v>142</v>
      </c>
      <c r="M175" s="54">
        <v>5000</v>
      </c>
      <c r="N175" s="52" t="s">
        <v>43</v>
      </c>
      <c r="O175" t="s">
        <v>56</v>
      </c>
      <c r="P175" t="s">
        <v>45</v>
      </c>
      <c r="Q175">
        <v>0.45</v>
      </c>
      <c r="R175" t="s">
        <v>46</v>
      </c>
      <c r="S175"/>
      <c r="T175"/>
      <c r="U175"/>
      <c r="V175"/>
      <c r="W175"/>
      <c r="X175" s="55">
        <v>42186</v>
      </c>
    </row>
    <row r="176" spans="1:24" ht="14.5" x14ac:dyDescent="0.35">
      <c r="A176" s="52" t="s">
        <v>167</v>
      </c>
      <c r="B176" s="53">
        <v>42675</v>
      </c>
      <c r="C176" s="53">
        <v>45626</v>
      </c>
      <c r="D176" s="53">
        <v>45014</v>
      </c>
      <c r="G176" s="52" t="s">
        <v>50</v>
      </c>
      <c r="H176" s="52" t="s">
        <v>22</v>
      </c>
      <c r="I176" s="53">
        <f t="shared" si="19"/>
        <v>42675</v>
      </c>
      <c r="J176" s="53">
        <f t="shared" si="20"/>
        <v>45626</v>
      </c>
      <c r="K176" s="52" t="s">
        <v>22</v>
      </c>
      <c r="L176" s="52" t="s">
        <v>142</v>
      </c>
      <c r="M176" s="54">
        <v>10000</v>
      </c>
      <c r="N176" s="52" t="s">
        <v>43</v>
      </c>
      <c r="O176" t="s">
        <v>52</v>
      </c>
      <c r="P176" t="s">
        <v>45</v>
      </c>
      <c r="Q176">
        <v>0.45</v>
      </c>
      <c r="R176" t="s">
        <v>46</v>
      </c>
      <c r="S176"/>
      <c r="T176"/>
      <c r="U176"/>
      <c r="V176"/>
      <c r="W176"/>
      <c r="X176" s="55">
        <v>42186</v>
      </c>
    </row>
    <row r="177" spans="1:24" ht="14.5" x14ac:dyDescent="0.35">
      <c r="A177" s="52" t="s">
        <v>167</v>
      </c>
      <c r="B177" s="53">
        <v>42675</v>
      </c>
      <c r="C177" s="53">
        <v>45626</v>
      </c>
      <c r="D177" s="53">
        <v>45014</v>
      </c>
      <c r="E177" s="52" t="s">
        <v>141</v>
      </c>
      <c r="F177" s="16" t="s">
        <v>39</v>
      </c>
      <c r="G177" s="52" t="s">
        <v>55</v>
      </c>
      <c r="H177" s="52" t="s">
        <v>22</v>
      </c>
      <c r="I177" s="53">
        <f t="shared" si="19"/>
        <v>42675</v>
      </c>
      <c r="J177" s="53">
        <f t="shared" si="20"/>
        <v>45626</v>
      </c>
      <c r="K177" s="52" t="s">
        <v>22</v>
      </c>
      <c r="L177" s="52" t="s">
        <v>142</v>
      </c>
      <c r="M177" s="54">
        <v>5000</v>
      </c>
      <c r="N177" s="52" t="s">
        <v>43</v>
      </c>
      <c r="O177" t="s">
        <v>56</v>
      </c>
      <c r="P177" t="s">
        <v>45</v>
      </c>
      <c r="Q177">
        <v>0.45</v>
      </c>
      <c r="R177" t="s">
        <v>46</v>
      </c>
      <c r="S177"/>
      <c r="T177"/>
      <c r="U177"/>
      <c r="V177"/>
      <c r="W177"/>
      <c r="X177" s="55">
        <v>42186</v>
      </c>
    </row>
    <row r="178" spans="1:24" ht="14.5" x14ac:dyDescent="0.35">
      <c r="A178" s="52" t="s">
        <v>167</v>
      </c>
      <c r="B178" s="53">
        <v>42675</v>
      </c>
      <c r="C178" s="53">
        <v>45626</v>
      </c>
      <c r="D178" s="53">
        <v>45014</v>
      </c>
      <c r="E178" s="52" t="s">
        <v>141</v>
      </c>
      <c r="F178" s="16" t="s">
        <v>39</v>
      </c>
      <c r="G178" s="52" t="s">
        <v>50</v>
      </c>
      <c r="H178" s="52" t="s">
        <v>22</v>
      </c>
      <c r="I178" s="53">
        <f t="shared" si="19"/>
        <v>42675</v>
      </c>
      <c r="J178" s="53">
        <f t="shared" si="20"/>
        <v>45626</v>
      </c>
      <c r="K178" s="52" t="s">
        <v>22</v>
      </c>
      <c r="L178" s="52" t="s">
        <v>142</v>
      </c>
      <c r="M178" s="54">
        <v>10000</v>
      </c>
      <c r="N178" s="52" t="s">
        <v>43</v>
      </c>
      <c r="O178" t="s">
        <v>52</v>
      </c>
      <c r="P178" t="s">
        <v>45</v>
      </c>
      <c r="Q178">
        <v>0.45</v>
      </c>
      <c r="R178" t="s">
        <v>46</v>
      </c>
      <c r="S178"/>
      <c r="T178"/>
      <c r="U178"/>
      <c r="V178"/>
      <c r="W178"/>
      <c r="X178" s="55">
        <v>42186</v>
      </c>
    </row>
    <row r="179" spans="1:24" ht="14.5" x14ac:dyDescent="0.35">
      <c r="A179" s="52" t="s">
        <v>167</v>
      </c>
      <c r="B179" s="53">
        <v>42675</v>
      </c>
      <c r="C179" s="53">
        <v>45626</v>
      </c>
      <c r="D179" s="53">
        <v>45014</v>
      </c>
      <c r="E179" s="52" t="s">
        <v>146</v>
      </c>
      <c r="F179" s="16" t="s">
        <v>39</v>
      </c>
      <c r="G179" s="52" t="s">
        <v>55</v>
      </c>
      <c r="H179" s="52" t="s">
        <v>22</v>
      </c>
      <c r="I179" s="53">
        <f t="shared" si="19"/>
        <v>42675</v>
      </c>
      <c r="J179" s="53">
        <f t="shared" si="20"/>
        <v>45626</v>
      </c>
      <c r="K179" s="52" t="s">
        <v>22</v>
      </c>
      <c r="L179" s="52" t="s">
        <v>142</v>
      </c>
      <c r="M179" s="54">
        <v>5000</v>
      </c>
      <c r="N179" s="52" t="s">
        <v>43</v>
      </c>
      <c r="O179" t="s">
        <v>56</v>
      </c>
      <c r="P179" t="s">
        <v>45</v>
      </c>
      <c r="Q179">
        <v>0.45</v>
      </c>
      <c r="R179" t="s">
        <v>46</v>
      </c>
      <c r="S179"/>
      <c r="T179"/>
      <c r="U179"/>
      <c r="V179"/>
      <c r="W179"/>
      <c r="X179" s="55">
        <v>42186</v>
      </c>
    </row>
    <row r="180" spans="1:24" ht="14.5" x14ac:dyDescent="0.35">
      <c r="A180" s="52" t="s">
        <v>167</v>
      </c>
      <c r="B180" s="53">
        <v>42675</v>
      </c>
      <c r="C180" s="53">
        <v>45626</v>
      </c>
      <c r="D180" s="53">
        <v>45014</v>
      </c>
      <c r="E180" s="52" t="s">
        <v>146</v>
      </c>
      <c r="F180" s="16" t="s">
        <v>39</v>
      </c>
      <c r="G180" s="52" t="s">
        <v>50</v>
      </c>
      <c r="H180" s="52" t="s">
        <v>22</v>
      </c>
      <c r="I180" s="53">
        <f t="shared" si="19"/>
        <v>42675</v>
      </c>
      <c r="J180" s="53">
        <f t="shared" si="20"/>
        <v>45626</v>
      </c>
      <c r="K180" s="52" t="s">
        <v>22</v>
      </c>
      <c r="L180" s="52" t="s">
        <v>142</v>
      </c>
      <c r="M180" s="54">
        <v>10000</v>
      </c>
      <c r="N180" s="52" t="s">
        <v>43</v>
      </c>
      <c r="O180" t="s">
        <v>52</v>
      </c>
      <c r="P180" t="s">
        <v>45</v>
      </c>
      <c r="Q180">
        <v>0.45</v>
      </c>
      <c r="R180" t="s">
        <v>46</v>
      </c>
      <c r="S180"/>
      <c r="T180"/>
      <c r="U180"/>
      <c r="V180"/>
      <c r="W180"/>
      <c r="X180" s="55">
        <v>42186</v>
      </c>
    </row>
    <row r="181" spans="1:24" ht="14.5" x14ac:dyDescent="0.35">
      <c r="A181" s="52" t="s">
        <v>167</v>
      </c>
      <c r="B181" s="53">
        <v>42675</v>
      </c>
      <c r="C181" s="53">
        <v>45626</v>
      </c>
      <c r="D181" s="53">
        <v>45014</v>
      </c>
      <c r="E181" s="52" t="s">
        <v>150</v>
      </c>
      <c r="F181" s="16" t="s">
        <v>39</v>
      </c>
      <c r="G181" s="52" t="s">
        <v>62</v>
      </c>
      <c r="H181" s="52" t="s">
        <v>22</v>
      </c>
      <c r="I181" s="53">
        <f t="shared" si="19"/>
        <v>42675</v>
      </c>
      <c r="J181" s="53">
        <f t="shared" si="20"/>
        <v>45626</v>
      </c>
      <c r="K181" s="52" t="s">
        <v>22</v>
      </c>
      <c r="L181" s="52" t="s">
        <v>140</v>
      </c>
      <c r="M181" s="54">
        <v>0</v>
      </c>
      <c r="N181" s="52" t="s">
        <v>43</v>
      </c>
      <c r="O181" t="s">
        <v>64</v>
      </c>
      <c r="P181" t="s">
        <v>65</v>
      </c>
      <c r="Q181">
        <v>0.7147</v>
      </c>
      <c r="R181" t="s">
        <v>66</v>
      </c>
      <c r="S181">
        <v>130</v>
      </c>
      <c r="T181">
        <v>150</v>
      </c>
      <c r="U181">
        <v>120</v>
      </c>
      <c r="V181"/>
      <c r="W181"/>
      <c r="X181" s="55">
        <v>43282</v>
      </c>
    </row>
    <row r="182" spans="1:24" ht="14.5" x14ac:dyDescent="0.35">
      <c r="A182" s="52" t="s">
        <v>167</v>
      </c>
      <c r="B182" s="53">
        <v>42675</v>
      </c>
      <c r="C182" s="53">
        <v>45626</v>
      </c>
      <c r="D182" s="53">
        <v>45014</v>
      </c>
      <c r="E182" s="52" t="s">
        <v>139</v>
      </c>
      <c r="F182" s="16" t="s">
        <v>39</v>
      </c>
      <c r="G182" s="52" t="s">
        <v>62</v>
      </c>
      <c r="H182" s="52" t="s">
        <v>22</v>
      </c>
      <c r="I182" s="53">
        <f t="shared" si="19"/>
        <v>42675</v>
      </c>
      <c r="J182" s="53">
        <f t="shared" si="20"/>
        <v>45626</v>
      </c>
      <c r="K182" s="52" t="s">
        <v>22</v>
      </c>
      <c r="L182" s="52" t="s">
        <v>140</v>
      </c>
      <c r="M182" s="54">
        <v>0</v>
      </c>
      <c r="N182" s="52" t="s">
        <v>43</v>
      </c>
      <c r="O182" t="s">
        <v>64</v>
      </c>
      <c r="P182" t="s">
        <v>65</v>
      </c>
      <c r="Q182">
        <v>0.7147</v>
      </c>
      <c r="R182" t="s">
        <v>66</v>
      </c>
      <c r="S182">
        <v>130</v>
      </c>
      <c r="T182">
        <v>150</v>
      </c>
      <c r="U182">
        <v>120</v>
      </c>
      <c r="V182"/>
      <c r="W182"/>
      <c r="X182" s="55">
        <v>43282</v>
      </c>
    </row>
    <row r="183" spans="1:24" ht="14.5" x14ac:dyDescent="0.35">
      <c r="A183" s="52" t="s">
        <v>167</v>
      </c>
      <c r="B183" s="53">
        <v>42675</v>
      </c>
      <c r="C183" s="53">
        <v>45626</v>
      </c>
      <c r="D183" s="53">
        <v>45014</v>
      </c>
      <c r="G183" s="52" t="s">
        <v>50</v>
      </c>
      <c r="H183" s="52" t="s">
        <v>22</v>
      </c>
      <c r="I183" s="53">
        <f t="shared" si="19"/>
        <v>42675</v>
      </c>
      <c r="J183" s="53">
        <f t="shared" si="20"/>
        <v>45626</v>
      </c>
      <c r="K183" s="52" t="s">
        <v>22</v>
      </c>
      <c r="L183" s="52" t="s">
        <v>140</v>
      </c>
      <c r="M183" s="54">
        <v>10000</v>
      </c>
      <c r="N183" s="52" t="s">
        <v>43</v>
      </c>
      <c r="O183" t="s">
        <v>52</v>
      </c>
      <c r="P183" t="s">
        <v>45</v>
      </c>
      <c r="Q183">
        <v>0.45</v>
      </c>
      <c r="R183" t="s">
        <v>46</v>
      </c>
      <c r="S183"/>
      <c r="T183"/>
      <c r="U183"/>
      <c r="V183"/>
      <c r="W183"/>
      <c r="X183" s="55">
        <v>42186</v>
      </c>
    </row>
    <row r="184" spans="1:24" ht="14.5" x14ac:dyDescent="0.35">
      <c r="A184" s="52" t="s">
        <v>167</v>
      </c>
      <c r="B184" s="53">
        <v>42675</v>
      </c>
      <c r="C184" s="53">
        <v>45626</v>
      </c>
      <c r="D184" s="53">
        <v>45014</v>
      </c>
      <c r="G184" s="52" t="s">
        <v>55</v>
      </c>
      <c r="H184" s="52" t="s">
        <v>22</v>
      </c>
      <c r="I184" s="53">
        <f t="shared" si="19"/>
        <v>42675</v>
      </c>
      <c r="J184" s="53">
        <f t="shared" si="20"/>
        <v>45626</v>
      </c>
      <c r="K184" s="52" t="s">
        <v>22</v>
      </c>
      <c r="L184" s="52" t="s">
        <v>140</v>
      </c>
      <c r="M184" s="54">
        <v>5000</v>
      </c>
      <c r="N184" s="52" t="s">
        <v>43</v>
      </c>
      <c r="O184" t="s">
        <v>56</v>
      </c>
      <c r="P184" t="s">
        <v>45</v>
      </c>
      <c r="Q184">
        <v>0.45</v>
      </c>
      <c r="R184" t="s">
        <v>46</v>
      </c>
      <c r="S184"/>
      <c r="T184"/>
      <c r="U184"/>
      <c r="V184"/>
      <c r="W184"/>
      <c r="X184" s="55">
        <v>42186</v>
      </c>
    </row>
    <row r="185" spans="1:24" ht="14.5" x14ac:dyDescent="0.35">
      <c r="A185" s="52" t="s">
        <v>167</v>
      </c>
      <c r="B185" s="53">
        <v>42675</v>
      </c>
      <c r="C185" s="53">
        <v>45626</v>
      </c>
      <c r="D185" s="53">
        <v>45014</v>
      </c>
      <c r="G185" s="52" t="s">
        <v>60</v>
      </c>
      <c r="H185" s="52" t="s">
        <v>22</v>
      </c>
      <c r="I185" s="53">
        <f t="shared" si="19"/>
        <v>42675</v>
      </c>
      <c r="J185" s="53">
        <f t="shared" si="20"/>
        <v>45626</v>
      </c>
      <c r="K185" s="52" t="s">
        <v>22</v>
      </c>
      <c r="L185" s="52" t="s">
        <v>140</v>
      </c>
      <c r="M185" s="54">
        <v>0</v>
      </c>
      <c r="N185" s="52" t="s">
        <v>43</v>
      </c>
      <c r="O185" t="s">
        <v>61</v>
      </c>
      <c r="P185" t="s">
        <v>45</v>
      </c>
      <c r="Q185">
        <v>0.04</v>
      </c>
      <c r="R185" t="s">
        <v>46</v>
      </c>
      <c r="S185"/>
      <c r="T185"/>
      <c r="U185"/>
      <c r="V185"/>
      <c r="W185"/>
      <c r="X185" s="55">
        <v>42186</v>
      </c>
    </row>
    <row r="186" spans="1:24" ht="14.5" x14ac:dyDescent="0.35">
      <c r="A186" s="52" t="s">
        <v>167</v>
      </c>
      <c r="B186" s="53">
        <v>42675</v>
      </c>
      <c r="C186" s="53">
        <v>45626</v>
      </c>
      <c r="D186" s="53">
        <v>45014</v>
      </c>
      <c r="G186" s="52" t="s">
        <v>57</v>
      </c>
      <c r="H186" s="52" t="s">
        <v>22</v>
      </c>
      <c r="I186" s="53">
        <f t="shared" si="19"/>
        <v>42675</v>
      </c>
      <c r="J186" s="53">
        <f t="shared" si="20"/>
        <v>45626</v>
      </c>
      <c r="K186" s="52" t="s">
        <v>22</v>
      </c>
      <c r="L186" s="52" t="s">
        <v>140</v>
      </c>
      <c r="M186" s="54">
        <v>0</v>
      </c>
      <c r="N186" s="52" t="s">
        <v>43</v>
      </c>
      <c r="O186" t="s">
        <v>58</v>
      </c>
      <c r="P186" t="s">
        <v>59</v>
      </c>
      <c r="Q186">
        <v>0.01</v>
      </c>
      <c r="R186" t="s">
        <v>46</v>
      </c>
      <c r="S186"/>
      <c r="T186"/>
      <c r="U186"/>
      <c r="V186"/>
      <c r="W186"/>
      <c r="X186" s="55">
        <v>42186</v>
      </c>
    </row>
    <row r="187" spans="1:24" ht="14.5" x14ac:dyDescent="0.35">
      <c r="A187" s="52" t="s">
        <v>167</v>
      </c>
      <c r="B187" s="53">
        <v>42675</v>
      </c>
      <c r="C187" s="53">
        <v>45626</v>
      </c>
      <c r="D187" s="53">
        <v>45014</v>
      </c>
      <c r="G187" s="52" t="s">
        <v>75</v>
      </c>
      <c r="H187" s="52" t="s">
        <v>22</v>
      </c>
      <c r="I187" s="53">
        <f t="shared" si="19"/>
        <v>42675</v>
      </c>
      <c r="J187" s="53">
        <f t="shared" si="20"/>
        <v>45626</v>
      </c>
      <c r="K187" s="52" t="s">
        <v>22</v>
      </c>
      <c r="L187" s="52" t="s">
        <v>140</v>
      </c>
      <c r="M187" s="54">
        <v>0</v>
      </c>
      <c r="N187" s="52" t="s">
        <v>43</v>
      </c>
      <c r="O187" t="s">
        <v>76</v>
      </c>
      <c r="P187" t="s">
        <v>77</v>
      </c>
      <c r="Q187">
        <v>2.0500000000000001E-2</v>
      </c>
      <c r="R187" t="s">
        <v>46</v>
      </c>
      <c r="S187"/>
      <c r="T187"/>
      <c r="U187"/>
      <c r="V187"/>
      <c r="W187"/>
      <c r="X187" s="55">
        <v>42186</v>
      </c>
    </row>
    <row r="188" spans="1:24" ht="14.5" x14ac:dyDescent="0.35">
      <c r="A188" s="52" t="s">
        <v>167</v>
      </c>
      <c r="B188" s="53">
        <v>42675</v>
      </c>
      <c r="C188" s="53">
        <v>45626</v>
      </c>
      <c r="D188" s="53">
        <v>45014</v>
      </c>
      <c r="E188" s="52" t="s">
        <v>130</v>
      </c>
      <c r="F188" s="16" t="s">
        <v>39</v>
      </c>
      <c r="G188" s="52" t="s">
        <v>62</v>
      </c>
      <c r="H188" s="52" t="s">
        <v>22</v>
      </c>
      <c r="I188" s="53">
        <f t="shared" si="19"/>
        <v>42675</v>
      </c>
      <c r="J188" s="53">
        <f t="shared" si="20"/>
        <v>45626</v>
      </c>
      <c r="K188" s="52" t="s">
        <v>22</v>
      </c>
      <c r="L188" s="52" t="s">
        <v>127</v>
      </c>
      <c r="M188" s="54">
        <v>0</v>
      </c>
      <c r="N188" s="52" t="s">
        <v>43</v>
      </c>
      <c r="O188" t="s">
        <v>64</v>
      </c>
      <c r="P188" t="s">
        <v>65</v>
      </c>
      <c r="Q188">
        <v>0.6</v>
      </c>
      <c r="R188" t="s">
        <v>66</v>
      </c>
      <c r="S188">
        <v>130</v>
      </c>
      <c r="T188">
        <v>150</v>
      </c>
      <c r="U188">
        <v>120</v>
      </c>
      <c r="V188"/>
      <c r="W188"/>
      <c r="X188" s="55">
        <v>43282</v>
      </c>
    </row>
    <row r="189" spans="1:24" ht="14.5" x14ac:dyDescent="0.35">
      <c r="A189" s="52" t="s">
        <v>167</v>
      </c>
      <c r="B189" s="53">
        <v>42675</v>
      </c>
      <c r="C189" s="53">
        <v>45626</v>
      </c>
      <c r="D189" s="53">
        <v>45014</v>
      </c>
      <c r="E189" s="52" t="s">
        <v>177</v>
      </c>
      <c r="F189" s="16" t="s">
        <v>39</v>
      </c>
      <c r="G189" s="52" t="s">
        <v>60</v>
      </c>
      <c r="H189" s="52" t="s">
        <v>22</v>
      </c>
      <c r="I189" s="53">
        <f t="shared" si="19"/>
        <v>42675</v>
      </c>
      <c r="J189" s="53">
        <f t="shared" si="20"/>
        <v>45626</v>
      </c>
      <c r="K189" s="52" t="s">
        <v>22</v>
      </c>
      <c r="L189" s="52" t="s">
        <v>118</v>
      </c>
      <c r="M189" s="54">
        <v>0</v>
      </c>
      <c r="N189" s="52" t="s">
        <v>43</v>
      </c>
      <c r="O189" t="s">
        <v>61</v>
      </c>
      <c r="P189" t="s">
        <v>45</v>
      </c>
      <c r="Q189">
        <v>0.04</v>
      </c>
      <c r="R189" t="s">
        <v>46</v>
      </c>
      <c r="S189"/>
      <c r="T189"/>
      <c r="U189"/>
      <c r="V189"/>
      <c r="W189"/>
      <c r="X189" s="55">
        <v>42186</v>
      </c>
    </row>
    <row r="190" spans="1:24" ht="14.5" x14ac:dyDescent="0.35">
      <c r="A190" s="52" t="s">
        <v>167</v>
      </c>
      <c r="B190" s="53">
        <v>42675</v>
      </c>
      <c r="C190" s="53">
        <v>45626</v>
      </c>
      <c r="D190" s="53">
        <v>45014</v>
      </c>
      <c r="E190" s="52" t="s">
        <v>148</v>
      </c>
      <c r="F190" s="16" t="s">
        <v>39</v>
      </c>
      <c r="G190" s="52" t="s">
        <v>62</v>
      </c>
      <c r="H190" s="52" t="s">
        <v>22</v>
      </c>
      <c r="I190" s="53">
        <f t="shared" si="19"/>
        <v>42675</v>
      </c>
      <c r="J190" s="53">
        <f t="shared" si="20"/>
        <v>45626</v>
      </c>
      <c r="K190" s="52" t="s">
        <v>22</v>
      </c>
      <c r="L190" s="52" t="s">
        <v>118</v>
      </c>
      <c r="M190" s="54">
        <v>0</v>
      </c>
      <c r="N190" s="52" t="s">
        <v>43</v>
      </c>
      <c r="O190" t="s">
        <v>64</v>
      </c>
      <c r="P190" t="s">
        <v>65</v>
      </c>
      <c r="Q190">
        <v>1.2015</v>
      </c>
      <c r="R190" t="s">
        <v>66</v>
      </c>
      <c r="S190">
        <v>130</v>
      </c>
      <c r="T190">
        <v>150</v>
      </c>
      <c r="U190">
        <v>120</v>
      </c>
      <c r="V190"/>
      <c r="W190"/>
      <c r="X190" s="55">
        <v>43282</v>
      </c>
    </row>
    <row r="191" spans="1:24" ht="14.5" x14ac:dyDescent="0.35">
      <c r="A191" s="52" t="s">
        <v>167</v>
      </c>
      <c r="B191" s="53">
        <v>42675</v>
      </c>
      <c r="C191" s="53">
        <v>45626</v>
      </c>
      <c r="D191" s="53">
        <v>45014</v>
      </c>
      <c r="E191" s="52" t="s">
        <v>151</v>
      </c>
      <c r="F191" s="16" t="s">
        <v>39</v>
      </c>
      <c r="G191" s="52" t="s">
        <v>62</v>
      </c>
      <c r="H191" s="52" t="s">
        <v>22</v>
      </c>
      <c r="I191" s="53">
        <f t="shared" si="19"/>
        <v>42675</v>
      </c>
      <c r="J191" s="53">
        <f t="shared" si="20"/>
        <v>45626</v>
      </c>
      <c r="K191" s="52" t="s">
        <v>22</v>
      </c>
      <c r="L191" s="52" t="s">
        <v>118</v>
      </c>
      <c r="M191" s="54">
        <v>0</v>
      </c>
      <c r="N191" s="52" t="s">
        <v>43</v>
      </c>
      <c r="O191" t="s">
        <v>64</v>
      </c>
      <c r="P191" t="s">
        <v>65</v>
      </c>
      <c r="Q191">
        <v>1.2015</v>
      </c>
      <c r="R191" t="s">
        <v>66</v>
      </c>
      <c r="S191">
        <v>130</v>
      </c>
      <c r="T191">
        <v>150</v>
      </c>
      <c r="U191">
        <v>120</v>
      </c>
      <c r="V191"/>
      <c r="W191"/>
      <c r="X191" s="55">
        <v>43282</v>
      </c>
    </row>
    <row r="192" spans="1:24" ht="14.5" x14ac:dyDescent="0.35">
      <c r="A192" s="52" t="s">
        <v>167</v>
      </c>
      <c r="B192" s="53">
        <v>42675</v>
      </c>
      <c r="C192" s="53">
        <v>45626</v>
      </c>
      <c r="D192" s="53">
        <v>45014</v>
      </c>
      <c r="E192" s="52" t="s">
        <v>178</v>
      </c>
      <c r="F192" s="16" t="s">
        <v>39</v>
      </c>
      <c r="G192" s="52" t="s">
        <v>60</v>
      </c>
      <c r="H192" s="52" t="s">
        <v>22</v>
      </c>
      <c r="I192" s="53">
        <f t="shared" si="19"/>
        <v>42675</v>
      </c>
      <c r="J192" s="53">
        <f t="shared" si="20"/>
        <v>45626</v>
      </c>
      <c r="K192" s="52" t="s">
        <v>22</v>
      </c>
      <c r="L192" s="52" t="s">
        <v>133</v>
      </c>
      <c r="M192" s="54">
        <v>0</v>
      </c>
      <c r="N192" s="52" t="s">
        <v>43</v>
      </c>
      <c r="O192" t="s">
        <v>61</v>
      </c>
      <c r="P192" t="s">
        <v>45</v>
      </c>
      <c r="Q192">
        <v>0.04</v>
      </c>
      <c r="R192" t="s">
        <v>46</v>
      </c>
      <c r="S192"/>
      <c r="T192"/>
      <c r="U192"/>
      <c r="V192"/>
      <c r="W192"/>
      <c r="X192" s="55">
        <v>42186</v>
      </c>
    </row>
    <row r="193" spans="1:25" ht="14.5" x14ac:dyDescent="0.35">
      <c r="A193" s="52" t="s">
        <v>167</v>
      </c>
      <c r="B193" s="53">
        <v>42675</v>
      </c>
      <c r="C193" s="53">
        <v>45626</v>
      </c>
      <c r="D193" s="53">
        <v>45014</v>
      </c>
      <c r="E193" s="52" t="s">
        <v>151</v>
      </c>
      <c r="F193" s="16" t="s">
        <v>39</v>
      </c>
      <c r="G193" s="52" t="s">
        <v>62</v>
      </c>
      <c r="H193" s="52" t="s">
        <v>22</v>
      </c>
      <c r="I193" s="53">
        <f t="shared" si="19"/>
        <v>42675</v>
      </c>
      <c r="J193" s="53">
        <f t="shared" si="20"/>
        <v>45626</v>
      </c>
      <c r="K193" s="52" t="s">
        <v>22</v>
      </c>
      <c r="L193" s="52" t="s">
        <v>118</v>
      </c>
      <c r="M193" s="54">
        <v>0</v>
      </c>
      <c r="N193" s="52" t="s">
        <v>43</v>
      </c>
      <c r="O193" t="s">
        <v>64</v>
      </c>
      <c r="P193" t="s">
        <v>65</v>
      </c>
      <c r="Q193">
        <v>1.2015</v>
      </c>
      <c r="R193" t="s">
        <v>66</v>
      </c>
      <c r="S193">
        <v>130</v>
      </c>
      <c r="T193">
        <v>150</v>
      </c>
      <c r="U193">
        <v>120</v>
      </c>
      <c r="V193"/>
      <c r="W193"/>
      <c r="X193" s="55">
        <v>43282</v>
      </c>
    </row>
    <row r="194" spans="1:25" ht="14.5" x14ac:dyDescent="0.35">
      <c r="A194" s="52" t="s">
        <v>167</v>
      </c>
      <c r="B194" s="53">
        <v>42675</v>
      </c>
      <c r="C194" s="53">
        <v>45626</v>
      </c>
      <c r="D194" s="53">
        <v>45014</v>
      </c>
      <c r="G194" s="52" t="s">
        <v>57</v>
      </c>
      <c r="H194" s="52" t="s">
        <v>22</v>
      </c>
      <c r="I194" s="53">
        <f t="shared" si="19"/>
        <v>42675</v>
      </c>
      <c r="J194" s="53">
        <f t="shared" si="20"/>
        <v>45626</v>
      </c>
      <c r="K194" s="52" t="s">
        <v>22</v>
      </c>
      <c r="L194" s="52" t="s">
        <v>118</v>
      </c>
      <c r="M194" s="54">
        <v>0</v>
      </c>
      <c r="N194" s="52" t="s">
        <v>43</v>
      </c>
      <c r="O194" t="s">
        <v>58</v>
      </c>
      <c r="P194" t="s">
        <v>59</v>
      </c>
      <c r="Q194">
        <v>0.01</v>
      </c>
      <c r="R194" t="s">
        <v>46</v>
      </c>
      <c r="S194"/>
      <c r="T194"/>
      <c r="U194"/>
      <c r="V194"/>
      <c r="W194"/>
      <c r="X194" s="55">
        <v>42186</v>
      </c>
    </row>
    <row r="195" spans="1:25" ht="14.5" x14ac:dyDescent="0.35">
      <c r="A195" s="52" t="s">
        <v>167</v>
      </c>
      <c r="B195" s="53">
        <v>42675</v>
      </c>
      <c r="C195" s="53">
        <v>45626</v>
      </c>
      <c r="D195" s="53">
        <v>45014</v>
      </c>
      <c r="G195" s="52" t="s">
        <v>75</v>
      </c>
      <c r="H195" s="52" t="s">
        <v>22</v>
      </c>
      <c r="I195" s="53">
        <f t="shared" si="19"/>
        <v>42675</v>
      </c>
      <c r="J195" s="53">
        <f t="shared" si="20"/>
        <v>45626</v>
      </c>
      <c r="K195" s="52" t="s">
        <v>22</v>
      </c>
      <c r="L195" s="52" t="s">
        <v>118</v>
      </c>
      <c r="M195" s="54">
        <v>0</v>
      </c>
      <c r="N195" s="52" t="s">
        <v>43</v>
      </c>
      <c r="O195" t="s">
        <v>76</v>
      </c>
      <c r="P195" t="s">
        <v>77</v>
      </c>
      <c r="Q195">
        <v>2.0500000000000001E-2</v>
      </c>
      <c r="R195" t="s">
        <v>46</v>
      </c>
      <c r="S195"/>
      <c r="T195"/>
      <c r="U195"/>
      <c r="V195"/>
      <c r="W195"/>
      <c r="X195" s="55">
        <v>42186</v>
      </c>
    </row>
    <row r="196" spans="1:25" ht="14.5" x14ac:dyDescent="0.35">
      <c r="A196" s="52" t="s">
        <v>167</v>
      </c>
      <c r="B196" s="53">
        <v>42675</v>
      </c>
      <c r="C196" s="53">
        <v>45626</v>
      </c>
      <c r="D196" s="53">
        <v>45014</v>
      </c>
      <c r="G196" s="52" t="s">
        <v>55</v>
      </c>
      <c r="H196" s="52" t="s">
        <v>22</v>
      </c>
      <c r="I196" s="53">
        <f t="shared" si="19"/>
        <v>42675</v>
      </c>
      <c r="J196" s="53">
        <f t="shared" si="20"/>
        <v>45626</v>
      </c>
      <c r="K196" s="52" t="s">
        <v>22</v>
      </c>
      <c r="L196" s="52" t="s">
        <v>118</v>
      </c>
      <c r="M196" s="54">
        <v>5000</v>
      </c>
      <c r="N196" s="52" t="s">
        <v>43</v>
      </c>
      <c r="O196" t="s">
        <v>56</v>
      </c>
      <c r="P196" t="s">
        <v>45</v>
      </c>
      <c r="Q196">
        <v>0.45</v>
      </c>
      <c r="R196" t="s">
        <v>46</v>
      </c>
      <c r="S196"/>
      <c r="T196"/>
      <c r="U196"/>
      <c r="V196"/>
      <c r="W196"/>
      <c r="X196" s="55">
        <v>42186</v>
      </c>
    </row>
    <row r="197" spans="1:25" ht="14.5" x14ac:dyDescent="0.35">
      <c r="A197" s="52" t="s">
        <v>167</v>
      </c>
      <c r="B197" s="53">
        <v>42675</v>
      </c>
      <c r="C197" s="53">
        <v>45626</v>
      </c>
      <c r="D197" s="53">
        <v>45014</v>
      </c>
      <c r="G197" s="52" t="s">
        <v>50</v>
      </c>
      <c r="H197" s="52" t="s">
        <v>22</v>
      </c>
      <c r="I197" s="53">
        <f t="shared" si="19"/>
        <v>42675</v>
      </c>
      <c r="J197" s="53">
        <f t="shared" si="20"/>
        <v>45626</v>
      </c>
      <c r="K197" s="52" t="s">
        <v>22</v>
      </c>
      <c r="L197" s="52" t="s">
        <v>118</v>
      </c>
      <c r="M197" s="54">
        <v>10000</v>
      </c>
      <c r="N197" s="52" t="s">
        <v>43</v>
      </c>
      <c r="O197" t="s">
        <v>52</v>
      </c>
      <c r="P197" t="s">
        <v>45</v>
      </c>
      <c r="Q197">
        <v>0.45</v>
      </c>
      <c r="R197" t="s">
        <v>46</v>
      </c>
      <c r="S197"/>
      <c r="T197"/>
      <c r="U197"/>
      <c r="V197"/>
      <c r="W197"/>
      <c r="X197" s="55">
        <v>42186</v>
      </c>
    </row>
    <row r="198" spans="1:25" ht="14.5" x14ac:dyDescent="0.35">
      <c r="A198" s="52" t="s">
        <v>167</v>
      </c>
      <c r="B198" s="53">
        <v>42675</v>
      </c>
      <c r="C198" s="53">
        <v>45626</v>
      </c>
      <c r="D198" s="53">
        <v>45014</v>
      </c>
      <c r="E198" s="57" t="s">
        <v>137</v>
      </c>
      <c r="F198" s="16" t="s">
        <v>39</v>
      </c>
      <c r="G198" s="52" t="s">
        <v>135</v>
      </c>
      <c r="H198" s="52" t="s">
        <v>22</v>
      </c>
      <c r="I198" s="53">
        <f t="shared" si="19"/>
        <v>42675</v>
      </c>
      <c r="J198" s="53">
        <f t="shared" si="20"/>
        <v>45626</v>
      </c>
      <c r="K198" s="52" t="s">
        <v>22</v>
      </c>
      <c r="L198" s="52" t="s">
        <v>118</v>
      </c>
      <c r="M198" s="54">
        <v>0</v>
      </c>
      <c r="N198" s="52" t="s">
        <v>43</v>
      </c>
      <c r="O198" t="s">
        <v>136</v>
      </c>
      <c r="P198" t="s">
        <v>45</v>
      </c>
      <c r="Q198">
        <v>0.1686</v>
      </c>
      <c r="R198" t="s">
        <v>46</v>
      </c>
      <c r="S198"/>
      <c r="T198"/>
      <c r="U198"/>
      <c r="V198"/>
      <c r="W198"/>
      <c r="X198" s="55">
        <v>42186</v>
      </c>
    </row>
    <row r="199" spans="1:25" ht="14.5" x14ac:dyDescent="0.35">
      <c r="A199" s="52" t="s">
        <v>167</v>
      </c>
      <c r="B199" s="53">
        <v>42675</v>
      </c>
      <c r="C199" s="53">
        <v>45626</v>
      </c>
      <c r="D199" s="53">
        <v>45014</v>
      </c>
      <c r="E199" s="52" t="s">
        <v>143</v>
      </c>
      <c r="F199" s="16" t="s">
        <v>39</v>
      </c>
      <c r="G199" s="52" t="s">
        <v>135</v>
      </c>
      <c r="H199" s="52" t="s">
        <v>22</v>
      </c>
      <c r="I199" s="53">
        <f t="shared" si="19"/>
        <v>42675</v>
      </c>
      <c r="J199" s="53">
        <f t="shared" si="20"/>
        <v>45626</v>
      </c>
      <c r="K199" s="52" t="s">
        <v>22</v>
      </c>
      <c r="L199" s="52" t="s">
        <v>118</v>
      </c>
      <c r="M199" s="54">
        <v>0</v>
      </c>
      <c r="N199" s="52" t="s">
        <v>43</v>
      </c>
      <c r="O199" t="s">
        <v>136</v>
      </c>
      <c r="P199" t="s">
        <v>45</v>
      </c>
      <c r="Q199">
        <v>0.13844999999999999</v>
      </c>
      <c r="R199" t="s">
        <v>46</v>
      </c>
      <c r="S199"/>
      <c r="T199"/>
      <c r="U199"/>
      <c r="V199"/>
      <c r="W199"/>
      <c r="X199" s="55">
        <v>43831</v>
      </c>
    </row>
    <row r="200" spans="1:25" ht="14.5" x14ac:dyDescent="0.35">
      <c r="A200" s="52" t="s">
        <v>179</v>
      </c>
      <c r="B200" s="53">
        <v>43831</v>
      </c>
      <c r="C200" s="53">
        <v>46752</v>
      </c>
      <c r="D200" s="53">
        <v>46079</v>
      </c>
      <c r="E200" s="57" t="s">
        <v>149</v>
      </c>
      <c r="F200" s="16" t="s">
        <v>39</v>
      </c>
      <c r="G200" s="52" t="s">
        <v>62</v>
      </c>
      <c r="H200" s="73" t="s">
        <v>180</v>
      </c>
      <c r="I200" s="53">
        <v>45474</v>
      </c>
      <c r="J200" s="53">
        <v>46022</v>
      </c>
      <c r="L200" s="57" t="s">
        <v>142</v>
      </c>
      <c r="M200" s="54">
        <v>50000</v>
      </c>
      <c r="N200" s="52" t="s">
        <v>43</v>
      </c>
      <c r="O200" t="s">
        <v>64</v>
      </c>
      <c r="P200" t="s">
        <v>65</v>
      </c>
      <c r="Q200">
        <v>0.91500000000000004</v>
      </c>
      <c r="R200" t="s">
        <v>66</v>
      </c>
      <c r="S200">
        <v>120</v>
      </c>
      <c r="T200">
        <v>115</v>
      </c>
      <c r="U200">
        <v>100</v>
      </c>
      <c r="V200"/>
      <c r="W200"/>
      <c r="X200" s="55">
        <v>43647</v>
      </c>
    </row>
    <row r="201" spans="1:25" ht="14.5" x14ac:dyDescent="0.35">
      <c r="A201" s="52" t="s">
        <v>179</v>
      </c>
      <c r="B201" s="53">
        <v>43831</v>
      </c>
      <c r="C201" s="53">
        <v>46752</v>
      </c>
      <c r="D201" s="53">
        <v>46079</v>
      </c>
      <c r="E201" s="52" t="s">
        <v>149</v>
      </c>
      <c r="F201" s="16" t="s">
        <v>39</v>
      </c>
      <c r="G201" s="52" t="s">
        <v>62</v>
      </c>
      <c r="H201" s="73" t="s">
        <v>181</v>
      </c>
      <c r="I201" s="53">
        <v>45778</v>
      </c>
      <c r="J201" s="53">
        <v>45930</v>
      </c>
      <c r="L201" s="52" t="s">
        <v>142</v>
      </c>
      <c r="M201" s="54">
        <v>60000</v>
      </c>
      <c r="N201" s="52" t="s">
        <v>43</v>
      </c>
      <c r="O201" t="s">
        <v>64</v>
      </c>
      <c r="P201" t="s">
        <v>65</v>
      </c>
      <c r="Q201"/>
      <c r="R201"/>
      <c r="S201"/>
      <c r="T201"/>
      <c r="U201"/>
      <c r="V201" t="s">
        <v>64</v>
      </c>
      <c r="W201">
        <v>120</v>
      </c>
      <c r="X201" s="55">
        <v>43647</v>
      </c>
      <c r="Y201" s="56" t="s">
        <v>182</v>
      </c>
    </row>
    <row r="202" spans="1:25" ht="14.5" x14ac:dyDescent="0.35">
      <c r="A202" s="52" t="s">
        <v>179</v>
      </c>
      <c r="B202" s="53">
        <v>43831</v>
      </c>
      <c r="C202" s="53">
        <v>46752</v>
      </c>
      <c r="D202" s="53">
        <v>46079</v>
      </c>
      <c r="E202" s="52" t="s">
        <v>149</v>
      </c>
      <c r="F202" s="16" t="s">
        <v>39</v>
      </c>
      <c r="G202" s="52" t="s">
        <v>62</v>
      </c>
      <c r="H202" s="73" t="s">
        <v>183</v>
      </c>
      <c r="I202" s="53">
        <v>46143</v>
      </c>
      <c r="J202" s="53">
        <v>46295</v>
      </c>
      <c r="L202" s="52" t="s">
        <v>142</v>
      </c>
      <c r="M202" s="54">
        <v>60000</v>
      </c>
      <c r="N202" s="52" t="s">
        <v>43</v>
      </c>
      <c r="O202" t="s">
        <v>64</v>
      </c>
      <c r="P202" t="s">
        <v>65</v>
      </c>
      <c r="Q202"/>
      <c r="R202"/>
      <c r="S202"/>
      <c r="T202"/>
      <c r="U202"/>
      <c r="V202" t="s">
        <v>64</v>
      </c>
      <c r="W202">
        <v>120</v>
      </c>
      <c r="X202" s="55">
        <v>43647</v>
      </c>
      <c r="Y202" s="56" t="s">
        <v>182</v>
      </c>
    </row>
    <row r="203" spans="1:25" ht="29" x14ac:dyDescent="0.35">
      <c r="A203" s="52" t="s">
        <v>179</v>
      </c>
      <c r="B203" s="53">
        <v>43831</v>
      </c>
      <c r="C203" s="53">
        <v>46752</v>
      </c>
      <c r="D203" s="53">
        <v>46079</v>
      </c>
      <c r="E203" s="52" t="s">
        <v>152</v>
      </c>
      <c r="F203" s="16" t="s">
        <v>39</v>
      </c>
      <c r="G203" s="52" t="s">
        <v>62</v>
      </c>
      <c r="H203" s="73" t="s">
        <v>184</v>
      </c>
      <c r="I203" s="53">
        <f>IF(OR(K203="Term",K203="otherwise",K203="Start of Term"),B203,"ADD SERVICE START DATE")</f>
        <v>43831</v>
      </c>
      <c r="J203" s="53">
        <f>IF(OR(K203="Term",K203="otherwise",K203="End of term"),C203,"ADD SERVICE START DATE")</f>
        <v>46752</v>
      </c>
      <c r="K203" s="52" t="s">
        <v>74</v>
      </c>
      <c r="L203" s="52" t="s">
        <v>142</v>
      </c>
      <c r="M203" s="54">
        <v>0</v>
      </c>
      <c r="N203" s="52" t="s">
        <v>43</v>
      </c>
      <c r="O203" t="s">
        <v>64</v>
      </c>
      <c r="P203" t="s">
        <v>65</v>
      </c>
      <c r="Q203">
        <v>0.91500000000000004</v>
      </c>
      <c r="R203" t="s">
        <v>66</v>
      </c>
      <c r="S203">
        <v>120</v>
      </c>
      <c r="T203">
        <v>115</v>
      </c>
      <c r="U203">
        <v>100</v>
      </c>
      <c r="V203"/>
      <c r="W203"/>
      <c r="X203" s="55">
        <v>43647</v>
      </c>
    </row>
    <row r="204" spans="1:25" ht="14.5" x14ac:dyDescent="0.35">
      <c r="A204" s="52" t="s">
        <v>179</v>
      </c>
      <c r="B204" s="53">
        <v>43831</v>
      </c>
      <c r="C204" s="53">
        <v>46752</v>
      </c>
      <c r="D204" s="53">
        <v>46079</v>
      </c>
      <c r="E204" s="52" t="s">
        <v>152</v>
      </c>
      <c r="F204" s="16" t="s">
        <v>39</v>
      </c>
      <c r="G204" s="52" t="s">
        <v>62</v>
      </c>
      <c r="H204" s="73" t="s">
        <v>185</v>
      </c>
      <c r="I204" s="53">
        <v>45658</v>
      </c>
      <c r="J204" s="53">
        <v>45747</v>
      </c>
      <c r="L204" s="52" t="s">
        <v>142</v>
      </c>
      <c r="M204" s="54">
        <v>30000</v>
      </c>
      <c r="N204" s="52" t="s">
        <v>43</v>
      </c>
      <c r="O204" t="s">
        <v>64</v>
      </c>
      <c r="P204" t="s">
        <v>65</v>
      </c>
      <c r="Q204"/>
      <c r="R204"/>
      <c r="S204"/>
      <c r="T204"/>
      <c r="U204"/>
      <c r="V204" t="s">
        <v>64</v>
      </c>
      <c r="W204">
        <v>120</v>
      </c>
      <c r="X204" s="55">
        <v>43647</v>
      </c>
      <c r="Y204" s="56" t="s">
        <v>186</v>
      </c>
    </row>
    <row r="205" spans="1:25" ht="14.5" x14ac:dyDescent="0.35">
      <c r="A205" s="52" t="s">
        <v>179</v>
      </c>
      <c r="B205" s="53">
        <v>43831</v>
      </c>
      <c r="C205" s="53">
        <v>46752</v>
      </c>
      <c r="D205" s="53">
        <v>46079</v>
      </c>
      <c r="E205" s="52" t="s">
        <v>152</v>
      </c>
      <c r="F205" s="16" t="s">
        <v>39</v>
      </c>
      <c r="G205" s="52" t="s">
        <v>62</v>
      </c>
      <c r="H205" s="73" t="s">
        <v>187</v>
      </c>
      <c r="I205" s="53">
        <v>46266</v>
      </c>
      <c r="J205" s="53">
        <v>46387</v>
      </c>
      <c r="L205" s="52" t="s">
        <v>142</v>
      </c>
      <c r="M205" s="54">
        <v>30000</v>
      </c>
      <c r="N205" s="52" t="s">
        <v>43</v>
      </c>
      <c r="O205" t="s">
        <v>64</v>
      </c>
      <c r="P205" t="s">
        <v>65</v>
      </c>
      <c r="Q205"/>
      <c r="R205"/>
      <c r="S205"/>
      <c r="T205"/>
      <c r="U205"/>
      <c r="V205" t="s">
        <v>64</v>
      </c>
      <c r="W205">
        <v>120</v>
      </c>
      <c r="X205" s="55">
        <v>43647</v>
      </c>
      <c r="Y205" s="56" t="s">
        <v>186</v>
      </c>
    </row>
    <row r="206" spans="1:25" ht="14.5" x14ac:dyDescent="0.35">
      <c r="A206" s="52" t="s">
        <v>179</v>
      </c>
      <c r="B206" s="53">
        <v>43831</v>
      </c>
      <c r="C206" s="53">
        <v>46752</v>
      </c>
      <c r="D206" s="53">
        <v>46079</v>
      </c>
      <c r="E206" s="52" t="s">
        <v>152</v>
      </c>
      <c r="F206" s="16" t="s">
        <v>39</v>
      </c>
      <c r="G206" s="52" t="s">
        <v>62</v>
      </c>
      <c r="H206" s="73" t="s">
        <v>188</v>
      </c>
      <c r="I206" s="53">
        <v>45931</v>
      </c>
      <c r="J206" s="53">
        <v>46142</v>
      </c>
      <c r="L206" s="52" t="s">
        <v>142</v>
      </c>
      <c r="M206" s="54">
        <v>30000</v>
      </c>
      <c r="N206" s="52" t="s">
        <v>43</v>
      </c>
      <c r="O206" t="s">
        <v>64</v>
      </c>
      <c r="P206" t="s">
        <v>65</v>
      </c>
      <c r="Q206"/>
      <c r="R206"/>
      <c r="S206"/>
      <c r="T206"/>
      <c r="U206"/>
      <c r="V206" t="s">
        <v>64</v>
      </c>
      <c r="W206">
        <v>120</v>
      </c>
      <c r="X206" s="55">
        <v>43647</v>
      </c>
      <c r="Y206" s="56" t="s">
        <v>186</v>
      </c>
    </row>
    <row r="207" spans="1:25" ht="14.5" x14ac:dyDescent="0.35">
      <c r="A207" s="52" t="s">
        <v>179</v>
      </c>
      <c r="B207" s="53">
        <v>43831</v>
      </c>
      <c r="C207" s="53">
        <v>46112</v>
      </c>
      <c r="D207" s="53">
        <v>46079</v>
      </c>
      <c r="G207" s="52" t="s">
        <v>75</v>
      </c>
      <c r="H207" s="73" t="s">
        <v>189</v>
      </c>
      <c r="I207" s="53">
        <v>43831</v>
      </c>
      <c r="J207" s="53">
        <v>46112</v>
      </c>
      <c r="L207" s="52" t="s">
        <v>190</v>
      </c>
      <c r="M207" s="54">
        <v>0</v>
      </c>
      <c r="N207" s="52" t="s">
        <v>43</v>
      </c>
      <c r="O207" t="s">
        <v>76</v>
      </c>
      <c r="P207" t="s">
        <v>77</v>
      </c>
      <c r="Q207">
        <v>2.0199999999999999E-2</v>
      </c>
      <c r="R207" t="s">
        <v>46</v>
      </c>
      <c r="S207"/>
      <c r="T207"/>
      <c r="U207"/>
      <c r="V207"/>
      <c r="W207"/>
      <c r="X207" s="55">
        <v>43647</v>
      </c>
    </row>
    <row r="208" spans="1:25" ht="14.5" x14ac:dyDescent="0.35">
      <c r="A208" s="52" t="s">
        <v>179</v>
      </c>
      <c r="B208" s="53">
        <v>43831</v>
      </c>
      <c r="C208" s="53">
        <v>46752</v>
      </c>
      <c r="D208" s="53">
        <v>46079</v>
      </c>
      <c r="G208" s="52" t="s">
        <v>75</v>
      </c>
      <c r="H208" s="73" t="s">
        <v>22</v>
      </c>
      <c r="I208" s="53">
        <f t="shared" ref="I208:I212" si="21">IF(OR(K208="Term",K208="otherwise",K208="Start of Term"),B208,"ADD SERVICE START DATE")</f>
        <v>43831</v>
      </c>
      <c r="J208" s="53">
        <f t="shared" ref="J208:J212" si="22">IF(OR(K208="Term",K208="otherwise",K208="End of term"),C208,"ADD SERVICE START DATE")</f>
        <v>46752</v>
      </c>
      <c r="K208" s="52" t="s">
        <v>22</v>
      </c>
      <c r="L208" s="52" t="s">
        <v>142</v>
      </c>
      <c r="M208" s="54">
        <v>0</v>
      </c>
      <c r="N208" s="52" t="s">
        <v>43</v>
      </c>
      <c r="O208" t="s">
        <v>76</v>
      </c>
      <c r="P208" t="s">
        <v>77</v>
      </c>
      <c r="Q208">
        <v>2.0199999999999999E-2</v>
      </c>
      <c r="R208" t="s">
        <v>46</v>
      </c>
      <c r="S208"/>
      <c r="T208"/>
      <c r="U208"/>
      <c r="V208"/>
      <c r="W208"/>
      <c r="X208" s="55">
        <v>43647</v>
      </c>
    </row>
    <row r="209" spans="1:24" ht="14.5" x14ac:dyDescent="0.35">
      <c r="A209" s="52" t="s">
        <v>179</v>
      </c>
      <c r="B209" s="53">
        <v>43831</v>
      </c>
      <c r="C209" s="53">
        <v>46752</v>
      </c>
      <c r="D209" s="53">
        <v>46079</v>
      </c>
      <c r="G209" s="52" t="s">
        <v>191</v>
      </c>
      <c r="H209" s="73" t="s">
        <v>22</v>
      </c>
      <c r="I209" s="53">
        <f t="shared" si="21"/>
        <v>43831</v>
      </c>
      <c r="J209" s="53">
        <f t="shared" si="22"/>
        <v>46752</v>
      </c>
      <c r="K209" s="52" t="s">
        <v>22</v>
      </c>
      <c r="L209" s="52" t="s">
        <v>142</v>
      </c>
      <c r="M209" s="54">
        <v>0</v>
      </c>
      <c r="N209" s="52" t="s">
        <v>43</v>
      </c>
      <c r="O209" t="s">
        <v>192</v>
      </c>
      <c r="P209" t="s">
        <v>65</v>
      </c>
      <c r="Q209">
        <v>0.20699999999999999</v>
      </c>
      <c r="R209" t="s">
        <v>66</v>
      </c>
      <c r="S209"/>
      <c r="T209"/>
      <c r="U209"/>
      <c r="V209"/>
      <c r="W209"/>
      <c r="X209" s="55">
        <v>43647</v>
      </c>
    </row>
    <row r="210" spans="1:24" ht="14.5" x14ac:dyDescent="0.35">
      <c r="A210" s="52" t="s">
        <v>179</v>
      </c>
      <c r="B210" s="53">
        <v>43831</v>
      </c>
      <c r="C210" s="53">
        <v>46752</v>
      </c>
      <c r="D210" s="53">
        <v>46079</v>
      </c>
      <c r="G210" s="52" t="s">
        <v>55</v>
      </c>
      <c r="H210" s="73" t="s">
        <v>22</v>
      </c>
      <c r="I210" s="53">
        <f t="shared" si="21"/>
        <v>43831</v>
      </c>
      <c r="J210" s="53">
        <f t="shared" si="22"/>
        <v>46752</v>
      </c>
      <c r="K210" s="52" t="s">
        <v>22</v>
      </c>
      <c r="L210" s="52" t="s">
        <v>142</v>
      </c>
      <c r="M210" s="54">
        <v>20000</v>
      </c>
      <c r="N210" s="52" t="s">
        <v>43</v>
      </c>
      <c r="O210" t="s">
        <v>56</v>
      </c>
      <c r="P210" t="s">
        <v>45</v>
      </c>
      <c r="Q210">
        <v>0.4657</v>
      </c>
      <c r="R210" t="s">
        <v>46</v>
      </c>
      <c r="S210"/>
      <c r="T210"/>
      <c r="U210"/>
      <c r="V210"/>
      <c r="W210"/>
      <c r="X210" s="55">
        <v>43647</v>
      </c>
    </row>
    <row r="211" spans="1:24" ht="14.5" x14ac:dyDescent="0.35">
      <c r="A211" s="52" t="s">
        <v>179</v>
      </c>
      <c r="B211" s="53">
        <v>43831</v>
      </c>
      <c r="C211" s="53">
        <v>46752</v>
      </c>
      <c r="D211" s="53">
        <v>46079</v>
      </c>
      <c r="G211" s="52" t="s">
        <v>104</v>
      </c>
      <c r="H211" s="73" t="s">
        <v>22</v>
      </c>
      <c r="I211" s="53">
        <f t="shared" si="21"/>
        <v>43831</v>
      </c>
      <c r="J211" s="53">
        <f t="shared" si="22"/>
        <v>46752</v>
      </c>
      <c r="K211" s="52" t="s">
        <v>22</v>
      </c>
      <c r="L211" s="52" t="s">
        <v>142</v>
      </c>
      <c r="M211" s="54">
        <v>0</v>
      </c>
      <c r="N211" s="52" t="s">
        <v>43</v>
      </c>
      <c r="O211" t="s">
        <v>106</v>
      </c>
      <c r="P211" t="s">
        <v>65</v>
      </c>
      <c r="Q211">
        <v>0.20699999999999999</v>
      </c>
      <c r="R211" t="s">
        <v>66</v>
      </c>
      <c r="S211"/>
      <c r="T211"/>
      <c r="U211"/>
      <c r="V211"/>
      <c r="W211"/>
      <c r="X211" s="55">
        <v>43647</v>
      </c>
    </row>
    <row r="212" spans="1:24" ht="14.5" x14ac:dyDescent="0.35">
      <c r="A212" s="52" t="s">
        <v>179</v>
      </c>
      <c r="B212" s="53">
        <v>43831</v>
      </c>
      <c r="C212" s="53">
        <v>46752</v>
      </c>
      <c r="D212" s="53">
        <v>46079</v>
      </c>
      <c r="G212" s="52" t="s">
        <v>50</v>
      </c>
      <c r="H212" s="73" t="s">
        <v>22</v>
      </c>
      <c r="I212" s="53">
        <f t="shared" si="21"/>
        <v>43831</v>
      </c>
      <c r="J212" s="53">
        <f t="shared" si="22"/>
        <v>46752</v>
      </c>
      <c r="K212" s="52" t="s">
        <v>22</v>
      </c>
      <c r="L212" s="52" t="s">
        <v>142</v>
      </c>
      <c r="M212" s="54">
        <v>20000</v>
      </c>
      <c r="N212" s="52" t="s">
        <v>43</v>
      </c>
      <c r="O212" t="s">
        <v>52</v>
      </c>
      <c r="P212" t="s">
        <v>45</v>
      </c>
      <c r="Q212">
        <v>0.4657</v>
      </c>
      <c r="R212" t="s">
        <v>46</v>
      </c>
      <c r="S212"/>
      <c r="T212"/>
      <c r="U212"/>
      <c r="V212"/>
      <c r="W212"/>
      <c r="X212" s="55">
        <v>43647</v>
      </c>
    </row>
    <row r="213" spans="1:24" ht="58" x14ac:dyDescent="0.35">
      <c r="A213" s="52" t="s">
        <v>179</v>
      </c>
      <c r="B213" s="53">
        <v>43831</v>
      </c>
      <c r="C213" s="53">
        <v>46112</v>
      </c>
      <c r="D213" s="53">
        <v>46079</v>
      </c>
      <c r="E213" s="52" t="s">
        <v>193</v>
      </c>
      <c r="F213" s="16" t="s">
        <v>39</v>
      </c>
      <c r="G213" s="52" t="s">
        <v>40</v>
      </c>
      <c r="H213" s="73" t="s">
        <v>189</v>
      </c>
      <c r="I213" s="53">
        <v>43831</v>
      </c>
      <c r="J213" s="53">
        <v>46112</v>
      </c>
      <c r="L213" s="52" t="s">
        <v>190</v>
      </c>
      <c r="M213" s="54">
        <v>0</v>
      </c>
      <c r="N213" s="52" t="s">
        <v>43</v>
      </c>
      <c r="O213" t="s">
        <v>44</v>
      </c>
      <c r="P213" t="s">
        <v>45</v>
      </c>
      <c r="Q213" s="56" t="s">
        <v>194</v>
      </c>
      <c r="R213" t="s">
        <v>46</v>
      </c>
      <c r="S213"/>
      <c r="T213"/>
      <c r="U213"/>
      <c r="V213" t="s">
        <v>64</v>
      </c>
      <c r="W213">
        <v>75</v>
      </c>
      <c r="X213" s="55">
        <v>43647</v>
      </c>
    </row>
    <row r="214" spans="1:24" ht="14.5" x14ac:dyDescent="0.35">
      <c r="A214" s="52" t="s">
        <v>179</v>
      </c>
      <c r="B214" s="53">
        <v>43831</v>
      </c>
      <c r="C214" s="53">
        <v>46752</v>
      </c>
      <c r="D214" s="53">
        <v>46079</v>
      </c>
      <c r="E214" s="52" t="s">
        <v>195</v>
      </c>
      <c r="F214" s="16" t="s">
        <v>39</v>
      </c>
      <c r="G214" s="52" t="s">
        <v>40</v>
      </c>
      <c r="H214" s="73" t="s">
        <v>22</v>
      </c>
      <c r="I214" s="53">
        <f t="shared" ref="I214:I224" si="23">IF(OR(K214="Term",K214="otherwise",K214="Start of Term"),B214,"ADD SERVICE START DATE")</f>
        <v>43831</v>
      </c>
      <c r="J214" s="53">
        <f t="shared" ref="J214:J224" si="24">IF(OR(K214="Term",K214="otherwise",K214="End of term"),C214,"ADD SERVICE START DATE")</f>
        <v>46752</v>
      </c>
      <c r="K214" s="52" t="s">
        <v>22</v>
      </c>
      <c r="L214" s="52" t="s">
        <v>196</v>
      </c>
      <c r="M214" s="54">
        <v>0</v>
      </c>
      <c r="N214" s="52" t="s">
        <v>43</v>
      </c>
      <c r="O214" t="s">
        <v>44</v>
      </c>
      <c r="P214" t="s">
        <v>45</v>
      </c>
      <c r="Q214"/>
      <c r="R214"/>
      <c r="S214"/>
      <c r="T214"/>
      <c r="U214"/>
      <c r="V214" t="s">
        <v>64</v>
      </c>
      <c r="W214">
        <v>75</v>
      </c>
      <c r="X214" s="55">
        <v>43647</v>
      </c>
    </row>
    <row r="215" spans="1:24" ht="14.5" x14ac:dyDescent="0.35">
      <c r="A215" s="52" t="s">
        <v>179</v>
      </c>
      <c r="B215" s="53">
        <v>43831</v>
      </c>
      <c r="C215" s="53">
        <v>46752</v>
      </c>
      <c r="D215" s="53">
        <v>46079</v>
      </c>
      <c r="E215" s="52" t="s">
        <v>149</v>
      </c>
      <c r="F215" s="16" t="s">
        <v>39</v>
      </c>
      <c r="G215" s="52" t="s">
        <v>40</v>
      </c>
      <c r="H215" s="73" t="s">
        <v>22</v>
      </c>
      <c r="I215" s="53">
        <f t="shared" si="23"/>
        <v>43831</v>
      </c>
      <c r="J215" s="53">
        <f t="shared" si="24"/>
        <v>46752</v>
      </c>
      <c r="K215" s="52" t="s">
        <v>22</v>
      </c>
      <c r="L215" s="52" t="s">
        <v>142</v>
      </c>
      <c r="M215" s="54">
        <v>0</v>
      </c>
      <c r="N215" s="52" t="s">
        <v>43</v>
      </c>
      <c r="O215" t="s">
        <v>44</v>
      </c>
      <c r="P215" t="s">
        <v>45</v>
      </c>
      <c r="Q215"/>
      <c r="R215"/>
      <c r="S215"/>
      <c r="T215"/>
      <c r="U215"/>
      <c r="V215" t="s">
        <v>64</v>
      </c>
      <c r="W215">
        <v>75</v>
      </c>
      <c r="X215" s="55">
        <v>43647</v>
      </c>
    </row>
    <row r="216" spans="1:24" ht="14.5" x14ac:dyDescent="0.35">
      <c r="A216" s="52" t="s">
        <v>179</v>
      </c>
      <c r="B216" s="53">
        <v>43831</v>
      </c>
      <c r="C216" s="53">
        <v>46752</v>
      </c>
      <c r="D216" s="53">
        <v>46079</v>
      </c>
      <c r="E216" s="52" t="s">
        <v>152</v>
      </c>
      <c r="F216" s="16" t="s">
        <v>39</v>
      </c>
      <c r="G216" s="52" t="s">
        <v>40</v>
      </c>
      <c r="H216" s="73" t="s">
        <v>22</v>
      </c>
      <c r="I216" s="53">
        <f t="shared" si="23"/>
        <v>43831</v>
      </c>
      <c r="J216" s="53">
        <f t="shared" si="24"/>
        <v>46752</v>
      </c>
      <c r="K216" s="52" t="s">
        <v>22</v>
      </c>
      <c r="L216" s="52" t="s">
        <v>142</v>
      </c>
      <c r="M216" s="54">
        <v>0</v>
      </c>
      <c r="N216" s="52" t="s">
        <v>43</v>
      </c>
      <c r="O216" t="s">
        <v>44</v>
      </c>
      <c r="P216" t="s">
        <v>45</v>
      </c>
      <c r="Q216"/>
      <c r="R216"/>
      <c r="S216"/>
      <c r="T216"/>
      <c r="U216"/>
      <c r="V216" t="s">
        <v>64</v>
      </c>
      <c r="W216">
        <v>75</v>
      </c>
      <c r="X216" s="55">
        <v>43647</v>
      </c>
    </row>
    <row r="217" spans="1:24" ht="14.5" x14ac:dyDescent="0.35">
      <c r="A217" s="52" t="s">
        <v>179</v>
      </c>
      <c r="B217" s="53">
        <v>43831</v>
      </c>
      <c r="C217" s="53">
        <v>46752</v>
      </c>
      <c r="D217" s="53">
        <v>46079</v>
      </c>
      <c r="G217" s="52" t="s">
        <v>57</v>
      </c>
      <c r="H217" s="73" t="s">
        <v>22</v>
      </c>
      <c r="I217" s="53">
        <f t="shared" si="23"/>
        <v>43831</v>
      </c>
      <c r="J217" s="53">
        <f t="shared" si="24"/>
        <v>46752</v>
      </c>
      <c r="K217" s="52" t="s">
        <v>22</v>
      </c>
      <c r="L217" s="52" t="s">
        <v>118</v>
      </c>
      <c r="M217" s="54">
        <v>0</v>
      </c>
      <c r="N217" s="52" t="s">
        <v>43</v>
      </c>
      <c r="O217" t="s">
        <v>58</v>
      </c>
      <c r="P217" t="s">
        <v>59</v>
      </c>
      <c r="Q217">
        <v>1.0200000000000001E-2</v>
      </c>
      <c r="R217" t="s">
        <v>46</v>
      </c>
      <c r="S217"/>
      <c r="T217"/>
      <c r="U217"/>
      <c r="V217"/>
      <c r="W217"/>
      <c r="X217" s="55">
        <v>43647</v>
      </c>
    </row>
    <row r="218" spans="1:24" ht="14.5" x14ac:dyDescent="0.35">
      <c r="A218" s="52" t="s">
        <v>179</v>
      </c>
      <c r="B218" s="53">
        <v>43831</v>
      </c>
      <c r="C218" s="53">
        <v>46752</v>
      </c>
      <c r="D218" s="53">
        <v>46079</v>
      </c>
      <c r="G218" s="52" t="s">
        <v>75</v>
      </c>
      <c r="H218" s="73" t="s">
        <v>22</v>
      </c>
      <c r="I218" s="53">
        <f t="shared" si="23"/>
        <v>43831</v>
      </c>
      <c r="J218" s="53">
        <f t="shared" si="24"/>
        <v>46752</v>
      </c>
      <c r="K218" s="52" t="s">
        <v>22</v>
      </c>
      <c r="L218" s="52" t="s">
        <v>118</v>
      </c>
      <c r="M218" s="54">
        <v>0</v>
      </c>
      <c r="N218" s="52" t="s">
        <v>43</v>
      </c>
      <c r="O218" t="s">
        <v>76</v>
      </c>
      <c r="P218" t="s">
        <v>77</v>
      </c>
      <c r="Q218">
        <v>2.0199999999999999E-2</v>
      </c>
      <c r="R218" t="s">
        <v>46</v>
      </c>
      <c r="S218"/>
      <c r="T218"/>
      <c r="U218"/>
      <c r="V218"/>
      <c r="W218"/>
      <c r="X218" s="55">
        <v>43647</v>
      </c>
    </row>
    <row r="219" spans="1:24" ht="14.5" x14ac:dyDescent="0.35">
      <c r="A219" s="52" t="s">
        <v>179</v>
      </c>
      <c r="B219" s="53">
        <v>43831</v>
      </c>
      <c r="C219" s="53">
        <v>46752</v>
      </c>
      <c r="D219" s="53">
        <v>46079</v>
      </c>
      <c r="G219" s="52" t="s">
        <v>191</v>
      </c>
      <c r="H219" s="73" t="s">
        <v>22</v>
      </c>
      <c r="I219" s="53">
        <f t="shared" si="23"/>
        <v>43831</v>
      </c>
      <c r="J219" s="53">
        <f t="shared" si="24"/>
        <v>46752</v>
      </c>
      <c r="K219" s="52" t="s">
        <v>22</v>
      </c>
      <c r="L219" s="52" t="s">
        <v>118</v>
      </c>
      <c r="M219" s="54">
        <v>0</v>
      </c>
      <c r="N219" s="52" t="s">
        <v>43</v>
      </c>
      <c r="O219" t="s">
        <v>192</v>
      </c>
      <c r="P219" t="s">
        <v>65</v>
      </c>
      <c r="Q219">
        <v>0.20699999999999999</v>
      </c>
      <c r="R219" t="s">
        <v>66</v>
      </c>
      <c r="S219"/>
      <c r="T219"/>
      <c r="U219"/>
      <c r="V219"/>
      <c r="W219"/>
      <c r="X219" s="55">
        <v>43647</v>
      </c>
    </row>
    <row r="220" spans="1:24" ht="14.5" x14ac:dyDescent="0.35">
      <c r="A220" s="52" t="s">
        <v>179</v>
      </c>
      <c r="B220" s="53">
        <v>43831</v>
      </c>
      <c r="C220" s="53">
        <v>46752</v>
      </c>
      <c r="D220" s="53">
        <v>46079</v>
      </c>
      <c r="G220" s="52" t="s">
        <v>55</v>
      </c>
      <c r="H220" s="73" t="s">
        <v>22</v>
      </c>
      <c r="I220" s="53">
        <f t="shared" si="23"/>
        <v>43831</v>
      </c>
      <c r="J220" s="53">
        <f t="shared" si="24"/>
        <v>46752</v>
      </c>
      <c r="K220" s="52" t="s">
        <v>22</v>
      </c>
      <c r="L220" s="52" t="s">
        <v>118</v>
      </c>
      <c r="M220" s="54">
        <v>0</v>
      </c>
      <c r="N220" s="52" t="s">
        <v>43</v>
      </c>
      <c r="O220" t="s">
        <v>56</v>
      </c>
      <c r="P220" t="s">
        <v>45</v>
      </c>
      <c r="Q220">
        <v>0.4657</v>
      </c>
      <c r="R220" t="s">
        <v>46</v>
      </c>
      <c r="S220"/>
      <c r="T220"/>
      <c r="U220"/>
      <c r="V220"/>
      <c r="W220"/>
      <c r="X220" s="55">
        <v>43647</v>
      </c>
    </row>
    <row r="221" spans="1:24" ht="14.5" x14ac:dyDescent="0.35">
      <c r="A221" s="52" t="s">
        <v>179</v>
      </c>
      <c r="B221" s="53">
        <v>43831</v>
      </c>
      <c r="C221" s="53">
        <v>46752</v>
      </c>
      <c r="D221" s="53">
        <v>46079</v>
      </c>
      <c r="G221" s="52" t="s">
        <v>104</v>
      </c>
      <c r="H221" s="73" t="s">
        <v>22</v>
      </c>
      <c r="I221" s="53">
        <f t="shared" si="23"/>
        <v>43831</v>
      </c>
      <c r="J221" s="53">
        <f t="shared" si="24"/>
        <v>46752</v>
      </c>
      <c r="K221" s="52" t="s">
        <v>22</v>
      </c>
      <c r="L221" s="52" t="s">
        <v>118</v>
      </c>
      <c r="M221" s="54">
        <v>0</v>
      </c>
      <c r="N221" s="52" t="s">
        <v>43</v>
      </c>
      <c r="O221" t="s">
        <v>106</v>
      </c>
      <c r="P221" t="s">
        <v>65</v>
      </c>
      <c r="Q221">
        <v>0.20699999999999999</v>
      </c>
      <c r="R221" t="s">
        <v>66</v>
      </c>
      <c r="S221"/>
      <c r="T221"/>
      <c r="U221"/>
      <c r="V221"/>
      <c r="W221"/>
      <c r="X221" s="55">
        <v>43647</v>
      </c>
    </row>
    <row r="222" spans="1:24" ht="14.5" x14ac:dyDescent="0.35">
      <c r="A222" s="52" t="s">
        <v>179</v>
      </c>
      <c r="B222" s="53">
        <v>43831</v>
      </c>
      <c r="C222" s="53">
        <v>46752</v>
      </c>
      <c r="D222" s="53">
        <v>46079</v>
      </c>
      <c r="G222" s="52" t="s">
        <v>50</v>
      </c>
      <c r="H222" s="73" t="s">
        <v>22</v>
      </c>
      <c r="I222" s="53">
        <f t="shared" si="23"/>
        <v>43831</v>
      </c>
      <c r="J222" s="53">
        <f t="shared" si="24"/>
        <v>46752</v>
      </c>
      <c r="K222" s="52" t="s">
        <v>22</v>
      </c>
      <c r="L222" s="52" t="s">
        <v>118</v>
      </c>
      <c r="M222" s="54">
        <v>0</v>
      </c>
      <c r="N222" s="52" t="s">
        <v>43</v>
      </c>
      <c r="O222" t="s">
        <v>52</v>
      </c>
      <c r="P222" t="s">
        <v>45</v>
      </c>
      <c r="Q222">
        <v>0.4657</v>
      </c>
      <c r="R222" t="s">
        <v>46</v>
      </c>
      <c r="S222"/>
      <c r="T222"/>
      <c r="U222"/>
      <c r="V222"/>
      <c r="W222"/>
      <c r="X222" s="55">
        <v>43647</v>
      </c>
    </row>
    <row r="223" spans="1:24" ht="14.5" x14ac:dyDescent="0.35">
      <c r="A223" s="52" t="s">
        <v>179</v>
      </c>
      <c r="B223" s="53">
        <v>43831</v>
      </c>
      <c r="C223" s="53">
        <v>46752</v>
      </c>
      <c r="D223" s="53">
        <v>46079</v>
      </c>
      <c r="E223" s="52" t="s">
        <v>197</v>
      </c>
      <c r="F223" s="16" t="s">
        <v>39</v>
      </c>
      <c r="G223" s="52" t="s">
        <v>40</v>
      </c>
      <c r="H223" s="73" t="s">
        <v>22</v>
      </c>
      <c r="I223" s="53">
        <f t="shared" si="23"/>
        <v>43831</v>
      </c>
      <c r="J223" s="53">
        <f t="shared" si="24"/>
        <v>46752</v>
      </c>
      <c r="K223" s="52" t="s">
        <v>22</v>
      </c>
      <c r="L223" s="52" t="s">
        <v>118</v>
      </c>
      <c r="M223" s="54">
        <v>0</v>
      </c>
      <c r="N223" s="52" t="s">
        <v>43</v>
      </c>
      <c r="O223" t="s">
        <v>44</v>
      </c>
      <c r="P223" t="s">
        <v>45</v>
      </c>
      <c r="Q223"/>
      <c r="R223"/>
      <c r="S223"/>
      <c r="T223"/>
      <c r="U223"/>
      <c r="V223" t="s">
        <v>64</v>
      </c>
      <c r="W223">
        <v>75</v>
      </c>
      <c r="X223" s="55">
        <v>43647</v>
      </c>
    </row>
    <row r="224" spans="1:24" ht="14.5" x14ac:dyDescent="0.35">
      <c r="A224" s="52" t="s">
        <v>179</v>
      </c>
      <c r="B224" s="53">
        <v>43831</v>
      </c>
      <c r="C224" s="53">
        <v>46752</v>
      </c>
      <c r="D224" s="53">
        <v>46079</v>
      </c>
      <c r="E224" s="52" t="s">
        <v>137</v>
      </c>
      <c r="G224" s="52" t="s">
        <v>135</v>
      </c>
      <c r="H224" s="73" t="s">
        <v>22</v>
      </c>
      <c r="I224" s="53">
        <f t="shared" si="23"/>
        <v>43831</v>
      </c>
      <c r="J224" s="53">
        <f t="shared" si="24"/>
        <v>46752</v>
      </c>
      <c r="K224" s="52" t="s">
        <v>22</v>
      </c>
      <c r="L224" s="52" t="s">
        <v>118</v>
      </c>
      <c r="M224" s="54">
        <v>0</v>
      </c>
      <c r="N224" s="52" t="s">
        <v>43</v>
      </c>
      <c r="O224" t="s">
        <v>136</v>
      </c>
      <c r="P224" t="s">
        <v>45</v>
      </c>
      <c r="Q224"/>
      <c r="R224"/>
      <c r="S224"/>
      <c r="T224"/>
      <c r="U224"/>
      <c r="V224" t="s">
        <v>145</v>
      </c>
      <c r="W224">
        <v>75</v>
      </c>
      <c r="X224" s="55">
        <v>43647</v>
      </c>
    </row>
    <row r="225" spans="1:25" ht="14.5" x14ac:dyDescent="0.35">
      <c r="A225" s="52" t="s">
        <v>179</v>
      </c>
      <c r="B225" s="53">
        <v>43831</v>
      </c>
      <c r="C225" s="53">
        <v>46752</v>
      </c>
      <c r="D225" s="53">
        <v>46079</v>
      </c>
      <c r="E225" s="52" t="s">
        <v>149</v>
      </c>
      <c r="F225" s="16" t="s">
        <v>39</v>
      </c>
      <c r="G225" s="52" t="s">
        <v>62</v>
      </c>
      <c r="H225" s="73" t="s">
        <v>198</v>
      </c>
      <c r="I225" s="53">
        <v>46023</v>
      </c>
      <c r="J225" s="53">
        <v>46387</v>
      </c>
      <c r="L225" s="52" t="s">
        <v>142</v>
      </c>
      <c r="M225" s="54">
        <v>70000</v>
      </c>
      <c r="N225" s="52" t="s">
        <v>43</v>
      </c>
      <c r="O225" t="s">
        <v>64</v>
      </c>
      <c r="P225" t="s">
        <v>65</v>
      </c>
      <c r="Q225">
        <v>0.91500000000000004</v>
      </c>
      <c r="R225" t="s">
        <v>66</v>
      </c>
      <c r="S225">
        <v>120</v>
      </c>
      <c r="T225">
        <v>115</v>
      </c>
      <c r="U225">
        <v>100</v>
      </c>
      <c r="V225"/>
      <c r="W225"/>
      <c r="X225" s="55">
        <v>43647</v>
      </c>
    </row>
    <row r="226" spans="1:25" ht="14.5" x14ac:dyDescent="0.35">
      <c r="A226" s="52" t="s">
        <v>179</v>
      </c>
      <c r="B226" s="53">
        <v>43831</v>
      </c>
      <c r="C226" s="53">
        <v>46752</v>
      </c>
      <c r="D226" s="53">
        <v>46079</v>
      </c>
      <c r="E226" s="52" t="s">
        <v>149</v>
      </c>
      <c r="F226" s="16" t="s">
        <v>39</v>
      </c>
      <c r="G226" s="52" t="s">
        <v>62</v>
      </c>
      <c r="H226" s="73" t="s">
        <v>199</v>
      </c>
      <c r="I226" s="53">
        <v>46143</v>
      </c>
      <c r="J226" s="53">
        <v>46295</v>
      </c>
      <c r="L226" s="52" t="s">
        <v>142</v>
      </c>
      <c r="M226" s="54">
        <v>63000</v>
      </c>
      <c r="N226" s="52" t="s">
        <v>43</v>
      </c>
      <c r="O226" t="s">
        <v>64</v>
      </c>
      <c r="P226" t="s">
        <v>65</v>
      </c>
      <c r="Q226"/>
      <c r="R226"/>
      <c r="S226"/>
      <c r="T226"/>
      <c r="U226"/>
      <c r="V226" t="s">
        <v>64</v>
      </c>
      <c r="W226">
        <v>120</v>
      </c>
      <c r="X226" s="55">
        <v>43647</v>
      </c>
      <c r="Y226" s="56" t="s">
        <v>182</v>
      </c>
    </row>
    <row r="227" spans="1:25" ht="14.5" x14ac:dyDescent="0.35">
      <c r="A227" s="52" t="s">
        <v>179</v>
      </c>
      <c r="B227" s="53">
        <v>43831</v>
      </c>
      <c r="C227" s="53">
        <v>46752</v>
      </c>
      <c r="D227" s="53">
        <v>46079</v>
      </c>
      <c r="E227" s="52" t="s">
        <v>149</v>
      </c>
      <c r="F227" s="16" t="s">
        <v>39</v>
      </c>
      <c r="G227" s="52" t="s">
        <v>62</v>
      </c>
      <c r="H227" s="73" t="s">
        <v>200</v>
      </c>
      <c r="I227" s="53">
        <v>46388</v>
      </c>
      <c r="J227" s="53">
        <v>46752</v>
      </c>
      <c r="L227" s="52" t="s">
        <v>142</v>
      </c>
      <c r="M227" s="54">
        <v>70000</v>
      </c>
      <c r="N227" s="52" t="s">
        <v>43</v>
      </c>
      <c r="O227" t="s">
        <v>64</v>
      </c>
      <c r="P227" t="s">
        <v>65</v>
      </c>
      <c r="Q227">
        <f>1.1222+0.4678</f>
        <v>1.59</v>
      </c>
      <c r="R227" t="s">
        <v>66</v>
      </c>
      <c r="S227">
        <v>120</v>
      </c>
      <c r="T227">
        <v>115</v>
      </c>
      <c r="U227">
        <v>100</v>
      </c>
      <c r="V227"/>
      <c r="W227"/>
      <c r="X227" s="55">
        <v>45658</v>
      </c>
    </row>
    <row r="228" spans="1:25" ht="14.5" x14ac:dyDescent="0.35">
      <c r="A228" s="52" t="s">
        <v>179</v>
      </c>
      <c r="B228" s="53">
        <v>43831</v>
      </c>
      <c r="C228" s="53">
        <v>46752</v>
      </c>
      <c r="D228" s="53">
        <v>46079</v>
      </c>
      <c r="E228" s="52" t="s">
        <v>149</v>
      </c>
      <c r="F228" s="16" t="s">
        <v>39</v>
      </c>
      <c r="G228" s="52" t="s">
        <v>62</v>
      </c>
      <c r="H228" s="73" t="s">
        <v>201</v>
      </c>
      <c r="I228" s="53">
        <v>46508</v>
      </c>
      <c r="J228" s="53">
        <v>46660</v>
      </c>
      <c r="L228" s="52" t="s">
        <v>142</v>
      </c>
      <c r="M228" s="54">
        <v>66000</v>
      </c>
      <c r="N228" s="52" t="s">
        <v>43</v>
      </c>
      <c r="O228" t="s">
        <v>64</v>
      </c>
      <c r="P228" t="s">
        <v>65</v>
      </c>
      <c r="Q228"/>
      <c r="R228"/>
      <c r="S228"/>
      <c r="T228"/>
      <c r="U228"/>
      <c r="V228" t="s">
        <v>64</v>
      </c>
      <c r="W228">
        <v>120</v>
      </c>
      <c r="X228" s="55">
        <v>45658</v>
      </c>
      <c r="Y228" s="56" t="s">
        <v>182</v>
      </c>
    </row>
    <row r="229" spans="1:25" ht="14.5" x14ac:dyDescent="0.35">
      <c r="A229" s="52" t="s">
        <v>179</v>
      </c>
      <c r="B229" s="53">
        <v>43831</v>
      </c>
      <c r="C229" s="53">
        <v>46752</v>
      </c>
      <c r="D229" s="53">
        <v>46079</v>
      </c>
      <c r="E229" s="52" t="s">
        <v>152</v>
      </c>
      <c r="F229" s="16" t="s">
        <v>39</v>
      </c>
      <c r="G229" s="52" t="s">
        <v>62</v>
      </c>
      <c r="H229" s="73" t="s">
        <v>202</v>
      </c>
      <c r="I229" s="53">
        <v>46388</v>
      </c>
      <c r="J229" s="53">
        <v>46507</v>
      </c>
      <c r="L229" s="52" t="s">
        <v>142</v>
      </c>
      <c r="M229" s="54">
        <v>20000</v>
      </c>
      <c r="N229" s="52" t="s">
        <v>43</v>
      </c>
      <c r="O229" t="s">
        <v>64</v>
      </c>
      <c r="P229" t="s">
        <v>65</v>
      </c>
      <c r="Q229"/>
      <c r="R229"/>
      <c r="S229"/>
      <c r="T229"/>
      <c r="U229"/>
      <c r="V229" t="s">
        <v>64</v>
      </c>
      <c r="W229">
        <v>120</v>
      </c>
      <c r="X229" s="55">
        <v>45658</v>
      </c>
      <c r="Y229" s="56" t="s">
        <v>186</v>
      </c>
    </row>
    <row r="230" spans="1:25" ht="14.5" x14ac:dyDescent="0.35">
      <c r="A230" s="52" t="s">
        <v>179</v>
      </c>
      <c r="B230" s="53">
        <v>43831</v>
      </c>
      <c r="C230" s="53">
        <v>46752</v>
      </c>
      <c r="D230" s="53">
        <v>46079</v>
      </c>
      <c r="E230" s="52" t="s">
        <v>152</v>
      </c>
      <c r="F230" s="16" t="s">
        <v>39</v>
      </c>
      <c r="G230" s="52" t="s">
        <v>62</v>
      </c>
      <c r="H230" s="73" t="s">
        <v>203</v>
      </c>
      <c r="I230" s="53">
        <v>46631</v>
      </c>
      <c r="J230" s="53">
        <v>46752</v>
      </c>
      <c r="L230" s="52" t="s">
        <v>142</v>
      </c>
      <c r="M230" s="54">
        <v>20000</v>
      </c>
      <c r="N230" s="52" t="s">
        <v>43</v>
      </c>
      <c r="O230" t="s">
        <v>64</v>
      </c>
      <c r="P230" t="s">
        <v>65</v>
      </c>
      <c r="Q230"/>
      <c r="R230"/>
      <c r="S230"/>
      <c r="T230"/>
      <c r="U230"/>
      <c r="V230" t="s">
        <v>64</v>
      </c>
      <c r="W230">
        <v>120</v>
      </c>
      <c r="X230" s="55">
        <v>45658</v>
      </c>
      <c r="Y230" s="56" t="s">
        <v>186</v>
      </c>
    </row>
    <row r="231" spans="1:25" ht="58" x14ac:dyDescent="0.35">
      <c r="A231" s="52" t="s">
        <v>179</v>
      </c>
      <c r="B231" s="53">
        <v>43831</v>
      </c>
      <c r="C231" s="53">
        <v>46112</v>
      </c>
      <c r="D231" s="53">
        <v>46079</v>
      </c>
      <c r="E231" s="52" t="s">
        <v>193</v>
      </c>
      <c r="F231" s="16" t="s">
        <v>39</v>
      </c>
      <c r="G231" s="52" t="s">
        <v>62</v>
      </c>
      <c r="H231" s="73" t="s">
        <v>204</v>
      </c>
      <c r="I231" s="53">
        <f>IF(OR(K231="Term",K231="otherwise",K231="Start of Term"),B231,"ADD SERVICE START DATE")</f>
        <v>43831</v>
      </c>
      <c r="J231" s="53">
        <f>IF(OR(K231="Term",K231="otherwise",K231="End of term"),C231,"ADD SERVICE START DATE")</f>
        <v>46112</v>
      </c>
      <c r="K231" s="52" t="s">
        <v>22</v>
      </c>
      <c r="L231" s="52" t="s">
        <v>190</v>
      </c>
      <c r="M231" s="54">
        <v>1940</v>
      </c>
      <c r="N231" s="52" t="s">
        <v>43</v>
      </c>
      <c r="O231" t="s">
        <v>123</v>
      </c>
      <c r="P231" t="s">
        <v>45</v>
      </c>
      <c r="Q231" s="56" t="s">
        <v>194</v>
      </c>
      <c r="R231" t="s">
        <v>46</v>
      </c>
      <c r="S231"/>
      <c r="T231"/>
      <c r="U231"/>
      <c r="V231"/>
      <c r="W231"/>
      <c r="X231" s="55">
        <v>43647</v>
      </c>
    </row>
    <row r="232" spans="1:25" ht="58" x14ac:dyDescent="0.35">
      <c r="A232" s="52" t="s">
        <v>179</v>
      </c>
      <c r="B232" s="53">
        <v>43831</v>
      </c>
      <c r="C232" s="53">
        <v>46112</v>
      </c>
      <c r="D232" s="53">
        <v>46079</v>
      </c>
      <c r="E232" s="52" t="s">
        <v>193</v>
      </c>
      <c r="F232" s="16" t="s">
        <v>39</v>
      </c>
      <c r="G232" s="52" t="s">
        <v>62</v>
      </c>
      <c r="H232" s="73" t="s">
        <v>205</v>
      </c>
      <c r="I232" s="53">
        <v>43831</v>
      </c>
      <c r="J232" s="53">
        <v>46112</v>
      </c>
      <c r="L232" s="52" t="s">
        <v>190</v>
      </c>
      <c r="M232" s="54">
        <v>930</v>
      </c>
      <c r="N232" s="52" t="s">
        <v>43</v>
      </c>
      <c r="O232" t="s">
        <v>123</v>
      </c>
      <c r="P232" t="s">
        <v>45</v>
      </c>
      <c r="Q232" s="56" t="s">
        <v>194</v>
      </c>
      <c r="R232" t="s">
        <v>46</v>
      </c>
      <c r="S232"/>
      <c r="T232"/>
      <c r="U232"/>
      <c r="V232"/>
      <c r="W232"/>
      <c r="X232" s="55">
        <v>43647</v>
      </c>
    </row>
    <row r="233" spans="1:25" ht="58" x14ac:dyDescent="0.35">
      <c r="A233" s="52" t="s">
        <v>179</v>
      </c>
      <c r="B233" s="53">
        <v>43831</v>
      </c>
      <c r="C233" s="53">
        <v>46752</v>
      </c>
      <c r="D233" s="53">
        <v>46079</v>
      </c>
      <c r="E233" s="52" t="s">
        <v>195</v>
      </c>
      <c r="F233" s="16" t="s">
        <v>39</v>
      </c>
      <c r="G233" s="52" t="s">
        <v>62</v>
      </c>
      <c r="H233" s="73" t="s">
        <v>204</v>
      </c>
      <c r="I233" s="53">
        <f t="shared" ref="I233:I239" si="25">IF(OR(K233="Term",K233="otherwise",K233="Start of Term"),B233,"ADD SERVICE START DATE")</f>
        <v>43831</v>
      </c>
      <c r="J233" s="53">
        <f t="shared" ref="J233:J239" si="26">IF(OR(K233="Term",K233="otherwise",K233="End of term"),C233,"ADD SERVICE START DATE")</f>
        <v>46752</v>
      </c>
      <c r="K233" s="52" t="s">
        <v>22</v>
      </c>
      <c r="L233" s="52" t="s">
        <v>196</v>
      </c>
      <c r="M233" s="54">
        <v>1940</v>
      </c>
      <c r="N233" s="52" t="s">
        <v>43</v>
      </c>
      <c r="O233" t="s">
        <v>123</v>
      </c>
      <c r="P233" t="s">
        <v>45</v>
      </c>
      <c r="Q233" s="56" t="s">
        <v>194</v>
      </c>
      <c r="R233" t="s">
        <v>46</v>
      </c>
      <c r="S233"/>
      <c r="T233"/>
      <c r="U233"/>
      <c r="V233"/>
      <c r="W233"/>
      <c r="X233" s="55">
        <v>43647</v>
      </c>
    </row>
    <row r="234" spans="1:25" ht="58" x14ac:dyDescent="0.35">
      <c r="A234" s="52" t="s">
        <v>179</v>
      </c>
      <c r="B234" s="53">
        <v>43831</v>
      </c>
      <c r="C234" s="53">
        <v>46752</v>
      </c>
      <c r="D234" s="53">
        <v>46079</v>
      </c>
      <c r="E234" s="52" t="s">
        <v>195</v>
      </c>
      <c r="F234" s="16" t="s">
        <v>39</v>
      </c>
      <c r="G234" s="52" t="s">
        <v>62</v>
      </c>
      <c r="H234" s="73" t="s">
        <v>73</v>
      </c>
      <c r="I234" s="53">
        <f t="shared" si="25"/>
        <v>43831</v>
      </c>
      <c r="J234" s="53">
        <f t="shared" si="26"/>
        <v>46752</v>
      </c>
      <c r="K234" s="52" t="s">
        <v>74</v>
      </c>
      <c r="L234" s="52" t="s">
        <v>196</v>
      </c>
      <c r="M234" s="54">
        <v>930</v>
      </c>
      <c r="N234" s="52" t="s">
        <v>43</v>
      </c>
      <c r="O234" t="s">
        <v>123</v>
      </c>
      <c r="P234" t="s">
        <v>45</v>
      </c>
      <c r="Q234" s="56" t="s">
        <v>194</v>
      </c>
      <c r="R234" t="s">
        <v>46</v>
      </c>
      <c r="S234"/>
      <c r="T234"/>
      <c r="U234"/>
      <c r="V234"/>
      <c r="W234"/>
      <c r="X234" s="55">
        <v>43647</v>
      </c>
    </row>
    <row r="235" spans="1:25" ht="29" x14ac:dyDescent="0.35">
      <c r="A235" s="52" t="s">
        <v>179</v>
      </c>
      <c r="B235" s="53">
        <v>43831</v>
      </c>
      <c r="C235" s="53">
        <v>46752</v>
      </c>
      <c r="D235" s="53">
        <v>46079</v>
      </c>
      <c r="E235" s="52" t="s">
        <v>152</v>
      </c>
      <c r="F235" s="16" t="s">
        <v>39</v>
      </c>
      <c r="G235" s="52" t="s">
        <v>62</v>
      </c>
      <c r="H235" s="73" t="s">
        <v>206</v>
      </c>
      <c r="I235" s="53">
        <f t="shared" si="25"/>
        <v>43831</v>
      </c>
      <c r="J235" s="53">
        <f t="shared" si="26"/>
        <v>46752</v>
      </c>
      <c r="K235" s="52" t="s">
        <v>74</v>
      </c>
      <c r="L235" s="52" t="s">
        <v>142</v>
      </c>
      <c r="M235" s="54">
        <v>0</v>
      </c>
      <c r="N235" s="52" t="s">
        <v>43</v>
      </c>
      <c r="O235" t="s">
        <v>64</v>
      </c>
      <c r="P235" t="s">
        <v>65</v>
      </c>
      <c r="Q235">
        <f>1.1222</f>
        <v>1.1222000000000001</v>
      </c>
      <c r="R235" t="s">
        <v>66</v>
      </c>
      <c r="S235">
        <v>120</v>
      </c>
      <c r="T235">
        <v>115</v>
      </c>
      <c r="U235">
        <v>100</v>
      </c>
      <c r="V235"/>
      <c r="W235"/>
      <c r="X235" s="55">
        <v>45658</v>
      </c>
    </row>
    <row r="236" spans="1:25" ht="14.5" x14ac:dyDescent="0.35">
      <c r="A236" s="52" t="s">
        <v>207</v>
      </c>
      <c r="B236" s="53">
        <v>45505</v>
      </c>
      <c r="C236" s="53">
        <v>46752</v>
      </c>
      <c r="D236" s="53">
        <v>46140</v>
      </c>
      <c r="E236" s="52" t="s">
        <v>107</v>
      </c>
      <c r="F236" s="16" t="s">
        <v>39</v>
      </c>
      <c r="G236" s="52" t="s">
        <v>62</v>
      </c>
      <c r="H236" s="52" t="s">
        <v>22</v>
      </c>
      <c r="I236" s="53">
        <f t="shared" si="25"/>
        <v>45505</v>
      </c>
      <c r="J236" s="53">
        <f t="shared" si="26"/>
        <v>46752</v>
      </c>
      <c r="K236" s="52" t="s">
        <v>22</v>
      </c>
      <c r="L236" s="52" t="s">
        <v>105</v>
      </c>
      <c r="M236" s="54">
        <v>0</v>
      </c>
      <c r="N236" s="52" t="s">
        <v>43</v>
      </c>
      <c r="O236" t="s">
        <v>64</v>
      </c>
      <c r="P236" t="s">
        <v>65</v>
      </c>
      <c r="Q236">
        <v>1.1996</v>
      </c>
      <c r="R236" t="s">
        <v>66</v>
      </c>
      <c r="S236">
        <v>130</v>
      </c>
      <c r="T236">
        <v>150</v>
      </c>
      <c r="U236">
        <v>120</v>
      </c>
      <c r="V236"/>
      <c r="W236"/>
      <c r="X236" s="55">
        <v>43282</v>
      </c>
    </row>
    <row r="237" spans="1:25" ht="14.5" x14ac:dyDescent="0.35">
      <c r="A237" s="52" t="s">
        <v>207</v>
      </c>
      <c r="B237" s="53">
        <v>45505</v>
      </c>
      <c r="C237" s="53">
        <v>46752</v>
      </c>
      <c r="D237" s="53">
        <v>46140</v>
      </c>
      <c r="E237" s="57" t="s">
        <v>208</v>
      </c>
      <c r="F237" s="16" t="s">
        <v>39</v>
      </c>
      <c r="G237" s="52" t="s">
        <v>62</v>
      </c>
      <c r="H237" s="52" t="s">
        <v>22</v>
      </c>
      <c r="I237" s="53">
        <f t="shared" si="25"/>
        <v>45505</v>
      </c>
      <c r="J237" s="53">
        <f t="shared" si="26"/>
        <v>46752</v>
      </c>
      <c r="K237" s="52" t="s">
        <v>22</v>
      </c>
      <c r="L237" s="52" t="s">
        <v>105</v>
      </c>
      <c r="M237" s="54">
        <v>0</v>
      </c>
      <c r="N237" s="52" t="s">
        <v>43</v>
      </c>
      <c r="O237" t="s">
        <v>64</v>
      </c>
      <c r="P237" t="s">
        <v>65</v>
      </c>
      <c r="Q237">
        <v>1.0483</v>
      </c>
      <c r="R237" t="s">
        <v>66</v>
      </c>
      <c r="S237">
        <v>130</v>
      </c>
      <c r="T237">
        <v>150</v>
      </c>
      <c r="U237">
        <v>120</v>
      </c>
      <c r="V237"/>
      <c r="W237"/>
      <c r="X237" s="55">
        <v>43282</v>
      </c>
    </row>
    <row r="238" spans="1:25" ht="14.5" x14ac:dyDescent="0.35">
      <c r="A238" s="52" t="s">
        <v>207</v>
      </c>
      <c r="B238" s="53">
        <v>45505</v>
      </c>
      <c r="C238" s="53">
        <v>46752</v>
      </c>
      <c r="D238" s="53">
        <v>46140</v>
      </c>
      <c r="G238" s="52" t="s">
        <v>57</v>
      </c>
      <c r="H238" s="52" t="s">
        <v>22</v>
      </c>
      <c r="I238" s="53">
        <f t="shared" si="25"/>
        <v>45505</v>
      </c>
      <c r="J238" s="53">
        <f t="shared" si="26"/>
        <v>46752</v>
      </c>
      <c r="K238" s="52" t="s">
        <v>22</v>
      </c>
      <c r="L238" s="52" t="s">
        <v>105</v>
      </c>
      <c r="M238" s="54">
        <v>0</v>
      </c>
      <c r="N238" s="52" t="s">
        <v>43</v>
      </c>
      <c r="O238" t="s">
        <v>58</v>
      </c>
      <c r="P238" t="s">
        <v>59</v>
      </c>
      <c r="Q238">
        <v>1.01E-2</v>
      </c>
      <c r="R238" t="s">
        <v>66</v>
      </c>
      <c r="S238"/>
      <c r="T238"/>
      <c r="U238"/>
      <c r="V238"/>
      <c r="W238"/>
      <c r="X238" s="55">
        <v>43282</v>
      </c>
    </row>
    <row r="239" spans="1:25" ht="14.5" x14ac:dyDescent="0.35">
      <c r="A239" s="52" t="s">
        <v>207</v>
      </c>
      <c r="B239" s="53">
        <v>45505</v>
      </c>
      <c r="C239" s="53">
        <v>46752</v>
      </c>
      <c r="D239" s="53">
        <v>46140</v>
      </c>
      <c r="G239" s="52" t="s">
        <v>75</v>
      </c>
      <c r="H239" s="52" t="s">
        <v>22</v>
      </c>
      <c r="I239" s="53">
        <f t="shared" si="25"/>
        <v>45505</v>
      </c>
      <c r="J239" s="53">
        <f t="shared" si="26"/>
        <v>46752</v>
      </c>
      <c r="K239" s="52" t="s">
        <v>22</v>
      </c>
      <c r="L239" s="52" t="s">
        <v>105</v>
      </c>
      <c r="M239" s="54">
        <v>0</v>
      </c>
      <c r="N239" s="52" t="s">
        <v>43</v>
      </c>
      <c r="O239" t="s">
        <v>76</v>
      </c>
      <c r="P239" t="s">
        <v>77</v>
      </c>
      <c r="Q239">
        <v>2.0199999999999999E-2</v>
      </c>
      <c r="R239" t="s">
        <v>66</v>
      </c>
      <c r="S239"/>
      <c r="T239"/>
      <c r="U239"/>
      <c r="V239"/>
      <c r="W239"/>
      <c r="X239" s="55">
        <v>43282</v>
      </c>
    </row>
    <row r="240" spans="1:25" ht="58" x14ac:dyDescent="0.35">
      <c r="A240" s="52" t="s">
        <v>207</v>
      </c>
      <c r="B240" s="53">
        <v>45505</v>
      </c>
      <c r="C240" s="53">
        <v>46752</v>
      </c>
      <c r="D240" s="53">
        <v>46140</v>
      </c>
      <c r="E240" s="57" t="s">
        <v>193</v>
      </c>
      <c r="F240" s="16" t="s">
        <v>39</v>
      </c>
      <c r="G240" s="52" t="s">
        <v>62</v>
      </c>
      <c r="H240" s="57" t="s">
        <v>209</v>
      </c>
      <c r="I240" s="53">
        <v>45658</v>
      </c>
      <c r="J240" s="53">
        <v>46752</v>
      </c>
      <c r="L240" s="52" t="s">
        <v>190</v>
      </c>
      <c r="M240" s="54">
        <v>5</v>
      </c>
      <c r="N240" s="52" t="s">
        <v>43</v>
      </c>
      <c r="O240" t="s">
        <v>123</v>
      </c>
      <c r="P240" t="s">
        <v>45</v>
      </c>
      <c r="Q240" s="56" t="s">
        <v>210</v>
      </c>
      <c r="R240" t="s">
        <v>66</v>
      </c>
      <c r="S240">
        <v>130</v>
      </c>
      <c r="T240">
        <v>150</v>
      </c>
      <c r="U240">
        <v>120</v>
      </c>
      <c r="V240"/>
      <c r="W240"/>
      <c r="X240" s="55">
        <v>43282</v>
      </c>
    </row>
    <row r="241" spans="1:24" ht="72.5" x14ac:dyDescent="0.35">
      <c r="A241" s="52" t="s">
        <v>207</v>
      </c>
      <c r="B241" s="53">
        <v>45505</v>
      </c>
      <c r="C241" s="53">
        <v>46752</v>
      </c>
      <c r="D241" s="53">
        <v>46140</v>
      </c>
      <c r="E241" s="57" t="s">
        <v>195</v>
      </c>
      <c r="F241" s="16" t="s">
        <v>39</v>
      </c>
      <c r="G241" s="52" t="s">
        <v>62</v>
      </c>
      <c r="H241" s="57" t="s">
        <v>209</v>
      </c>
      <c r="I241" s="53">
        <v>45658</v>
      </c>
      <c r="J241" s="53">
        <v>46752</v>
      </c>
      <c r="L241" s="52" t="s">
        <v>196</v>
      </c>
      <c r="M241" s="54">
        <v>25</v>
      </c>
      <c r="N241" s="52" t="s">
        <v>43</v>
      </c>
      <c r="O241" t="s">
        <v>123</v>
      </c>
      <c r="P241" t="s">
        <v>45</v>
      </c>
      <c r="Q241" s="56" t="s">
        <v>211</v>
      </c>
      <c r="R241" t="s">
        <v>66</v>
      </c>
      <c r="S241">
        <v>130</v>
      </c>
      <c r="T241">
        <v>150</v>
      </c>
      <c r="U241">
        <v>120</v>
      </c>
      <c r="V241"/>
      <c r="W241"/>
      <c r="X241" s="55">
        <v>43282</v>
      </c>
    </row>
    <row r="242" spans="1:24" ht="14.5" x14ac:dyDescent="0.35">
      <c r="A242" s="52" t="s">
        <v>207</v>
      </c>
      <c r="B242" s="53">
        <v>45505</v>
      </c>
      <c r="C242" s="53">
        <v>46752</v>
      </c>
      <c r="D242" s="53">
        <v>46140</v>
      </c>
      <c r="G242" s="52" t="s">
        <v>75</v>
      </c>
      <c r="H242" s="73" t="s">
        <v>22</v>
      </c>
      <c r="I242" s="53">
        <f t="shared" ref="I242:I247" si="27">IF(OR(K242="Term",K242="otherwise",K242="Start of Term"),B242,"ADD SERVICE START DATE")</f>
        <v>45505</v>
      </c>
      <c r="J242" s="53">
        <f t="shared" ref="J242:J247" si="28">IF(OR(K242="Term",K242="otherwise",K242="End of term"),C242,"ADD SERVICE START DATE")</f>
        <v>46752</v>
      </c>
      <c r="K242" s="52" t="s">
        <v>22</v>
      </c>
      <c r="L242" s="52" t="s">
        <v>196</v>
      </c>
      <c r="M242" s="54">
        <v>0</v>
      </c>
      <c r="N242" s="52" t="s">
        <v>43</v>
      </c>
      <c r="O242" t="s">
        <v>76</v>
      </c>
      <c r="P242" t="s">
        <v>77</v>
      </c>
      <c r="Q242">
        <v>2.0199999999999999E-2</v>
      </c>
      <c r="R242" t="s">
        <v>66</v>
      </c>
      <c r="S242"/>
      <c r="T242"/>
      <c r="U242"/>
      <c r="V242"/>
      <c r="W242"/>
      <c r="X242" s="55">
        <v>43282</v>
      </c>
    </row>
    <row r="243" spans="1:24" ht="14.5" x14ac:dyDescent="0.35">
      <c r="A243" s="52" t="s">
        <v>207</v>
      </c>
      <c r="B243" s="53">
        <v>45505</v>
      </c>
      <c r="C243" s="53">
        <v>46752</v>
      </c>
      <c r="D243" s="53">
        <v>46140</v>
      </c>
      <c r="G243" s="52" t="s">
        <v>57</v>
      </c>
      <c r="H243" s="52" t="s">
        <v>22</v>
      </c>
      <c r="I243" s="53">
        <f t="shared" si="27"/>
        <v>45505</v>
      </c>
      <c r="J243" s="53">
        <f t="shared" si="28"/>
        <v>46752</v>
      </c>
      <c r="K243" s="52" t="s">
        <v>22</v>
      </c>
      <c r="L243" s="52" t="s">
        <v>142</v>
      </c>
      <c r="M243" s="54">
        <v>0</v>
      </c>
      <c r="N243" s="52" t="s">
        <v>43</v>
      </c>
      <c r="O243" t="s">
        <v>58</v>
      </c>
      <c r="P243" t="s">
        <v>59</v>
      </c>
      <c r="Q243">
        <v>1.01E-2</v>
      </c>
      <c r="R243" t="s">
        <v>66</v>
      </c>
      <c r="S243"/>
      <c r="T243"/>
      <c r="U243"/>
      <c r="V243"/>
      <c r="W243"/>
      <c r="X243" s="55">
        <v>43282</v>
      </c>
    </row>
    <row r="244" spans="1:24" ht="14.5" x14ac:dyDescent="0.35">
      <c r="A244" s="52" t="s">
        <v>207</v>
      </c>
      <c r="B244" s="53">
        <v>45505</v>
      </c>
      <c r="C244" s="53">
        <v>46752</v>
      </c>
      <c r="D244" s="53">
        <v>46140</v>
      </c>
      <c r="G244" s="52" t="s">
        <v>75</v>
      </c>
      <c r="H244" s="52" t="s">
        <v>22</v>
      </c>
      <c r="I244" s="53">
        <f t="shared" si="27"/>
        <v>45505</v>
      </c>
      <c r="J244" s="53">
        <f t="shared" si="28"/>
        <v>46752</v>
      </c>
      <c r="K244" s="52" t="s">
        <v>22</v>
      </c>
      <c r="L244" s="52" t="s">
        <v>142</v>
      </c>
      <c r="M244" s="54">
        <v>0</v>
      </c>
      <c r="N244" s="52" t="s">
        <v>43</v>
      </c>
      <c r="O244" t="s">
        <v>76</v>
      </c>
      <c r="P244" t="s">
        <v>77</v>
      </c>
      <c r="Q244">
        <v>2.0199999999999999E-2</v>
      </c>
      <c r="R244" t="s">
        <v>66</v>
      </c>
      <c r="S244"/>
      <c r="T244"/>
      <c r="U244"/>
      <c r="V244"/>
      <c r="W244"/>
      <c r="X244" s="55">
        <v>43282</v>
      </c>
    </row>
    <row r="245" spans="1:24" ht="14.5" x14ac:dyDescent="0.35">
      <c r="A245" s="52" t="s">
        <v>207</v>
      </c>
      <c r="B245" s="53">
        <v>45505</v>
      </c>
      <c r="C245" s="53">
        <v>46752</v>
      </c>
      <c r="D245" s="53">
        <v>46140</v>
      </c>
      <c r="G245" s="52" t="s">
        <v>55</v>
      </c>
      <c r="H245" s="52" t="s">
        <v>22</v>
      </c>
      <c r="I245" s="53">
        <f t="shared" si="27"/>
        <v>45505</v>
      </c>
      <c r="J245" s="53">
        <f t="shared" si="28"/>
        <v>46752</v>
      </c>
      <c r="K245" s="52" t="s">
        <v>22</v>
      </c>
      <c r="L245" s="52" t="s">
        <v>142</v>
      </c>
      <c r="M245" s="54">
        <v>10000</v>
      </c>
      <c r="N245" s="52" t="s">
        <v>43</v>
      </c>
      <c r="O245" t="s">
        <v>56</v>
      </c>
      <c r="P245" t="s">
        <v>45</v>
      </c>
      <c r="Q245">
        <v>0.45839999999999997</v>
      </c>
      <c r="R245" t="s">
        <v>66</v>
      </c>
      <c r="S245"/>
      <c r="T245"/>
      <c r="U245"/>
      <c r="V245"/>
      <c r="W245"/>
      <c r="X245" s="55">
        <v>43282</v>
      </c>
    </row>
    <row r="246" spans="1:24" ht="14.5" x14ac:dyDescent="0.35">
      <c r="A246" s="52" t="s">
        <v>207</v>
      </c>
      <c r="B246" s="53">
        <v>45505</v>
      </c>
      <c r="C246" s="53">
        <v>46752</v>
      </c>
      <c r="D246" s="53">
        <v>46140</v>
      </c>
      <c r="G246" s="52" t="s">
        <v>104</v>
      </c>
      <c r="H246" s="52" t="s">
        <v>22</v>
      </c>
      <c r="I246" s="53">
        <f t="shared" si="27"/>
        <v>45505</v>
      </c>
      <c r="J246" s="53">
        <f t="shared" si="28"/>
        <v>46752</v>
      </c>
      <c r="K246" s="52" t="s">
        <v>22</v>
      </c>
      <c r="L246" s="52" t="s">
        <v>142</v>
      </c>
      <c r="M246" s="54">
        <v>0</v>
      </c>
      <c r="N246" s="52" t="s">
        <v>43</v>
      </c>
      <c r="O246" t="s">
        <v>106</v>
      </c>
      <c r="P246" t="s">
        <v>65</v>
      </c>
      <c r="Q246">
        <v>0.20369999999999999</v>
      </c>
      <c r="R246" t="s">
        <v>66</v>
      </c>
      <c r="S246"/>
      <c r="T246"/>
      <c r="U246"/>
      <c r="V246"/>
      <c r="W246"/>
      <c r="X246" s="55">
        <v>43282</v>
      </c>
    </row>
    <row r="247" spans="1:24" ht="14.5" x14ac:dyDescent="0.35">
      <c r="A247" s="52" t="s">
        <v>207</v>
      </c>
      <c r="B247" s="53">
        <v>45505</v>
      </c>
      <c r="C247" s="53">
        <v>46752</v>
      </c>
      <c r="D247" s="53">
        <v>46140</v>
      </c>
      <c r="G247" s="52" t="s">
        <v>50</v>
      </c>
      <c r="H247" s="52" t="s">
        <v>22</v>
      </c>
      <c r="I247" s="53">
        <f t="shared" si="27"/>
        <v>45505</v>
      </c>
      <c r="J247" s="53">
        <f t="shared" si="28"/>
        <v>46752</v>
      </c>
      <c r="K247" s="52" t="s">
        <v>22</v>
      </c>
      <c r="L247" s="52" t="s">
        <v>142</v>
      </c>
      <c r="M247" s="54">
        <v>10000</v>
      </c>
      <c r="N247" s="52" t="s">
        <v>43</v>
      </c>
      <c r="O247" t="s">
        <v>52</v>
      </c>
      <c r="P247" t="s">
        <v>45</v>
      </c>
      <c r="Q247">
        <v>0.45839999999999997</v>
      </c>
      <c r="R247" t="s">
        <v>66</v>
      </c>
      <c r="S247"/>
      <c r="T247"/>
      <c r="U247"/>
      <c r="V247"/>
      <c r="W247"/>
      <c r="X247" s="55">
        <v>43282</v>
      </c>
    </row>
    <row r="248" spans="1:24" ht="14.5" x14ac:dyDescent="0.35">
      <c r="A248" s="52" t="s">
        <v>207</v>
      </c>
      <c r="B248" s="53">
        <v>45505</v>
      </c>
      <c r="C248" s="53">
        <v>46752</v>
      </c>
      <c r="D248" s="53">
        <v>46140</v>
      </c>
      <c r="E248" s="52" t="s">
        <v>149</v>
      </c>
      <c r="F248" s="16" t="s">
        <v>39</v>
      </c>
      <c r="G248" s="52" t="s">
        <v>62</v>
      </c>
      <c r="H248" s="57" t="s">
        <v>212</v>
      </c>
      <c r="I248" s="53">
        <v>45658</v>
      </c>
      <c r="J248" s="53">
        <v>46752</v>
      </c>
      <c r="L248" s="52" t="s">
        <v>142</v>
      </c>
      <c r="M248" s="54">
        <v>5000</v>
      </c>
      <c r="N248" s="52" t="s">
        <v>43</v>
      </c>
      <c r="O248" t="s">
        <v>64</v>
      </c>
      <c r="P248" t="s">
        <v>65</v>
      </c>
      <c r="Q248">
        <v>1.1012999999999999</v>
      </c>
      <c r="R248" t="s">
        <v>66</v>
      </c>
      <c r="S248">
        <v>130</v>
      </c>
      <c r="T248">
        <v>150</v>
      </c>
      <c r="U248">
        <v>120</v>
      </c>
      <c r="V248"/>
      <c r="W248"/>
      <c r="X248" s="55">
        <v>43282</v>
      </c>
    </row>
    <row r="249" spans="1:24" ht="14.5" x14ac:dyDescent="0.35">
      <c r="A249" s="52" t="s">
        <v>207</v>
      </c>
      <c r="B249" s="53">
        <v>45505</v>
      </c>
      <c r="C249" s="53">
        <v>46752</v>
      </c>
      <c r="D249" s="53">
        <v>46140</v>
      </c>
      <c r="E249" s="52" t="s">
        <v>152</v>
      </c>
      <c r="F249" s="16" t="s">
        <v>39</v>
      </c>
      <c r="G249" s="52" t="s">
        <v>62</v>
      </c>
      <c r="H249" s="52" t="s">
        <v>22</v>
      </c>
      <c r="I249" s="53">
        <f>IF(OR(K249="Term",K249="otherwise",K249="Start of Term"),B249,"ADD SERVICE START DATE")</f>
        <v>45505</v>
      </c>
      <c r="J249" s="53">
        <f>IF(OR(K249="Term",K249="otherwise",K249="End of term"),C249,"ADD SERVICE START DATE")</f>
        <v>46752</v>
      </c>
      <c r="K249" s="52" t="s">
        <v>22</v>
      </c>
      <c r="L249" s="52" t="s">
        <v>142</v>
      </c>
      <c r="M249" s="54">
        <v>0</v>
      </c>
      <c r="N249" s="52" t="s">
        <v>43</v>
      </c>
      <c r="O249" t="s">
        <v>64</v>
      </c>
      <c r="P249" t="s">
        <v>65</v>
      </c>
      <c r="Q249">
        <v>1.1012999999999999</v>
      </c>
      <c r="R249" t="s">
        <v>66</v>
      </c>
      <c r="S249">
        <v>130</v>
      </c>
      <c r="T249">
        <v>150</v>
      </c>
      <c r="U249">
        <v>120</v>
      </c>
      <c r="V249"/>
      <c r="W249"/>
      <c r="X249" s="55">
        <v>43282</v>
      </c>
    </row>
    <row r="250" spans="1:24" ht="14.5" x14ac:dyDescent="0.35">
      <c r="A250" s="52" t="s">
        <v>207</v>
      </c>
      <c r="B250" s="53">
        <v>45505</v>
      </c>
      <c r="C250" s="53">
        <v>46752</v>
      </c>
      <c r="D250" s="53">
        <v>46140</v>
      </c>
      <c r="E250" s="52" t="s">
        <v>213</v>
      </c>
      <c r="F250" s="16" t="s">
        <v>39</v>
      </c>
      <c r="G250" s="52" t="s">
        <v>62</v>
      </c>
      <c r="H250" s="57" t="s">
        <v>214</v>
      </c>
      <c r="I250" s="53">
        <v>45658</v>
      </c>
      <c r="J250" s="53">
        <v>46022</v>
      </c>
      <c r="L250" s="52" t="s">
        <v>142</v>
      </c>
      <c r="M250" s="54">
        <v>5000</v>
      </c>
      <c r="N250" s="52" t="s">
        <v>43</v>
      </c>
      <c r="O250" t="s">
        <v>64</v>
      </c>
      <c r="P250" t="s">
        <v>65</v>
      </c>
      <c r="Q250">
        <v>2.2599999999999998</v>
      </c>
      <c r="R250" t="s">
        <v>66</v>
      </c>
      <c r="S250">
        <v>130</v>
      </c>
      <c r="T250">
        <v>150</v>
      </c>
      <c r="U250">
        <v>120</v>
      </c>
      <c r="V250"/>
      <c r="W250"/>
      <c r="X250" s="55">
        <v>45017</v>
      </c>
    </row>
    <row r="251" spans="1:24" ht="14.5" x14ac:dyDescent="0.35">
      <c r="A251" s="52" t="s">
        <v>207</v>
      </c>
      <c r="B251" s="53">
        <v>45505</v>
      </c>
      <c r="C251" s="53">
        <v>46752</v>
      </c>
      <c r="D251" s="53">
        <v>46140</v>
      </c>
      <c r="E251" s="52" t="s">
        <v>213</v>
      </c>
      <c r="F251" s="16" t="s">
        <v>39</v>
      </c>
      <c r="G251" s="52" t="s">
        <v>62</v>
      </c>
      <c r="H251" s="52" t="s">
        <v>73</v>
      </c>
      <c r="I251" s="53">
        <f t="shared" ref="I251:I262" si="29">IF(OR(K251="Term",K251="otherwise",K251="Start of Term"),B251,"ADD SERVICE START DATE")</f>
        <v>45505</v>
      </c>
      <c r="J251" s="53">
        <f t="shared" ref="J251:J262" si="30">IF(OR(K251="Term",K251="otherwise",K251="End of term"),C251,"ADD SERVICE START DATE")</f>
        <v>46752</v>
      </c>
      <c r="K251" s="52" t="s">
        <v>74</v>
      </c>
      <c r="L251" s="52" t="s">
        <v>142</v>
      </c>
      <c r="M251" s="54">
        <v>0</v>
      </c>
      <c r="N251" s="52" t="s">
        <v>43</v>
      </c>
      <c r="O251" t="s">
        <v>64</v>
      </c>
      <c r="P251" t="s">
        <v>65</v>
      </c>
      <c r="Q251">
        <v>2.2599999999999998</v>
      </c>
      <c r="R251" t="s">
        <v>66</v>
      </c>
      <c r="S251">
        <v>130</v>
      </c>
      <c r="T251">
        <v>150</v>
      </c>
      <c r="U251">
        <v>120</v>
      </c>
      <c r="V251"/>
      <c r="W251"/>
      <c r="X251" s="55">
        <v>45017</v>
      </c>
    </row>
    <row r="252" spans="1:24" ht="14.5" x14ac:dyDescent="0.35">
      <c r="A252" s="52" t="s">
        <v>207</v>
      </c>
      <c r="B252" s="53">
        <v>45505</v>
      </c>
      <c r="C252" s="53">
        <v>46752</v>
      </c>
      <c r="D252" s="53">
        <v>46140</v>
      </c>
      <c r="E252" s="52" t="s">
        <v>149</v>
      </c>
      <c r="F252" s="16" t="s">
        <v>39</v>
      </c>
      <c r="G252" s="52" t="s">
        <v>40</v>
      </c>
      <c r="H252" s="52" t="s">
        <v>22</v>
      </c>
      <c r="I252" s="53">
        <f t="shared" si="29"/>
        <v>45505</v>
      </c>
      <c r="J252" s="53">
        <f t="shared" si="30"/>
        <v>46752</v>
      </c>
      <c r="K252" s="52" t="s">
        <v>22</v>
      </c>
      <c r="L252" s="52" t="s">
        <v>142</v>
      </c>
      <c r="M252" s="54">
        <v>0</v>
      </c>
      <c r="N252" s="52" t="s">
        <v>43</v>
      </c>
      <c r="O252" t="s">
        <v>44</v>
      </c>
      <c r="P252" t="s">
        <v>45</v>
      </c>
      <c r="Q252"/>
      <c r="R252"/>
      <c r="S252"/>
      <c r="T252"/>
      <c r="U252"/>
      <c r="V252" t="s">
        <v>64</v>
      </c>
      <c r="W252">
        <v>75</v>
      </c>
      <c r="X252" s="55">
        <v>43282</v>
      </c>
    </row>
    <row r="253" spans="1:24" ht="14.5" x14ac:dyDescent="0.35">
      <c r="A253" s="52" t="s">
        <v>207</v>
      </c>
      <c r="B253" s="53">
        <v>45505</v>
      </c>
      <c r="C253" s="53">
        <v>46752</v>
      </c>
      <c r="D253" s="53">
        <v>46140</v>
      </c>
      <c r="E253" s="52" t="s">
        <v>152</v>
      </c>
      <c r="F253" s="16" t="s">
        <v>39</v>
      </c>
      <c r="G253" s="52" t="s">
        <v>40</v>
      </c>
      <c r="H253" s="52" t="s">
        <v>22</v>
      </c>
      <c r="I253" s="53">
        <f t="shared" si="29"/>
        <v>45505</v>
      </c>
      <c r="J253" s="53">
        <f t="shared" si="30"/>
        <v>46752</v>
      </c>
      <c r="K253" s="52" t="s">
        <v>22</v>
      </c>
      <c r="L253" s="52" t="s">
        <v>142</v>
      </c>
      <c r="M253" s="54">
        <v>0</v>
      </c>
      <c r="N253" s="52" t="s">
        <v>43</v>
      </c>
      <c r="O253" t="s">
        <v>44</v>
      </c>
      <c r="P253" t="s">
        <v>45</v>
      </c>
      <c r="Q253"/>
      <c r="R253"/>
      <c r="S253"/>
      <c r="T253"/>
      <c r="U253"/>
      <c r="V253" t="s">
        <v>64</v>
      </c>
      <c r="W253">
        <v>75</v>
      </c>
      <c r="X253" s="55">
        <v>43282</v>
      </c>
    </row>
    <row r="254" spans="1:24" ht="14.5" x14ac:dyDescent="0.35">
      <c r="A254" s="52" t="s">
        <v>207</v>
      </c>
      <c r="B254" s="53">
        <v>45505</v>
      </c>
      <c r="C254" s="53">
        <v>46752</v>
      </c>
      <c r="D254" s="53">
        <v>46140</v>
      </c>
      <c r="E254" s="52" t="s">
        <v>213</v>
      </c>
      <c r="F254" s="16" t="s">
        <v>39</v>
      </c>
      <c r="G254" s="52" t="s">
        <v>40</v>
      </c>
      <c r="H254" s="52" t="s">
        <v>22</v>
      </c>
      <c r="I254" s="53">
        <f t="shared" si="29"/>
        <v>45505</v>
      </c>
      <c r="J254" s="53">
        <f t="shared" si="30"/>
        <v>46752</v>
      </c>
      <c r="K254" s="52" t="s">
        <v>22</v>
      </c>
      <c r="L254" s="52" t="s">
        <v>142</v>
      </c>
      <c r="M254" s="54">
        <v>0</v>
      </c>
      <c r="N254" s="52" t="s">
        <v>43</v>
      </c>
      <c r="O254" t="s">
        <v>44</v>
      </c>
      <c r="P254" t="s">
        <v>45</v>
      </c>
      <c r="Q254"/>
      <c r="R254"/>
      <c r="S254"/>
      <c r="T254"/>
      <c r="U254"/>
      <c r="V254" t="s">
        <v>64</v>
      </c>
      <c r="W254">
        <v>75</v>
      </c>
      <c r="X254" s="55">
        <v>43282</v>
      </c>
    </row>
    <row r="255" spans="1:24" ht="14.5" x14ac:dyDescent="0.35">
      <c r="A255" s="52" t="s">
        <v>207</v>
      </c>
      <c r="B255" s="53">
        <v>45505</v>
      </c>
      <c r="C255" s="53">
        <v>46752</v>
      </c>
      <c r="D255" s="53">
        <v>46140</v>
      </c>
      <c r="G255" s="52" t="s">
        <v>57</v>
      </c>
      <c r="H255" s="52" t="s">
        <v>22</v>
      </c>
      <c r="I255" s="53">
        <f t="shared" si="29"/>
        <v>45505</v>
      </c>
      <c r="J255" s="53">
        <f t="shared" si="30"/>
        <v>46752</v>
      </c>
      <c r="K255" s="52" t="s">
        <v>22</v>
      </c>
      <c r="L255" s="52" t="s">
        <v>140</v>
      </c>
      <c r="M255" s="54">
        <v>0</v>
      </c>
      <c r="N255" s="52" t="s">
        <v>43</v>
      </c>
      <c r="O255" t="s">
        <v>58</v>
      </c>
      <c r="P255" t="s">
        <v>59</v>
      </c>
      <c r="Q255">
        <v>1.01E-2</v>
      </c>
      <c r="R255" t="s">
        <v>66</v>
      </c>
      <c r="S255"/>
      <c r="T255"/>
      <c r="U255"/>
      <c r="V255"/>
      <c r="W255"/>
      <c r="X255" s="55">
        <v>43282</v>
      </c>
    </row>
    <row r="256" spans="1:24" ht="14.5" x14ac:dyDescent="0.35">
      <c r="A256" s="52" t="s">
        <v>207</v>
      </c>
      <c r="B256" s="53">
        <v>45505</v>
      </c>
      <c r="C256" s="53">
        <v>46752</v>
      </c>
      <c r="D256" s="53">
        <v>46140</v>
      </c>
      <c r="G256" s="52" t="s">
        <v>75</v>
      </c>
      <c r="H256" s="52" t="s">
        <v>22</v>
      </c>
      <c r="I256" s="53">
        <f t="shared" si="29"/>
        <v>45505</v>
      </c>
      <c r="J256" s="53">
        <f t="shared" si="30"/>
        <v>46752</v>
      </c>
      <c r="K256" s="52" t="s">
        <v>22</v>
      </c>
      <c r="L256" s="52" t="s">
        <v>140</v>
      </c>
      <c r="M256" s="54">
        <v>0</v>
      </c>
      <c r="N256" s="52" t="s">
        <v>43</v>
      </c>
      <c r="O256" t="s">
        <v>76</v>
      </c>
      <c r="P256" t="s">
        <v>77</v>
      </c>
      <c r="Q256">
        <v>2.0199999999999999E-2</v>
      </c>
      <c r="R256" t="s">
        <v>66</v>
      </c>
      <c r="S256"/>
      <c r="T256"/>
      <c r="U256"/>
      <c r="V256"/>
      <c r="W256"/>
      <c r="X256" s="55">
        <v>43282</v>
      </c>
    </row>
    <row r="257" spans="1:24" ht="14.5" x14ac:dyDescent="0.35">
      <c r="A257" s="52" t="s">
        <v>207</v>
      </c>
      <c r="B257" s="53">
        <v>45505</v>
      </c>
      <c r="C257" s="53">
        <v>46752</v>
      </c>
      <c r="D257" s="53">
        <v>46140</v>
      </c>
      <c r="G257" s="52" t="s">
        <v>191</v>
      </c>
      <c r="H257" s="52" t="s">
        <v>22</v>
      </c>
      <c r="I257" s="53">
        <f t="shared" si="29"/>
        <v>45505</v>
      </c>
      <c r="J257" s="53">
        <f t="shared" si="30"/>
        <v>46752</v>
      </c>
      <c r="K257" s="52" t="s">
        <v>22</v>
      </c>
      <c r="L257" s="52" t="s">
        <v>140</v>
      </c>
      <c r="M257" s="54">
        <v>0</v>
      </c>
      <c r="N257" s="52" t="s">
        <v>43</v>
      </c>
      <c r="O257" t="s">
        <v>192</v>
      </c>
      <c r="P257" t="s">
        <v>65</v>
      </c>
      <c r="Q257">
        <v>0.20369999999999999</v>
      </c>
      <c r="R257" t="s">
        <v>66</v>
      </c>
      <c r="S257"/>
      <c r="T257"/>
      <c r="U257"/>
      <c r="V257"/>
      <c r="W257"/>
      <c r="X257" s="55">
        <v>43282</v>
      </c>
    </row>
    <row r="258" spans="1:24" ht="14.5" x14ac:dyDescent="0.35">
      <c r="A258" s="52" t="s">
        <v>207</v>
      </c>
      <c r="B258" s="53">
        <v>45505</v>
      </c>
      <c r="C258" s="53">
        <v>46752</v>
      </c>
      <c r="D258" s="53">
        <v>46140</v>
      </c>
      <c r="G258" s="52" t="s">
        <v>55</v>
      </c>
      <c r="H258" s="52" t="s">
        <v>22</v>
      </c>
      <c r="I258" s="53">
        <f t="shared" si="29"/>
        <v>45505</v>
      </c>
      <c r="J258" s="53">
        <f t="shared" si="30"/>
        <v>46752</v>
      </c>
      <c r="K258" s="52" t="s">
        <v>22</v>
      </c>
      <c r="L258" s="52" t="s">
        <v>140</v>
      </c>
      <c r="M258" s="54">
        <v>10000</v>
      </c>
      <c r="N258" s="52" t="s">
        <v>43</v>
      </c>
      <c r="O258" t="s">
        <v>56</v>
      </c>
      <c r="P258" t="s">
        <v>45</v>
      </c>
      <c r="Q258">
        <v>0.45839999999999997</v>
      </c>
      <c r="R258" t="s">
        <v>66</v>
      </c>
      <c r="S258"/>
      <c r="T258"/>
      <c r="U258"/>
      <c r="V258"/>
      <c r="W258"/>
      <c r="X258" s="55">
        <v>43282</v>
      </c>
    </row>
    <row r="259" spans="1:24" ht="14.5" x14ac:dyDescent="0.35">
      <c r="A259" s="52" t="s">
        <v>207</v>
      </c>
      <c r="B259" s="53">
        <v>45505</v>
      </c>
      <c r="C259" s="53">
        <v>46752</v>
      </c>
      <c r="D259" s="53">
        <v>46140</v>
      </c>
      <c r="G259" s="52" t="s">
        <v>104</v>
      </c>
      <c r="H259" s="52" t="s">
        <v>22</v>
      </c>
      <c r="I259" s="53">
        <f t="shared" si="29"/>
        <v>45505</v>
      </c>
      <c r="J259" s="53">
        <f t="shared" si="30"/>
        <v>46752</v>
      </c>
      <c r="K259" s="52" t="s">
        <v>22</v>
      </c>
      <c r="L259" s="52" t="s">
        <v>140</v>
      </c>
      <c r="M259" s="54">
        <v>0</v>
      </c>
      <c r="N259" s="52" t="s">
        <v>43</v>
      </c>
      <c r="O259" t="s">
        <v>106</v>
      </c>
      <c r="P259" t="s">
        <v>65</v>
      </c>
      <c r="Q259">
        <v>0.20369999999999999</v>
      </c>
      <c r="R259" t="s">
        <v>66</v>
      </c>
      <c r="S259"/>
      <c r="T259"/>
      <c r="U259"/>
      <c r="V259"/>
      <c r="W259"/>
      <c r="X259" s="55">
        <v>43282</v>
      </c>
    </row>
    <row r="260" spans="1:24" ht="14.5" x14ac:dyDescent="0.35">
      <c r="A260" s="52" t="s">
        <v>207</v>
      </c>
      <c r="B260" s="53">
        <v>45505</v>
      </c>
      <c r="C260" s="53">
        <v>46752</v>
      </c>
      <c r="D260" s="53">
        <v>46140</v>
      </c>
      <c r="G260" s="52" t="s">
        <v>50</v>
      </c>
      <c r="H260" s="52" t="s">
        <v>22</v>
      </c>
      <c r="I260" s="53">
        <f t="shared" si="29"/>
        <v>45505</v>
      </c>
      <c r="J260" s="53">
        <f t="shared" si="30"/>
        <v>46752</v>
      </c>
      <c r="K260" s="52" t="s">
        <v>22</v>
      </c>
      <c r="L260" s="52" t="s">
        <v>140</v>
      </c>
      <c r="M260" s="54">
        <v>10000</v>
      </c>
      <c r="N260" s="52" t="s">
        <v>43</v>
      </c>
      <c r="O260" t="s">
        <v>52</v>
      </c>
      <c r="P260" t="s">
        <v>45</v>
      </c>
      <c r="Q260">
        <v>0.45839999999999997</v>
      </c>
      <c r="R260" t="s">
        <v>66</v>
      </c>
      <c r="S260"/>
      <c r="T260"/>
      <c r="U260"/>
      <c r="V260"/>
      <c r="W260"/>
      <c r="X260" s="55">
        <v>43282</v>
      </c>
    </row>
    <row r="261" spans="1:24" ht="14.5" x14ac:dyDescent="0.35">
      <c r="A261" s="52" t="s">
        <v>207</v>
      </c>
      <c r="B261" s="53">
        <v>45505</v>
      </c>
      <c r="C261" s="53">
        <v>46752</v>
      </c>
      <c r="D261" s="53">
        <v>46140</v>
      </c>
      <c r="G261" s="52" t="s">
        <v>60</v>
      </c>
      <c r="H261" s="52" t="s">
        <v>22</v>
      </c>
      <c r="I261" s="53">
        <f t="shared" si="29"/>
        <v>45505</v>
      </c>
      <c r="J261" s="53">
        <f t="shared" si="30"/>
        <v>46752</v>
      </c>
      <c r="K261" s="52" t="s">
        <v>22</v>
      </c>
      <c r="L261" s="52" t="s">
        <v>140</v>
      </c>
      <c r="M261" s="54">
        <v>0</v>
      </c>
      <c r="N261" s="52" t="s">
        <v>43</v>
      </c>
      <c r="O261" t="s">
        <v>61</v>
      </c>
      <c r="P261" t="s">
        <v>45</v>
      </c>
      <c r="Q261">
        <v>4.0099999999999997E-2</v>
      </c>
      <c r="R261" t="s">
        <v>66</v>
      </c>
      <c r="S261"/>
      <c r="T261"/>
      <c r="U261"/>
      <c r="V261"/>
      <c r="W261"/>
      <c r="X261" s="55">
        <v>43282</v>
      </c>
    </row>
    <row r="262" spans="1:24" ht="14.5" x14ac:dyDescent="0.35">
      <c r="A262" s="52" t="s">
        <v>207</v>
      </c>
      <c r="B262" s="53">
        <v>45505</v>
      </c>
      <c r="C262" s="53">
        <v>46752</v>
      </c>
      <c r="D262" s="53">
        <v>46140</v>
      </c>
      <c r="E262" s="57" t="s">
        <v>150</v>
      </c>
      <c r="F262" s="16" t="s">
        <v>39</v>
      </c>
      <c r="G262" s="52" t="s">
        <v>62</v>
      </c>
      <c r="H262" s="52" t="s">
        <v>22</v>
      </c>
      <c r="I262" s="53">
        <f t="shared" si="29"/>
        <v>45505</v>
      </c>
      <c r="J262" s="53">
        <f t="shared" si="30"/>
        <v>46752</v>
      </c>
      <c r="K262" s="52" t="s">
        <v>22</v>
      </c>
      <c r="L262" s="52" t="s">
        <v>140</v>
      </c>
      <c r="M262" s="54">
        <v>0</v>
      </c>
      <c r="N262" s="52" t="s">
        <v>43</v>
      </c>
      <c r="O262" t="s">
        <v>64</v>
      </c>
      <c r="P262" t="s">
        <v>65</v>
      </c>
      <c r="Q262">
        <v>0.7147</v>
      </c>
      <c r="R262" t="s">
        <v>66</v>
      </c>
      <c r="S262">
        <v>130</v>
      </c>
      <c r="T262">
        <v>150</v>
      </c>
      <c r="U262">
        <v>120</v>
      </c>
      <c r="V262"/>
      <c r="W262"/>
      <c r="X262" s="55">
        <v>43282</v>
      </c>
    </row>
    <row r="263" spans="1:24" ht="14.5" x14ac:dyDescent="0.35">
      <c r="A263" s="52" t="s">
        <v>207</v>
      </c>
      <c r="B263" s="53">
        <v>45505</v>
      </c>
      <c r="C263" s="53">
        <v>46752</v>
      </c>
      <c r="D263" s="53">
        <v>46140</v>
      </c>
      <c r="E263" s="57" t="s">
        <v>139</v>
      </c>
      <c r="F263" s="16" t="s">
        <v>39</v>
      </c>
      <c r="G263" s="52" t="s">
        <v>62</v>
      </c>
      <c r="H263" s="57" t="s">
        <v>215</v>
      </c>
      <c r="I263" s="53">
        <v>45658</v>
      </c>
      <c r="J263" s="53">
        <v>46022</v>
      </c>
      <c r="L263" s="52" t="s">
        <v>140</v>
      </c>
      <c r="M263" s="54">
        <v>10000</v>
      </c>
      <c r="N263" s="52" t="s">
        <v>43</v>
      </c>
      <c r="O263" t="s">
        <v>64</v>
      </c>
      <c r="P263" t="s">
        <v>65</v>
      </c>
      <c r="Q263" s="74">
        <v>0.64700000000000002</v>
      </c>
      <c r="R263" t="s">
        <v>66</v>
      </c>
      <c r="S263">
        <v>130</v>
      </c>
      <c r="T263">
        <v>150</v>
      </c>
      <c r="U263">
        <v>120</v>
      </c>
      <c r="V263"/>
      <c r="W263"/>
      <c r="X263" s="55">
        <v>44378</v>
      </c>
    </row>
    <row r="264" spans="1:24" ht="14.5" x14ac:dyDescent="0.35">
      <c r="A264" s="52" t="s">
        <v>207</v>
      </c>
      <c r="B264" s="53">
        <v>45505</v>
      </c>
      <c r="C264" s="53">
        <v>46752</v>
      </c>
      <c r="D264" s="53">
        <v>46140</v>
      </c>
      <c r="E264" s="57" t="s">
        <v>178</v>
      </c>
      <c r="F264" s="16" t="s">
        <v>39</v>
      </c>
      <c r="G264" s="52" t="s">
        <v>62</v>
      </c>
      <c r="H264" s="52" t="s">
        <v>216</v>
      </c>
      <c r="I264" s="53">
        <v>45778</v>
      </c>
      <c r="J264" s="53">
        <v>46022</v>
      </c>
      <c r="L264" s="52" t="s">
        <v>133</v>
      </c>
      <c r="M264" s="54">
        <v>2000</v>
      </c>
      <c r="N264" s="52" t="s">
        <v>43</v>
      </c>
      <c r="O264" t="s">
        <v>64</v>
      </c>
      <c r="P264" t="s">
        <v>65</v>
      </c>
      <c r="Q264">
        <v>0.22090000000000001</v>
      </c>
      <c r="R264" t="s">
        <v>66</v>
      </c>
      <c r="S264">
        <v>130</v>
      </c>
      <c r="T264">
        <v>150</v>
      </c>
      <c r="U264">
        <v>120</v>
      </c>
      <c r="V264"/>
      <c r="W264"/>
      <c r="X264" s="55">
        <v>45566</v>
      </c>
    </row>
    <row r="265" spans="1:24" ht="14.5" x14ac:dyDescent="0.35">
      <c r="A265" s="52" t="s">
        <v>207</v>
      </c>
      <c r="B265" s="53">
        <v>45505</v>
      </c>
      <c r="C265" s="53">
        <v>46752</v>
      </c>
      <c r="D265" s="53">
        <v>46140</v>
      </c>
      <c r="E265" s="57" t="s">
        <v>139</v>
      </c>
      <c r="F265" s="16" t="s">
        <v>39</v>
      </c>
      <c r="G265" s="52" t="s">
        <v>62</v>
      </c>
      <c r="H265" s="57" t="s">
        <v>217</v>
      </c>
      <c r="I265" s="53">
        <v>46023</v>
      </c>
      <c r="J265" s="53">
        <v>46752</v>
      </c>
      <c r="L265" s="52" t="s">
        <v>140</v>
      </c>
      <c r="M265" s="54">
        <v>5000</v>
      </c>
      <c r="N265" s="52" t="s">
        <v>43</v>
      </c>
      <c r="O265" t="s">
        <v>64</v>
      </c>
      <c r="P265" t="s">
        <v>65</v>
      </c>
      <c r="Q265" s="74">
        <v>0.64700000000000002</v>
      </c>
      <c r="R265" t="s">
        <v>66</v>
      </c>
      <c r="S265">
        <v>130</v>
      </c>
      <c r="T265">
        <v>150</v>
      </c>
      <c r="U265">
        <v>120</v>
      </c>
      <c r="V265"/>
      <c r="W265"/>
      <c r="X265" s="55">
        <v>44378</v>
      </c>
    </row>
    <row r="266" spans="1:24" ht="14.5" x14ac:dyDescent="0.35">
      <c r="A266" s="52" t="s">
        <v>207</v>
      </c>
      <c r="B266" s="53">
        <v>45505</v>
      </c>
      <c r="C266" s="53">
        <v>46752</v>
      </c>
      <c r="D266" s="53">
        <v>46140</v>
      </c>
      <c r="E266" s="57" t="s">
        <v>139</v>
      </c>
      <c r="F266" s="16" t="s">
        <v>39</v>
      </c>
      <c r="G266" s="52" t="s">
        <v>62</v>
      </c>
      <c r="H266" s="57" t="s">
        <v>218</v>
      </c>
      <c r="I266" s="53">
        <v>45658</v>
      </c>
      <c r="J266" s="53">
        <v>46752</v>
      </c>
      <c r="L266" s="52" t="s">
        <v>140</v>
      </c>
      <c r="M266" s="54">
        <v>5000</v>
      </c>
      <c r="N266" s="52" t="s">
        <v>43</v>
      </c>
      <c r="O266" t="s">
        <v>64</v>
      </c>
      <c r="P266" t="s">
        <v>65</v>
      </c>
      <c r="Q266" s="74">
        <v>0.64700000000000002</v>
      </c>
      <c r="R266" t="s">
        <v>66</v>
      </c>
      <c r="S266">
        <v>130</v>
      </c>
      <c r="T266">
        <v>150</v>
      </c>
      <c r="U266">
        <v>120</v>
      </c>
      <c r="V266"/>
      <c r="W266"/>
      <c r="X266" s="55">
        <v>44378</v>
      </c>
    </row>
    <row r="267" spans="1:24" ht="14.5" x14ac:dyDescent="0.35">
      <c r="A267" s="52" t="s">
        <v>207</v>
      </c>
      <c r="B267" s="53">
        <v>45505</v>
      </c>
      <c r="C267" s="53">
        <v>46752</v>
      </c>
      <c r="D267" s="53">
        <v>46140</v>
      </c>
      <c r="E267" s="52" t="s">
        <v>150</v>
      </c>
      <c r="F267" s="16" t="s">
        <v>39</v>
      </c>
      <c r="G267" s="52" t="s">
        <v>40</v>
      </c>
      <c r="H267" s="52" t="s">
        <v>22</v>
      </c>
      <c r="I267" s="53">
        <f t="shared" ref="I267:I302" si="31">IF(OR(K267="Term",K267="otherwise",K267="Start of Term"),B267,"ADD SERVICE START DATE")</f>
        <v>45505</v>
      </c>
      <c r="J267" s="53">
        <f t="shared" ref="J267:J302" si="32">IF(OR(K267="Term",K267="otherwise",K267="End of term"),C267,"ADD SERVICE START DATE")</f>
        <v>46752</v>
      </c>
      <c r="K267" s="52" t="s">
        <v>22</v>
      </c>
      <c r="L267" s="52" t="s">
        <v>140</v>
      </c>
      <c r="M267" s="54">
        <v>0</v>
      </c>
      <c r="N267" s="52" t="s">
        <v>43</v>
      </c>
      <c r="O267" t="s">
        <v>44</v>
      </c>
      <c r="P267" t="s">
        <v>45</v>
      </c>
      <c r="Q267"/>
      <c r="R267"/>
      <c r="S267"/>
      <c r="T267"/>
      <c r="U267"/>
      <c r="V267" t="s">
        <v>64</v>
      </c>
      <c r="W267">
        <v>75</v>
      </c>
      <c r="X267" s="55">
        <v>43282</v>
      </c>
    </row>
    <row r="268" spans="1:24" ht="14.5" x14ac:dyDescent="0.35">
      <c r="A268" s="52" t="s">
        <v>207</v>
      </c>
      <c r="B268" s="53">
        <v>45505</v>
      </c>
      <c r="C268" s="53">
        <v>46752</v>
      </c>
      <c r="D268" s="53">
        <v>46140</v>
      </c>
      <c r="E268" s="52" t="s">
        <v>139</v>
      </c>
      <c r="F268" s="16" t="s">
        <v>39</v>
      </c>
      <c r="G268" s="52" t="s">
        <v>40</v>
      </c>
      <c r="H268" s="52" t="s">
        <v>22</v>
      </c>
      <c r="I268" s="53">
        <f t="shared" si="31"/>
        <v>45505</v>
      </c>
      <c r="J268" s="53">
        <f t="shared" si="32"/>
        <v>46752</v>
      </c>
      <c r="K268" s="52" t="s">
        <v>22</v>
      </c>
      <c r="L268" s="52" t="s">
        <v>140</v>
      </c>
      <c r="M268" s="54">
        <v>0</v>
      </c>
      <c r="N268" s="52" t="s">
        <v>43</v>
      </c>
      <c r="O268" t="s">
        <v>44</v>
      </c>
      <c r="P268" t="s">
        <v>45</v>
      </c>
      <c r="Q268"/>
      <c r="R268"/>
      <c r="S268"/>
      <c r="T268"/>
      <c r="U268"/>
      <c r="V268" t="s">
        <v>64</v>
      </c>
      <c r="W268">
        <v>75</v>
      </c>
      <c r="X268" s="55">
        <v>43282</v>
      </c>
    </row>
    <row r="269" spans="1:24" ht="14.5" x14ac:dyDescent="0.35">
      <c r="A269" s="52" t="s">
        <v>207</v>
      </c>
      <c r="B269" s="53">
        <v>45505</v>
      </c>
      <c r="C269" s="53">
        <v>46752</v>
      </c>
      <c r="D269" s="53">
        <v>46140</v>
      </c>
      <c r="G269" s="52" t="s">
        <v>57</v>
      </c>
      <c r="H269" s="52" t="s">
        <v>22</v>
      </c>
      <c r="I269" s="53">
        <f t="shared" si="31"/>
        <v>45505</v>
      </c>
      <c r="J269" s="53">
        <f t="shared" si="32"/>
        <v>46752</v>
      </c>
      <c r="K269" s="52" t="s">
        <v>22</v>
      </c>
      <c r="L269" s="52" t="s">
        <v>118</v>
      </c>
      <c r="M269" s="54">
        <v>0</v>
      </c>
      <c r="N269" s="52" t="s">
        <v>43</v>
      </c>
      <c r="O269" t="s">
        <v>58</v>
      </c>
      <c r="P269" t="s">
        <v>59</v>
      </c>
      <c r="Q269">
        <v>1.01E-2</v>
      </c>
      <c r="R269" t="s">
        <v>66</v>
      </c>
      <c r="S269"/>
      <c r="T269"/>
      <c r="U269"/>
      <c r="V269"/>
      <c r="W269"/>
      <c r="X269" s="55">
        <v>43282</v>
      </c>
    </row>
    <row r="270" spans="1:24" ht="14.5" x14ac:dyDescent="0.35">
      <c r="A270" s="52" t="s">
        <v>207</v>
      </c>
      <c r="B270" s="53">
        <v>45505</v>
      </c>
      <c r="C270" s="53">
        <v>46752</v>
      </c>
      <c r="D270" s="53">
        <v>46140</v>
      </c>
      <c r="G270" s="52" t="s">
        <v>75</v>
      </c>
      <c r="H270" s="52" t="s">
        <v>22</v>
      </c>
      <c r="I270" s="53">
        <f t="shared" si="31"/>
        <v>45505</v>
      </c>
      <c r="J270" s="53">
        <f t="shared" si="32"/>
        <v>46752</v>
      </c>
      <c r="K270" s="52" t="s">
        <v>22</v>
      </c>
      <c r="L270" s="52" t="s">
        <v>118</v>
      </c>
      <c r="M270" s="54">
        <v>0</v>
      </c>
      <c r="N270" s="52" t="s">
        <v>43</v>
      </c>
      <c r="O270" t="s">
        <v>76</v>
      </c>
      <c r="P270" t="s">
        <v>77</v>
      </c>
      <c r="Q270">
        <v>2.0199999999999999E-2</v>
      </c>
      <c r="R270" t="s">
        <v>66</v>
      </c>
      <c r="S270"/>
      <c r="T270"/>
      <c r="U270"/>
      <c r="V270"/>
      <c r="W270"/>
      <c r="X270" s="55">
        <v>43282</v>
      </c>
    </row>
    <row r="271" spans="1:24" ht="14.5" x14ac:dyDescent="0.35">
      <c r="A271" s="52" t="s">
        <v>207</v>
      </c>
      <c r="B271" s="53">
        <v>45505</v>
      </c>
      <c r="C271" s="53">
        <v>46752</v>
      </c>
      <c r="D271" s="53">
        <v>46140</v>
      </c>
      <c r="G271" s="52" t="s">
        <v>191</v>
      </c>
      <c r="H271" s="52" t="s">
        <v>22</v>
      </c>
      <c r="I271" s="53">
        <f t="shared" si="31"/>
        <v>45505</v>
      </c>
      <c r="J271" s="53">
        <f t="shared" si="32"/>
        <v>46752</v>
      </c>
      <c r="K271" s="52" t="s">
        <v>22</v>
      </c>
      <c r="L271" s="52" t="s">
        <v>118</v>
      </c>
      <c r="M271" s="54">
        <v>0</v>
      </c>
      <c r="N271" s="52" t="s">
        <v>43</v>
      </c>
      <c r="O271" t="s">
        <v>192</v>
      </c>
      <c r="P271" t="s">
        <v>65</v>
      </c>
      <c r="Q271">
        <v>0.20369999999999999</v>
      </c>
      <c r="R271" t="s">
        <v>66</v>
      </c>
      <c r="S271"/>
      <c r="T271"/>
      <c r="U271"/>
      <c r="V271"/>
      <c r="W271"/>
      <c r="X271" s="55">
        <v>43282</v>
      </c>
    </row>
    <row r="272" spans="1:24" ht="14.5" x14ac:dyDescent="0.35">
      <c r="A272" s="52" t="s">
        <v>207</v>
      </c>
      <c r="B272" s="53">
        <v>45505</v>
      </c>
      <c r="C272" s="53">
        <v>46752</v>
      </c>
      <c r="D272" s="53">
        <v>46140</v>
      </c>
      <c r="G272" s="52" t="s">
        <v>55</v>
      </c>
      <c r="H272" s="52" t="s">
        <v>22</v>
      </c>
      <c r="I272" s="53">
        <f t="shared" si="31"/>
        <v>45505</v>
      </c>
      <c r="J272" s="53">
        <f t="shared" si="32"/>
        <v>46752</v>
      </c>
      <c r="K272" s="52" t="s">
        <v>22</v>
      </c>
      <c r="L272" s="52" t="s">
        <v>118</v>
      </c>
      <c r="M272" s="54">
        <v>10000</v>
      </c>
      <c r="N272" s="52" t="s">
        <v>43</v>
      </c>
      <c r="O272" t="s">
        <v>56</v>
      </c>
      <c r="P272" t="s">
        <v>45</v>
      </c>
      <c r="Q272">
        <v>0.45839999999999997</v>
      </c>
      <c r="R272" t="s">
        <v>66</v>
      </c>
      <c r="S272"/>
      <c r="T272"/>
      <c r="U272"/>
      <c r="V272"/>
      <c r="W272"/>
      <c r="X272" s="55">
        <v>43282</v>
      </c>
    </row>
    <row r="273" spans="1:24" ht="14.5" x14ac:dyDescent="0.35">
      <c r="A273" s="52" t="s">
        <v>207</v>
      </c>
      <c r="B273" s="53">
        <v>45505</v>
      </c>
      <c r="C273" s="53">
        <v>46752</v>
      </c>
      <c r="D273" s="53">
        <v>46140</v>
      </c>
      <c r="G273" s="52" t="s">
        <v>104</v>
      </c>
      <c r="H273" s="52" t="s">
        <v>22</v>
      </c>
      <c r="I273" s="53">
        <f t="shared" si="31"/>
        <v>45505</v>
      </c>
      <c r="J273" s="53">
        <f t="shared" si="32"/>
        <v>46752</v>
      </c>
      <c r="K273" s="52" t="s">
        <v>22</v>
      </c>
      <c r="L273" s="52" t="s">
        <v>118</v>
      </c>
      <c r="M273" s="54">
        <v>0</v>
      </c>
      <c r="N273" s="52" t="s">
        <v>43</v>
      </c>
      <c r="O273" t="s">
        <v>106</v>
      </c>
      <c r="P273" t="s">
        <v>65</v>
      </c>
      <c r="Q273">
        <v>0.20369999999999999</v>
      </c>
      <c r="R273" t="s">
        <v>66</v>
      </c>
      <c r="S273"/>
      <c r="T273"/>
      <c r="U273"/>
      <c r="V273"/>
      <c r="W273"/>
      <c r="X273" s="55">
        <v>43282</v>
      </c>
    </row>
    <row r="274" spans="1:24" ht="14.5" x14ac:dyDescent="0.35">
      <c r="A274" s="52" t="s">
        <v>207</v>
      </c>
      <c r="B274" s="53">
        <v>45505</v>
      </c>
      <c r="C274" s="53">
        <v>46752</v>
      </c>
      <c r="D274" s="53">
        <v>46140</v>
      </c>
      <c r="G274" s="52" t="s">
        <v>50</v>
      </c>
      <c r="H274" s="52" t="s">
        <v>22</v>
      </c>
      <c r="I274" s="53">
        <f t="shared" si="31"/>
        <v>45505</v>
      </c>
      <c r="J274" s="53">
        <f t="shared" si="32"/>
        <v>46752</v>
      </c>
      <c r="K274" s="52" t="s">
        <v>22</v>
      </c>
      <c r="L274" s="52" t="s">
        <v>118</v>
      </c>
      <c r="M274" s="54">
        <v>10000</v>
      </c>
      <c r="N274" s="52" t="s">
        <v>43</v>
      </c>
      <c r="O274" t="s">
        <v>52</v>
      </c>
      <c r="P274" t="s">
        <v>45</v>
      </c>
      <c r="Q274">
        <v>0.45839999999999997</v>
      </c>
      <c r="R274" t="s">
        <v>66</v>
      </c>
      <c r="S274"/>
      <c r="T274"/>
      <c r="U274"/>
      <c r="V274"/>
      <c r="W274"/>
      <c r="X274" s="55">
        <v>43282</v>
      </c>
    </row>
    <row r="275" spans="1:24" ht="14.5" x14ac:dyDescent="0.35">
      <c r="A275" s="52" t="s">
        <v>207</v>
      </c>
      <c r="B275" s="53">
        <v>45505</v>
      </c>
      <c r="C275" s="53">
        <v>46752</v>
      </c>
      <c r="D275" s="53">
        <v>46140</v>
      </c>
      <c r="E275" s="52" t="s">
        <v>143</v>
      </c>
      <c r="F275" s="16" t="s">
        <v>39</v>
      </c>
      <c r="G275" s="52" t="s">
        <v>60</v>
      </c>
      <c r="H275" s="52" t="s">
        <v>22</v>
      </c>
      <c r="I275" s="53">
        <f t="shared" si="31"/>
        <v>45505</v>
      </c>
      <c r="J275" s="53">
        <f t="shared" si="32"/>
        <v>46752</v>
      </c>
      <c r="K275" s="52" t="s">
        <v>22</v>
      </c>
      <c r="L275" s="52" t="s">
        <v>118</v>
      </c>
      <c r="M275" s="54">
        <v>0</v>
      </c>
      <c r="N275" s="52" t="s">
        <v>43</v>
      </c>
      <c r="O275" t="s">
        <v>61</v>
      </c>
      <c r="P275" t="s">
        <v>45</v>
      </c>
      <c r="Q275">
        <v>4.0099999999999997E-2</v>
      </c>
      <c r="R275" t="s">
        <v>66</v>
      </c>
      <c r="S275"/>
      <c r="T275"/>
      <c r="U275"/>
      <c r="V275"/>
      <c r="W275"/>
      <c r="X275" s="55">
        <v>43282</v>
      </c>
    </row>
    <row r="276" spans="1:24" ht="14.5" x14ac:dyDescent="0.35">
      <c r="A276" s="52" t="s">
        <v>207</v>
      </c>
      <c r="B276" s="53">
        <v>45505</v>
      </c>
      <c r="C276" s="53">
        <v>46752</v>
      </c>
      <c r="D276" s="53">
        <v>46140</v>
      </c>
      <c r="E276" s="52" t="s">
        <v>178</v>
      </c>
      <c r="F276" s="16" t="s">
        <v>39</v>
      </c>
      <c r="G276" s="52" t="s">
        <v>60</v>
      </c>
      <c r="H276" s="52" t="s">
        <v>22</v>
      </c>
      <c r="I276" s="53">
        <f t="shared" si="31"/>
        <v>45505</v>
      </c>
      <c r="J276" s="53">
        <f t="shared" si="32"/>
        <v>46752</v>
      </c>
      <c r="K276" s="52" t="s">
        <v>22</v>
      </c>
      <c r="L276" s="52" t="s">
        <v>118</v>
      </c>
      <c r="M276" s="54">
        <v>0</v>
      </c>
      <c r="N276" s="52" t="s">
        <v>43</v>
      </c>
      <c r="O276" t="s">
        <v>61</v>
      </c>
      <c r="P276" t="s">
        <v>45</v>
      </c>
      <c r="Q276">
        <v>4.0099999999999997E-2</v>
      </c>
      <c r="R276" t="s">
        <v>66</v>
      </c>
      <c r="S276"/>
      <c r="T276"/>
      <c r="U276"/>
      <c r="V276"/>
      <c r="W276"/>
      <c r="X276" s="55">
        <v>43282</v>
      </c>
    </row>
    <row r="277" spans="1:24" ht="14.5" x14ac:dyDescent="0.35">
      <c r="A277" s="52" t="s">
        <v>207</v>
      </c>
      <c r="B277" s="53">
        <v>45505</v>
      </c>
      <c r="C277" s="53">
        <v>46752</v>
      </c>
      <c r="D277" s="53">
        <v>46140</v>
      </c>
      <c r="E277" s="52" t="s">
        <v>151</v>
      </c>
      <c r="F277" s="16" t="s">
        <v>39</v>
      </c>
      <c r="G277" s="52" t="s">
        <v>62</v>
      </c>
      <c r="H277" s="52" t="s">
        <v>22</v>
      </c>
      <c r="I277" s="53">
        <f t="shared" si="31"/>
        <v>45505</v>
      </c>
      <c r="J277" s="53">
        <f t="shared" si="32"/>
        <v>46752</v>
      </c>
      <c r="K277" s="52" t="s">
        <v>22</v>
      </c>
      <c r="L277" s="52" t="s">
        <v>118</v>
      </c>
      <c r="M277" s="54">
        <v>0</v>
      </c>
      <c r="N277" s="52" t="s">
        <v>43</v>
      </c>
      <c r="O277" t="s">
        <v>64</v>
      </c>
      <c r="P277" t="s">
        <v>65</v>
      </c>
      <c r="Q277">
        <v>1.2015</v>
      </c>
      <c r="R277" t="s">
        <v>66</v>
      </c>
      <c r="S277">
        <v>130</v>
      </c>
      <c r="T277">
        <v>150</v>
      </c>
      <c r="U277">
        <v>120</v>
      </c>
      <c r="V277"/>
      <c r="W277"/>
      <c r="X277" s="55">
        <v>43282</v>
      </c>
    </row>
    <row r="278" spans="1:24" ht="14.5" x14ac:dyDescent="0.35">
      <c r="A278" s="52" t="s">
        <v>207</v>
      </c>
      <c r="B278" s="53">
        <v>45505</v>
      </c>
      <c r="C278" s="53">
        <v>46752</v>
      </c>
      <c r="D278" s="53">
        <v>46140</v>
      </c>
      <c r="E278" s="52" t="s">
        <v>148</v>
      </c>
      <c r="F278" s="16" t="s">
        <v>39</v>
      </c>
      <c r="G278" s="52" t="s">
        <v>62</v>
      </c>
      <c r="H278" s="52" t="s">
        <v>22</v>
      </c>
      <c r="I278" s="53">
        <f t="shared" si="31"/>
        <v>45505</v>
      </c>
      <c r="J278" s="53">
        <f t="shared" si="32"/>
        <v>46752</v>
      </c>
      <c r="K278" s="52" t="s">
        <v>22</v>
      </c>
      <c r="L278" s="52" t="s">
        <v>118</v>
      </c>
      <c r="M278" s="54">
        <v>0</v>
      </c>
      <c r="N278" s="52" t="s">
        <v>43</v>
      </c>
      <c r="O278" t="s">
        <v>64</v>
      </c>
      <c r="P278" t="s">
        <v>65</v>
      </c>
      <c r="Q278">
        <v>1.2015</v>
      </c>
      <c r="R278" t="s">
        <v>66</v>
      </c>
      <c r="S278">
        <v>130</v>
      </c>
      <c r="T278">
        <v>150</v>
      </c>
      <c r="U278">
        <v>120</v>
      </c>
      <c r="V278"/>
      <c r="W278"/>
      <c r="X278" s="55">
        <v>43282</v>
      </c>
    </row>
    <row r="279" spans="1:24" ht="14.5" x14ac:dyDescent="0.35">
      <c r="A279" s="52" t="s">
        <v>207</v>
      </c>
      <c r="B279" s="53">
        <v>45505</v>
      </c>
      <c r="C279" s="53">
        <v>46752</v>
      </c>
      <c r="D279" s="53">
        <v>46140</v>
      </c>
      <c r="E279" s="52" t="s">
        <v>151</v>
      </c>
      <c r="F279" s="16" t="s">
        <v>39</v>
      </c>
      <c r="G279" s="52" t="s">
        <v>40</v>
      </c>
      <c r="H279" s="52" t="s">
        <v>22</v>
      </c>
      <c r="I279" s="53">
        <f t="shared" si="31"/>
        <v>45505</v>
      </c>
      <c r="J279" s="53">
        <f t="shared" si="32"/>
        <v>46752</v>
      </c>
      <c r="K279" s="52" t="s">
        <v>22</v>
      </c>
      <c r="L279" s="52" t="s">
        <v>118</v>
      </c>
      <c r="M279" s="54">
        <v>0</v>
      </c>
      <c r="N279" s="52" t="s">
        <v>43</v>
      </c>
      <c r="O279" t="s">
        <v>44</v>
      </c>
      <c r="P279" t="s">
        <v>45</v>
      </c>
      <c r="Q279"/>
      <c r="R279"/>
      <c r="S279"/>
      <c r="T279"/>
      <c r="U279"/>
      <c r="V279" t="s">
        <v>64</v>
      </c>
      <c r="W279">
        <v>75</v>
      </c>
      <c r="X279" s="55">
        <v>43282</v>
      </c>
    </row>
    <row r="280" spans="1:24" ht="14.5" x14ac:dyDescent="0.35">
      <c r="A280" s="52" t="s">
        <v>207</v>
      </c>
      <c r="B280" s="53">
        <v>45505</v>
      </c>
      <c r="C280" s="53">
        <v>46752</v>
      </c>
      <c r="D280" s="53">
        <v>46140</v>
      </c>
      <c r="E280" s="52" t="s">
        <v>148</v>
      </c>
      <c r="F280" s="16" t="s">
        <v>39</v>
      </c>
      <c r="G280" s="52" t="s">
        <v>40</v>
      </c>
      <c r="H280" s="52" t="s">
        <v>22</v>
      </c>
      <c r="I280" s="53">
        <f t="shared" si="31"/>
        <v>45505</v>
      </c>
      <c r="J280" s="53">
        <f t="shared" si="32"/>
        <v>46752</v>
      </c>
      <c r="K280" s="52" t="s">
        <v>22</v>
      </c>
      <c r="L280" s="52" t="s">
        <v>118</v>
      </c>
      <c r="M280" s="54">
        <v>0</v>
      </c>
      <c r="N280" s="52" t="s">
        <v>43</v>
      </c>
      <c r="O280" t="s">
        <v>44</v>
      </c>
      <c r="P280" t="s">
        <v>45</v>
      </c>
      <c r="Q280"/>
      <c r="R280"/>
      <c r="S280"/>
      <c r="T280"/>
      <c r="U280"/>
      <c r="V280" t="s">
        <v>64</v>
      </c>
      <c r="W280">
        <v>75</v>
      </c>
      <c r="X280" s="55">
        <v>43282</v>
      </c>
    </row>
    <row r="281" spans="1:24" ht="14.5" x14ac:dyDescent="0.35">
      <c r="A281" s="52" t="s">
        <v>207</v>
      </c>
      <c r="B281" s="53">
        <v>45505</v>
      </c>
      <c r="C281" s="53">
        <v>46752</v>
      </c>
      <c r="D281" s="53">
        <v>46140</v>
      </c>
      <c r="E281" s="52" t="s">
        <v>143</v>
      </c>
      <c r="F281" s="16" t="s">
        <v>39</v>
      </c>
      <c r="G281" s="52" t="s">
        <v>144</v>
      </c>
      <c r="H281" s="52" t="s">
        <v>22</v>
      </c>
      <c r="I281" s="53">
        <f t="shared" si="31"/>
        <v>45505</v>
      </c>
      <c r="J281" s="53">
        <f t="shared" si="32"/>
        <v>46752</v>
      </c>
      <c r="K281" s="52" t="s">
        <v>22</v>
      </c>
      <c r="L281" s="52" t="s">
        <v>118</v>
      </c>
      <c r="M281" s="54">
        <v>0</v>
      </c>
      <c r="N281" s="52" t="s">
        <v>43</v>
      </c>
      <c r="O281" t="s">
        <v>145</v>
      </c>
      <c r="P281" t="s">
        <v>65</v>
      </c>
      <c r="Q281">
        <v>0.17949999999999999</v>
      </c>
      <c r="R281" t="s">
        <v>66</v>
      </c>
      <c r="S281"/>
      <c r="T281"/>
      <c r="U281"/>
      <c r="V281"/>
      <c r="W281"/>
      <c r="X281" s="55">
        <v>43282</v>
      </c>
    </row>
    <row r="282" spans="1:24" ht="14.5" x14ac:dyDescent="0.35">
      <c r="A282" s="52" t="s">
        <v>207</v>
      </c>
      <c r="B282" s="53">
        <v>45505</v>
      </c>
      <c r="C282" s="53">
        <v>46752</v>
      </c>
      <c r="D282" s="53">
        <v>46140</v>
      </c>
      <c r="E282" s="57" t="s">
        <v>137</v>
      </c>
      <c r="F282" s="16" t="s">
        <v>39</v>
      </c>
      <c r="G282" s="52" t="s">
        <v>144</v>
      </c>
      <c r="H282" s="52" t="s">
        <v>22</v>
      </c>
      <c r="I282" s="53">
        <f t="shared" si="31"/>
        <v>45505</v>
      </c>
      <c r="J282" s="53">
        <f t="shared" si="32"/>
        <v>46752</v>
      </c>
      <c r="K282" s="52" t="s">
        <v>22</v>
      </c>
      <c r="L282" s="52" t="s">
        <v>118</v>
      </c>
      <c r="M282" s="54">
        <v>0</v>
      </c>
      <c r="N282" s="52" t="s">
        <v>43</v>
      </c>
      <c r="O282" t="s">
        <v>145</v>
      </c>
      <c r="P282" t="s">
        <v>65</v>
      </c>
      <c r="Q282">
        <v>0.17949999999999999</v>
      </c>
      <c r="R282" t="s">
        <v>66</v>
      </c>
      <c r="S282"/>
      <c r="T282"/>
      <c r="U282"/>
      <c r="V282"/>
      <c r="W282"/>
      <c r="X282" s="55">
        <v>43282</v>
      </c>
    </row>
    <row r="283" spans="1:24" ht="14.5" x14ac:dyDescent="0.35">
      <c r="A283" s="52" t="s">
        <v>207</v>
      </c>
      <c r="B283" s="53">
        <v>45505</v>
      </c>
      <c r="C283" s="53">
        <v>46752</v>
      </c>
      <c r="D283" s="53">
        <v>46140</v>
      </c>
      <c r="E283" s="57" t="s">
        <v>137</v>
      </c>
      <c r="F283" s="16" t="s">
        <v>39</v>
      </c>
      <c r="G283" s="52" t="s">
        <v>144</v>
      </c>
      <c r="H283" s="52" t="s">
        <v>22</v>
      </c>
      <c r="I283" s="53">
        <f t="shared" si="31"/>
        <v>45505</v>
      </c>
      <c r="J283" s="53">
        <f t="shared" si="32"/>
        <v>46752</v>
      </c>
      <c r="K283" s="52" t="s">
        <v>22</v>
      </c>
      <c r="L283" s="52" t="s">
        <v>118</v>
      </c>
      <c r="M283" s="54">
        <v>0</v>
      </c>
      <c r="N283" s="52" t="s">
        <v>43</v>
      </c>
      <c r="O283" t="s">
        <v>145</v>
      </c>
      <c r="P283" t="s">
        <v>65</v>
      </c>
      <c r="Q283">
        <v>0.17949999999999999</v>
      </c>
      <c r="R283" t="s">
        <v>66</v>
      </c>
      <c r="S283"/>
      <c r="T283"/>
      <c r="U283"/>
      <c r="V283"/>
      <c r="W283"/>
      <c r="X283" s="55">
        <v>43282</v>
      </c>
    </row>
    <row r="284" spans="1:24" ht="14.5" x14ac:dyDescent="0.35">
      <c r="A284" s="52" t="s">
        <v>207</v>
      </c>
      <c r="B284" s="53">
        <v>45505</v>
      </c>
      <c r="C284" s="53">
        <v>46752</v>
      </c>
      <c r="D284" s="53">
        <v>46140</v>
      </c>
      <c r="E284" s="57" t="s">
        <v>137</v>
      </c>
      <c r="F284" s="16" t="s">
        <v>39</v>
      </c>
      <c r="G284" s="52" t="s">
        <v>135</v>
      </c>
      <c r="H284" s="52" t="s">
        <v>22</v>
      </c>
      <c r="I284" s="53">
        <f t="shared" si="31"/>
        <v>45505</v>
      </c>
      <c r="J284" s="53">
        <f t="shared" si="32"/>
        <v>46752</v>
      </c>
      <c r="K284" s="52" t="s">
        <v>22</v>
      </c>
      <c r="L284" s="52" t="s">
        <v>118</v>
      </c>
      <c r="M284" s="54">
        <v>0</v>
      </c>
      <c r="N284" s="52" t="s">
        <v>43</v>
      </c>
      <c r="O284" t="s">
        <v>136</v>
      </c>
      <c r="P284" t="s">
        <v>45</v>
      </c>
      <c r="Q284"/>
      <c r="R284"/>
      <c r="S284"/>
      <c r="T284"/>
      <c r="U284"/>
      <c r="V284" t="s">
        <v>145</v>
      </c>
      <c r="W284">
        <v>75</v>
      </c>
      <c r="X284" s="55">
        <v>43282</v>
      </c>
    </row>
    <row r="285" spans="1:24" ht="14.5" x14ac:dyDescent="0.35">
      <c r="A285" s="52" t="s">
        <v>207</v>
      </c>
      <c r="B285" s="53">
        <v>45505</v>
      </c>
      <c r="C285" s="53">
        <v>46752</v>
      </c>
      <c r="D285" s="53">
        <v>46140</v>
      </c>
      <c r="E285" s="52" t="s">
        <v>143</v>
      </c>
      <c r="F285" s="16" t="s">
        <v>39</v>
      </c>
      <c r="G285" s="52" t="s">
        <v>135</v>
      </c>
      <c r="H285" s="52" t="s">
        <v>22</v>
      </c>
      <c r="I285" s="53">
        <f t="shared" si="31"/>
        <v>45505</v>
      </c>
      <c r="J285" s="53">
        <f t="shared" si="32"/>
        <v>46752</v>
      </c>
      <c r="K285" s="52" t="s">
        <v>22</v>
      </c>
      <c r="L285" s="52" t="s">
        <v>118</v>
      </c>
      <c r="M285" s="54">
        <v>0</v>
      </c>
      <c r="N285" s="52" t="s">
        <v>43</v>
      </c>
      <c r="O285" t="s">
        <v>136</v>
      </c>
      <c r="P285" t="s">
        <v>45</v>
      </c>
      <c r="Q285"/>
      <c r="R285"/>
      <c r="S285"/>
      <c r="T285"/>
      <c r="U285"/>
      <c r="V285" t="s">
        <v>145</v>
      </c>
      <c r="W285">
        <v>75</v>
      </c>
      <c r="X285" s="55">
        <v>43282</v>
      </c>
    </row>
    <row r="286" spans="1:24" ht="14.5" x14ac:dyDescent="0.35">
      <c r="A286" s="52" t="s">
        <v>207</v>
      </c>
      <c r="B286" s="53">
        <v>45505</v>
      </c>
      <c r="C286" s="53">
        <v>46752</v>
      </c>
      <c r="D286" s="53">
        <v>46140</v>
      </c>
      <c r="E286" s="57" t="s">
        <v>137</v>
      </c>
      <c r="F286" s="16" t="s">
        <v>39</v>
      </c>
      <c r="G286" s="52" t="s">
        <v>135</v>
      </c>
      <c r="H286" s="52" t="s">
        <v>22</v>
      </c>
      <c r="I286" s="53">
        <f t="shared" si="31"/>
        <v>45505</v>
      </c>
      <c r="J286" s="53">
        <f t="shared" si="32"/>
        <v>46752</v>
      </c>
      <c r="K286" s="52" t="s">
        <v>22</v>
      </c>
      <c r="L286" s="52" t="s">
        <v>118</v>
      </c>
      <c r="M286" s="54">
        <v>0</v>
      </c>
      <c r="N286" s="52" t="s">
        <v>43</v>
      </c>
      <c r="O286" t="s">
        <v>136</v>
      </c>
      <c r="P286" t="s">
        <v>45</v>
      </c>
      <c r="Q286"/>
      <c r="R286"/>
      <c r="S286"/>
      <c r="T286"/>
      <c r="U286"/>
      <c r="V286" t="s">
        <v>145</v>
      </c>
      <c r="W286">
        <v>75</v>
      </c>
      <c r="X286" s="55">
        <v>43282</v>
      </c>
    </row>
    <row r="287" spans="1:24" ht="14.5" x14ac:dyDescent="0.35">
      <c r="A287" s="52" t="s">
        <v>219</v>
      </c>
      <c r="B287" s="53">
        <v>43231</v>
      </c>
      <c r="C287" s="53">
        <v>50536</v>
      </c>
      <c r="D287" s="53">
        <v>44851</v>
      </c>
      <c r="G287" s="52" t="s">
        <v>57</v>
      </c>
      <c r="H287" s="52" t="s">
        <v>22</v>
      </c>
      <c r="I287" s="53">
        <f t="shared" si="31"/>
        <v>43231</v>
      </c>
      <c r="J287" s="53">
        <f t="shared" si="32"/>
        <v>50536</v>
      </c>
      <c r="K287" s="52" t="s">
        <v>22</v>
      </c>
      <c r="L287" s="52" t="s">
        <v>142</v>
      </c>
      <c r="M287" s="54">
        <v>0</v>
      </c>
      <c r="N287" s="52" t="s">
        <v>43</v>
      </c>
      <c r="O287" t="s">
        <v>58</v>
      </c>
      <c r="P287" t="s">
        <v>59</v>
      </c>
      <c r="Q287">
        <v>1.01E-2</v>
      </c>
      <c r="R287" t="s">
        <v>46</v>
      </c>
      <c r="S287"/>
      <c r="T287"/>
      <c r="U287"/>
      <c r="V287"/>
      <c r="W287"/>
      <c r="X287" s="55">
        <v>43282</v>
      </c>
    </row>
    <row r="288" spans="1:24" ht="14.5" x14ac:dyDescent="0.35">
      <c r="A288" s="52" t="s">
        <v>219</v>
      </c>
      <c r="B288" s="53">
        <v>43231</v>
      </c>
      <c r="C288" s="53">
        <v>50536</v>
      </c>
      <c r="D288" s="53">
        <v>44851</v>
      </c>
      <c r="G288" s="52" t="s">
        <v>75</v>
      </c>
      <c r="H288" s="52" t="s">
        <v>22</v>
      </c>
      <c r="I288" s="53">
        <f t="shared" si="31"/>
        <v>43231</v>
      </c>
      <c r="J288" s="53">
        <f t="shared" si="32"/>
        <v>50536</v>
      </c>
      <c r="K288" s="52" t="s">
        <v>22</v>
      </c>
      <c r="L288" s="52" t="s">
        <v>142</v>
      </c>
      <c r="M288" s="54">
        <v>0</v>
      </c>
      <c r="N288" s="52" t="s">
        <v>43</v>
      </c>
      <c r="O288" t="s">
        <v>76</v>
      </c>
      <c r="P288" t="s">
        <v>77</v>
      </c>
      <c r="Q288">
        <v>2.07E-2</v>
      </c>
      <c r="R288" t="s">
        <v>46</v>
      </c>
      <c r="S288"/>
      <c r="T288"/>
      <c r="U288"/>
      <c r="V288"/>
      <c r="W288"/>
      <c r="X288" s="55">
        <v>43831</v>
      </c>
    </row>
    <row r="289" spans="1:24" ht="14.5" x14ac:dyDescent="0.35">
      <c r="A289" s="52" t="s">
        <v>219</v>
      </c>
      <c r="B289" s="53">
        <v>43231</v>
      </c>
      <c r="C289" s="53">
        <v>50536</v>
      </c>
      <c r="D289" s="53">
        <v>44851</v>
      </c>
      <c r="G289" s="52" t="s">
        <v>55</v>
      </c>
      <c r="H289" s="52" t="s">
        <v>22</v>
      </c>
      <c r="I289" s="53">
        <f t="shared" si="31"/>
        <v>43231</v>
      </c>
      <c r="J289" s="53">
        <f t="shared" si="32"/>
        <v>50536</v>
      </c>
      <c r="K289" s="52" t="s">
        <v>22</v>
      </c>
      <c r="L289" s="52" t="s">
        <v>142</v>
      </c>
      <c r="M289" s="54">
        <v>100000</v>
      </c>
      <c r="N289" s="52" t="s">
        <v>43</v>
      </c>
      <c r="O289" t="s">
        <v>56</v>
      </c>
      <c r="P289" t="s">
        <v>45</v>
      </c>
      <c r="Q289">
        <v>0.54820000000000002</v>
      </c>
      <c r="R289" t="s">
        <v>46</v>
      </c>
      <c r="S289"/>
      <c r="T289"/>
      <c r="U289"/>
      <c r="V289"/>
      <c r="W289"/>
      <c r="X289" s="55">
        <v>42370</v>
      </c>
    </row>
    <row r="290" spans="1:24" ht="14.5" x14ac:dyDescent="0.35">
      <c r="A290" s="52" t="s">
        <v>219</v>
      </c>
      <c r="B290" s="53">
        <v>43231</v>
      </c>
      <c r="C290" s="53">
        <v>50536</v>
      </c>
      <c r="D290" s="53">
        <v>44851</v>
      </c>
      <c r="G290" s="52" t="s">
        <v>50</v>
      </c>
      <c r="H290" s="52" t="s">
        <v>22</v>
      </c>
      <c r="I290" s="53">
        <f t="shared" si="31"/>
        <v>43231</v>
      </c>
      <c r="J290" s="53">
        <f t="shared" si="32"/>
        <v>50536</v>
      </c>
      <c r="K290" s="52" t="s">
        <v>22</v>
      </c>
      <c r="L290" s="52" t="s">
        <v>142</v>
      </c>
      <c r="M290" s="54">
        <v>200000</v>
      </c>
      <c r="N290" s="52" t="s">
        <v>43</v>
      </c>
      <c r="O290" t="s">
        <v>52</v>
      </c>
      <c r="P290" t="s">
        <v>45</v>
      </c>
      <c r="Q290">
        <v>0.54820000000000002</v>
      </c>
      <c r="R290" t="s">
        <v>46</v>
      </c>
      <c r="S290"/>
      <c r="T290"/>
      <c r="U290"/>
      <c r="V290"/>
      <c r="W290"/>
      <c r="X290" s="55">
        <v>42370</v>
      </c>
    </row>
    <row r="291" spans="1:24" ht="14.5" x14ac:dyDescent="0.35">
      <c r="A291" s="52" t="s">
        <v>219</v>
      </c>
      <c r="B291" s="53">
        <v>43231</v>
      </c>
      <c r="C291" s="53">
        <v>50536</v>
      </c>
      <c r="D291" s="53">
        <v>44851</v>
      </c>
      <c r="E291" s="52" t="s">
        <v>143</v>
      </c>
      <c r="F291" s="16" t="s">
        <v>39</v>
      </c>
      <c r="G291" s="52" t="s">
        <v>60</v>
      </c>
      <c r="H291" s="52" t="s">
        <v>22</v>
      </c>
      <c r="I291" s="53">
        <f t="shared" si="31"/>
        <v>43231</v>
      </c>
      <c r="J291" s="53">
        <f t="shared" si="32"/>
        <v>50536</v>
      </c>
      <c r="K291" s="52" t="s">
        <v>22</v>
      </c>
      <c r="L291" s="52" t="s">
        <v>142</v>
      </c>
      <c r="M291" s="54">
        <v>0</v>
      </c>
      <c r="N291" s="52" t="s">
        <v>43</v>
      </c>
      <c r="O291" t="s">
        <v>61</v>
      </c>
      <c r="P291" t="s">
        <v>45</v>
      </c>
      <c r="Q291">
        <v>4.0099999999999997E-2</v>
      </c>
      <c r="R291" t="s">
        <v>46</v>
      </c>
      <c r="S291"/>
      <c r="T291"/>
      <c r="U291"/>
      <c r="V291"/>
      <c r="W291"/>
      <c r="X291" s="55">
        <v>42370</v>
      </c>
    </row>
    <row r="292" spans="1:24" ht="14.5" x14ac:dyDescent="0.35">
      <c r="A292" s="52" t="s">
        <v>219</v>
      </c>
      <c r="B292" s="53">
        <v>43231</v>
      </c>
      <c r="C292" s="53">
        <v>50536</v>
      </c>
      <c r="D292" s="53">
        <v>44851</v>
      </c>
      <c r="E292" s="52" t="s">
        <v>149</v>
      </c>
      <c r="F292" s="16" t="s">
        <v>39</v>
      </c>
      <c r="G292" s="52" t="s">
        <v>62</v>
      </c>
      <c r="H292" s="52" t="s">
        <v>22</v>
      </c>
      <c r="I292" s="53">
        <f t="shared" si="31"/>
        <v>43231</v>
      </c>
      <c r="J292" s="53">
        <f t="shared" si="32"/>
        <v>50536</v>
      </c>
      <c r="K292" s="52" t="s">
        <v>22</v>
      </c>
      <c r="L292" s="52" t="s">
        <v>142</v>
      </c>
      <c r="M292" s="54">
        <v>0</v>
      </c>
      <c r="N292" s="52" t="s">
        <v>43</v>
      </c>
      <c r="O292" t="s">
        <v>64</v>
      </c>
      <c r="P292" t="s">
        <v>65</v>
      </c>
      <c r="Q292">
        <v>1.1012999999999999</v>
      </c>
      <c r="R292" t="s">
        <v>66</v>
      </c>
      <c r="S292">
        <v>130</v>
      </c>
      <c r="T292">
        <v>150</v>
      </c>
      <c r="U292">
        <v>120</v>
      </c>
      <c r="V292"/>
      <c r="W292"/>
      <c r="X292" s="55">
        <v>42370</v>
      </c>
    </row>
    <row r="293" spans="1:24" ht="14.5" x14ac:dyDescent="0.35">
      <c r="A293" s="52" t="s">
        <v>219</v>
      </c>
      <c r="B293" s="53">
        <v>43231</v>
      </c>
      <c r="C293" s="53">
        <v>50536</v>
      </c>
      <c r="D293" s="53">
        <v>44851</v>
      </c>
      <c r="E293" s="52" t="s">
        <v>152</v>
      </c>
      <c r="F293" s="16" t="s">
        <v>39</v>
      </c>
      <c r="G293" s="52" t="s">
        <v>62</v>
      </c>
      <c r="H293" s="52" t="s">
        <v>22</v>
      </c>
      <c r="I293" s="53">
        <f t="shared" si="31"/>
        <v>43231</v>
      </c>
      <c r="J293" s="53">
        <f t="shared" si="32"/>
        <v>50536</v>
      </c>
      <c r="K293" s="52" t="s">
        <v>22</v>
      </c>
      <c r="L293" s="52" t="s">
        <v>142</v>
      </c>
      <c r="M293" s="54">
        <v>0</v>
      </c>
      <c r="N293" s="52" t="s">
        <v>43</v>
      </c>
      <c r="O293" t="s">
        <v>64</v>
      </c>
      <c r="P293" t="s">
        <v>65</v>
      </c>
      <c r="Q293">
        <v>1.1012999999999999</v>
      </c>
      <c r="R293" t="s">
        <v>66</v>
      </c>
      <c r="S293">
        <v>130</v>
      </c>
      <c r="T293">
        <v>150</v>
      </c>
      <c r="U293">
        <v>120</v>
      </c>
      <c r="V293"/>
      <c r="W293"/>
      <c r="X293" s="55">
        <v>42370</v>
      </c>
    </row>
    <row r="294" spans="1:24" ht="14.5" x14ac:dyDescent="0.35">
      <c r="A294" s="52" t="s">
        <v>219</v>
      </c>
      <c r="B294" s="53">
        <v>43231</v>
      </c>
      <c r="C294" s="53">
        <v>50536</v>
      </c>
      <c r="D294" s="53">
        <v>44851</v>
      </c>
      <c r="E294" s="52" t="s">
        <v>149</v>
      </c>
      <c r="F294" s="16" t="s">
        <v>39</v>
      </c>
      <c r="G294" s="52" t="s">
        <v>40</v>
      </c>
      <c r="H294" s="52" t="s">
        <v>22</v>
      </c>
      <c r="I294" s="53">
        <f t="shared" si="31"/>
        <v>43231</v>
      </c>
      <c r="J294" s="53">
        <f t="shared" si="32"/>
        <v>50536</v>
      </c>
      <c r="K294" s="52" t="s">
        <v>22</v>
      </c>
      <c r="L294" s="52" t="s">
        <v>142</v>
      </c>
      <c r="M294" s="54">
        <v>0</v>
      </c>
      <c r="N294" s="52" t="s">
        <v>43</v>
      </c>
      <c r="O294" t="s">
        <v>44</v>
      </c>
      <c r="P294" t="s">
        <v>45</v>
      </c>
      <c r="Q294"/>
      <c r="R294"/>
      <c r="S294"/>
      <c r="T294"/>
      <c r="U294"/>
      <c r="V294" t="s">
        <v>64</v>
      </c>
      <c r="W294">
        <v>75</v>
      </c>
      <c r="X294" s="55">
        <v>42370</v>
      </c>
    </row>
    <row r="295" spans="1:24" ht="14.5" x14ac:dyDescent="0.35">
      <c r="A295" s="52" t="s">
        <v>219</v>
      </c>
      <c r="B295" s="53">
        <v>43231</v>
      </c>
      <c r="C295" s="53">
        <v>50536</v>
      </c>
      <c r="D295" s="53">
        <v>44851</v>
      </c>
      <c r="E295" s="52" t="s">
        <v>152</v>
      </c>
      <c r="F295" s="16" t="s">
        <v>39</v>
      </c>
      <c r="G295" s="52" t="s">
        <v>40</v>
      </c>
      <c r="H295" s="52" t="s">
        <v>22</v>
      </c>
      <c r="I295" s="53">
        <f t="shared" si="31"/>
        <v>43231</v>
      </c>
      <c r="J295" s="53">
        <f t="shared" si="32"/>
        <v>50536</v>
      </c>
      <c r="K295" s="52" t="s">
        <v>22</v>
      </c>
      <c r="L295" s="52" t="s">
        <v>142</v>
      </c>
      <c r="M295" s="54">
        <v>0</v>
      </c>
      <c r="N295" s="52" t="s">
        <v>43</v>
      </c>
      <c r="O295" t="s">
        <v>44</v>
      </c>
      <c r="P295" t="s">
        <v>45</v>
      </c>
      <c r="Q295"/>
      <c r="R295"/>
      <c r="S295"/>
      <c r="T295"/>
      <c r="U295"/>
      <c r="V295" t="s">
        <v>64</v>
      </c>
      <c r="W295">
        <v>75</v>
      </c>
      <c r="X295" s="55">
        <v>42370</v>
      </c>
    </row>
    <row r="296" spans="1:24" ht="14.5" x14ac:dyDescent="0.35">
      <c r="A296" s="52" t="s">
        <v>219</v>
      </c>
      <c r="B296" s="53">
        <v>43231</v>
      </c>
      <c r="C296" s="53">
        <v>50536</v>
      </c>
      <c r="D296" s="53">
        <v>44851</v>
      </c>
      <c r="E296" s="52" t="s">
        <v>220</v>
      </c>
      <c r="F296" s="16" t="s">
        <v>39</v>
      </c>
      <c r="G296" s="52" t="s">
        <v>62</v>
      </c>
      <c r="H296" s="52" t="s">
        <v>22</v>
      </c>
      <c r="I296" s="53">
        <f t="shared" si="31"/>
        <v>43231</v>
      </c>
      <c r="J296" s="53">
        <f t="shared" si="32"/>
        <v>50536</v>
      </c>
      <c r="K296" s="52" t="s">
        <v>22</v>
      </c>
      <c r="L296" s="52" t="s">
        <v>221</v>
      </c>
      <c r="M296" s="54">
        <v>300000</v>
      </c>
      <c r="N296" s="52" t="s">
        <v>43</v>
      </c>
      <c r="O296" t="s">
        <v>64</v>
      </c>
      <c r="P296" t="s">
        <v>65</v>
      </c>
      <c r="Q296">
        <v>6.93E-2</v>
      </c>
      <c r="R296" t="s">
        <v>66</v>
      </c>
      <c r="S296">
        <v>130</v>
      </c>
      <c r="T296">
        <v>150</v>
      </c>
      <c r="U296">
        <v>120</v>
      </c>
      <c r="V296"/>
      <c r="W296"/>
      <c r="X296" s="55">
        <v>42370</v>
      </c>
    </row>
    <row r="297" spans="1:24" ht="14.5" x14ac:dyDescent="0.35">
      <c r="A297" s="52" t="s">
        <v>219</v>
      </c>
      <c r="B297" s="53">
        <v>43231</v>
      </c>
      <c r="C297" s="53">
        <v>50536</v>
      </c>
      <c r="D297" s="53">
        <v>44851</v>
      </c>
      <c r="E297" s="52" t="s">
        <v>222</v>
      </c>
      <c r="F297" s="16" t="s">
        <v>39</v>
      </c>
      <c r="G297" s="52" t="s">
        <v>62</v>
      </c>
      <c r="H297" s="52" t="s">
        <v>22</v>
      </c>
      <c r="I297" s="53">
        <f t="shared" si="31"/>
        <v>43231</v>
      </c>
      <c r="J297" s="53">
        <f t="shared" si="32"/>
        <v>50536</v>
      </c>
      <c r="K297" s="52" t="s">
        <v>22</v>
      </c>
      <c r="L297" s="52" t="s">
        <v>221</v>
      </c>
      <c r="M297" s="54">
        <v>300000</v>
      </c>
      <c r="N297" s="52" t="s">
        <v>43</v>
      </c>
      <c r="O297" t="s">
        <v>64</v>
      </c>
      <c r="P297" t="s">
        <v>65</v>
      </c>
      <c r="Q297">
        <v>6.93E-2</v>
      </c>
      <c r="R297" t="s">
        <v>66</v>
      </c>
      <c r="S297">
        <v>130</v>
      </c>
      <c r="T297">
        <v>150</v>
      </c>
      <c r="U297">
        <v>120</v>
      </c>
      <c r="V297"/>
      <c r="W297"/>
      <c r="X297" s="55">
        <v>42370</v>
      </c>
    </row>
    <row r="298" spans="1:24" ht="14.5" x14ac:dyDescent="0.35">
      <c r="A298" s="52" t="s">
        <v>219</v>
      </c>
      <c r="B298" s="53">
        <v>43231</v>
      </c>
      <c r="C298" s="53">
        <v>50536</v>
      </c>
      <c r="D298" s="53">
        <v>44851</v>
      </c>
      <c r="G298" s="52" t="s">
        <v>84</v>
      </c>
      <c r="H298" s="52" t="s">
        <v>22</v>
      </c>
      <c r="I298" s="53">
        <f t="shared" si="31"/>
        <v>43231</v>
      </c>
      <c r="J298" s="53">
        <f t="shared" si="32"/>
        <v>50536</v>
      </c>
      <c r="K298" s="52" t="s">
        <v>22</v>
      </c>
      <c r="L298" s="52" t="s">
        <v>221</v>
      </c>
      <c r="M298" s="54">
        <v>0</v>
      </c>
      <c r="N298" s="52" t="s">
        <v>43</v>
      </c>
      <c r="O298" t="s">
        <v>85</v>
      </c>
      <c r="P298" t="s">
        <v>45</v>
      </c>
      <c r="Q298"/>
      <c r="R298"/>
      <c r="S298"/>
      <c r="T298"/>
      <c r="U298"/>
      <c r="V298" t="s">
        <v>64</v>
      </c>
      <c r="W298">
        <v>120</v>
      </c>
      <c r="X298" s="55">
        <v>42370</v>
      </c>
    </row>
    <row r="299" spans="1:24" ht="14.5" x14ac:dyDescent="0.35">
      <c r="A299" s="52" t="s">
        <v>219</v>
      </c>
      <c r="B299" s="53">
        <v>43231</v>
      </c>
      <c r="C299" s="53">
        <v>50536</v>
      </c>
      <c r="D299" s="53">
        <v>44851</v>
      </c>
      <c r="G299" s="52" t="s">
        <v>57</v>
      </c>
      <c r="H299" s="52" t="s">
        <v>22</v>
      </c>
      <c r="I299" s="53">
        <f t="shared" si="31"/>
        <v>43231</v>
      </c>
      <c r="J299" s="53">
        <f t="shared" si="32"/>
        <v>50536</v>
      </c>
      <c r="K299" s="52" t="s">
        <v>22</v>
      </c>
      <c r="L299" s="52" t="s">
        <v>221</v>
      </c>
      <c r="M299" s="54">
        <v>0</v>
      </c>
      <c r="N299" s="52" t="s">
        <v>43</v>
      </c>
      <c r="O299" t="s">
        <v>58</v>
      </c>
      <c r="P299" t="s">
        <v>59</v>
      </c>
      <c r="Q299">
        <v>1.01E-2</v>
      </c>
      <c r="R299" t="s">
        <v>46</v>
      </c>
      <c r="S299"/>
      <c r="T299"/>
      <c r="U299"/>
      <c r="V299"/>
      <c r="W299"/>
      <c r="X299" s="55">
        <v>43282</v>
      </c>
    </row>
    <row r="300" spans="1:24" ht="14.5" x14ac:dyDescent="0.35">
      <c r="A300" s="52" t="s">
        <v>219</v>
      </c>
      <c r="B300" s="53">
        <v>43231</v>
      </c>
      <c r="C300" s="53">
        <v>50536</v>
      </c>
      <c r="D300" s="53">
        <v>44851</v>
      </c>
      <c r="G300" s="52" t="s">
        <v>75</v>
      </c>
      <c r="H300" s="52" t="s">
        <v>22</v>
      </c>
      <c r="I300" s="53">
        <f t="shared" si="31"/>
        <v>43231</v>
      </c>
      <c r="J300" s="53">
        <f t="shared" si="32"/>
        <v>50536</v>
      </c>
      <c r="K300" s="52" t="s">
        <v>22</v>
      </c>
      <c r="L300" s="52" t="s">
        <v>221</v>
      </c>
      <c r="M300" s="54">
        <v>0</v>
      </c>
      <c r="N300" s="52" t="s">
        <v>43</v>
      </c>
      <c r="O300" t="s">
        <v>76</v>
      </c>
      <c r="P300" t="s">
        <v>77</v>
      </c>
      <c r="Q300">
        <v>2.07E-2</v>
      </c>
      <c r="R300" t="s">
        <v>46</v>
      </c>
      <c r="S300"/>
      <c r="T300"/>
      <c r="U300"/>
      <c r="V300"/>
      <c r="W300"/>
      <c r="X300" s="55">
        <v>43831</v>
      </c>
    </row>
    <row r="301" spans="1:24" ht="14.5" x14ac:dyDescent="0.35">
      <c r="A301" s="52" t="s">
        <v>219</v>
      </c>
      <c r="B301" s="53">
        <v>43231</v>
      </c>
      <c r="C301" s="53">
        <v>50536</v>
      </c>
      <c r="D301" s="53">
        <v>44851</v>
      </c>
      <c r="G301" s="52" t="s">
        <v>55</v>
      </c>
      <c r="H301" s="52" t="s">
        <v>22</v>
      </c>
      <c r="I301" s="53">
        <f t="shared" si="31"/>
        <v>43231</v>
      </c>
      <c r="J301" s="53">
        <f t="shared" si="32"/>
        <v>50536</v>
      </c>
      <c r="K301" s="52" t="s">
        <v>22</v>
      </c>
      <c r="L301" s="52" t="s">
        <v>140</v>
      </c>
      <c r="M301" s="54">
        <v>100000</v>
      </c>
      <c r="N301" s="52" t="s">
        <v>43</v>
      </c>
      <c r="O301" t="s">
        <v>56</v>
      </c>
      <c r="P301" t="s">
        <v>45</v>
      </c>
      <c r="Q301">
        <v>0.54820000000000002</v>
      </c>
      <c r="R301" t="s">
        <v>46</v>
      </c>
      <c r="S301"/>
      <c r="T301"/>
      <c r="U301"/>
      <c r="V301"/>
      <c r="W301"/>
      <c r="X301" s="55">
        <v>42370</v>
      </c>
    </row>
    <row r="302" spans="1:24" ht="14.5" x14ac:dyDescent="0.35">
      <c r="A302" s="52" t="s">
        <v>219</v>
      </c>
      <c r="B302" s="53">
        <v>43231</v>
      </c>
      <c r="C302" s="53">
        <v>50536</v>
      </c>
      <c r="D302" s="53">
        <v>44851</v>
      </c>
      <c r="G302" s="52" t="s">
        <v>50</v>
      </c>
      <c r="H302" s="52" t="s">
        <v>22</v>
      </c>
      <c r="I302" s="53">
        <f t="shared" si="31"/>
        <v>43231</v>
      </c>
      <c r="J302" s="53">
        <f t="shared" si="32"/>
        <v>50536</v>
      </c>
      <c r="K302" s="52" t="s">
        <v>22</v>
      </c>
      <c r="L302" s="52" t="s">
        <v>140</v>
      </c>
      <c r="M302" s="54">
        <v>200000</v>
      </c>
      <c r="N302" s="52" t="s">
        <v>43</v>
      </c>
      <c r="O302" t="s">
        <v>52</v>
      </c>
      <c r="P302" t="s">
        <v>45</v>
      </c>
      <c r="Q302">
        <v>0.54820000000000002</v>
      </c>
      <c r="R302" t="s">
        <v>46</v>
      </c>
      <c r="S302"/>
      <c r="T302"/>
      <c r="U302"/>
      <c r="V302"/>
      <c r="W302"/>
      <c r="X302" s="55">
        <v>42370</v>
      </c>
    </row>
    <row r="303" spans="1:24" ht="14.5" x14ac:dyDescent="0.35">
      <c r="A303" s="52" t="s">
        <v>219</v>
      </c>
      <c r="B303" s="53">
        <v>43231</v>
      </c>
      <c r="C303" s="53">
        <v>50536</v>
      </c>
      <c r="D303" s="53">
        <v>44851</v>
      </c>
      <c r="E303" s="52" t="s">
        <v>139</v>
      </c>
      <c r="F303" s="16" t="s">
        <v>39</v>
      </c>
      <c r="G303" s="52" t="s">
        <v>62</v>
      </c>
      <c r="H303" s="52" t="s">
        <v>223</v>
      </c>
      <c r="I303" s="53">
        <v>44317</v>
      </c>
      <c r="J303" s="53">
        <v>44286</v>
      </c>
      <c r="L303" s="52" t="s">
        <v>140</v>
      </c>
      <c r="M303" s="54">
        <v>30000</v>
      </c>
      <c r="N303" s="52" t="s">
        <v>43</v>
      </c>
      <c r="O303" t="s">
        <v>64</v>
      </c>
      <c r="P303" t="s">
        <v>65</v>
      </c>
      <c r="Q303"/>
      <c r="R303"/>
      <c r="S303"/>
      <c r="T303"/>
      <c r="U303"/>
      <c r="V303" t="s">
        <v>64</v>
      </c>
      <c r="W303">
        <v>130</v>
      </c>
      <c r="X303" s="55">
        <v>43282</v>
      </c>
    </row>
    <row r="304" spans="1:24" ht="14.5" x14ac:dyDescent="0.35">
      <c r="A304" s="52" t="s">
        <v>219</v>
      </c>
      <c r="B304" s="53">
        <v>43231</v>
      </c>
      <c r="C304" s="53">
        <v>50536</v>
      </c>
      <c r="D304" s="53">
        <v>44851</v>
      </c>
      <c r="E304" s="52" t="s">
        <v>139</v>
      </c>
      <c r="F304" s="16" t="s">
        <v>39</v>
      </c>
      <c r="G304" s="52" t="s">
        <v>62</v>
      </c>
      <c r="H304" s="52" t="s">
        <v>224</v>
      </c>
      <c r="I304" s="53">
        <v>44852</v>
      </c>
      <c r="J304" s="53">
        <v>44879</v>
      </c>
      <c r="L304" s="52" t="s">
        <v>140</v>
      </c>
      <c r="M304" s="54">
        <v>15000</v>
      </c>
      <c r="N304" s="52" t="s">
        <v>43</v>
      </c>
      <c r="O304" t="s">
        <v>64</v>
      </c>
      <c r="P304" t="s">
        <v>65</v>
      </c>
      <c r="Q304">
        <v>0.82789999999999997</v>
      </c>
      <c r="R304" t="s">
        <v>66</v>
      </c>
      <c r="S304">
        <v>130</v>
      </c>
      <c r="T304">
        <v>150</v>
      </c>
      <c r="U304">
        <v>120</v>
      </c>
      <c r="V304"/>
      <c r="W304"/>
      <c r="X304" s="55">
        <v>44743</v>
      </c>
    </row>
    <row r="305" spans="1:24" ht="14.5" x14ac:dyDescent="0.35">
      <c r="A305" s="52" t="s">
        <v>219</v>
      </c>
      <c r="B305" s="53">
        <v>43231</v>
      </c>
      <c r="C305" s="53">
        <v>50536</v>
      </c>
      <c r="D305" s="53">
        <v>44851</v>
      </c>
      <c r="E305" s="52" t="s">
        <v>139</v>
      </c>
      <c r="F305" s="16" t="s">
        <v>39</v>
      </c>
      <c r="G305" s="52" t="s">
        <v>62</v>
      </c>
      <c r="H305" s="52" t="s">
        <v>73</v>
      </c>
      <c r="I305" s="53">
        <f t="shared" ref="I305:I335" si="33">IF(OR(K305="Term",K305="otherwise",K305="Start of Term"),B305,"ADD SERVICE START DATE")</f>
        <v>43231</v>
      </c>
      <c r="J305" s="53">
        <f t="shared" ref="J305:J338" si="34">IF(OR(K305="Term",K305="otherwise",K305="End of term"),C305,"ADD SERVICE START DATE")</f>
        <v>50536</v>
      </c>
      <c r="K305" s="52" t="s">
        <v>74</v>
      </c>
      <c r="L305" s="52" t="s">
        <v>140</v>
      </c>
      <c r="M305" s="54">
        <v>0</v>
      </c>
      <c r="N305" s="52" t="s">
        <v>43</v>
      </c>
      <c r="O305" t="s">
        <v>64</v>
      </c>
      <c r="P305" t="s">
        <v>65</v>
      </c>
      <c r="Q305"/>
      <c r="R305"/>
      <c r="S305"/>
      <c r="T305"/>
      <c r="U305"/>
      <c r="V305" t="s">
        <v>64</v>
      </c>
      <c r="W305">
        <v>130</v>
      </c>
      <c r="X305" s="55">
        <v>43282</v>
      </c>
    </row>
    <row r="306" spans="1:24" ht="14.5" x14ac:dyDescent="0.35">
      <c r="A306" s="52" t="s">
        <v>219</v>
      </c>
      <c r="B306" s="53">
        <v>43231</v>
      </c>
      <c r="C306" s="53">
        <v>50536</v>
      </c>
      <c r="D306" s="53">
        <v>44851</v>
      </c>
      <c r="E306" s="52" t="s">
        <v>150</v>
      </c>
      <c r="F306" s="16" t="s">
        <v>39</v>
      </c>
      <c r="G306" s="52" t="s">
        <v>62</v>
      </c>
      <c r="H306" s="52" t="s">
        <v>22</v>
      </c>
      <c r="I306" s="53">
        <f t="shared" si="33"/>
        <v>43231</v>
      </c>
      <c r="J306" s="53">
        <f t="shared" si="34"/>
        <v>50536</v>
      </c>
      <c r="K306" s="52" t="s">
        <v>22</v>
      </c>
      <c r="L306" s="52" t="s">
        <v>140</v>
      </c>
      <c r="M306" s="54">
        <v>0</v>
      </c>
      <c r="N306" s="52" t="s">
        <v>43</v>
      </c>
      <c r="O306" t="s">
        <v>64</v>
      </c>
      <c r="P306" t="s">
        <v>65</v>
      </c>
      <c r="Q306">
        <v>0.7147</v>
      </c>
      <c r="R306" t="s">
        <v>66</v>
      </c>
      <c r="S306">
        <v>130</v>
      </c>
      <c r="T306">
        <v>150</v>
      </c>
      <c r="U306">
        <v>120</v>
      </c>
      <c r="V306"/>
      <c r="W306"/>
      <c r="X306" s="55">
        <v>43282</v>
      </c>
    </row>
    <row r="307" spans="1:24" ht="14.5" x14ac:dyDescent="0.35">
      <c r="A307" s="52" t="s">
        <v>219</v>
      </c>
      <c r="B307" s="53">
        <v>43231</v>
      </c>
      <c r="C307" s="53">
        <v>50536</v>
      </c>
      <c r="D307" s="53">
        <v>44851</v>
      </c>
      <c r="E307" s="52" t="s">
        <v>139</v>
      </c>
      <c r="F307" s="16" t="s">
        <v>39</v>
      </c>
      <c r="G307" s="52" t="s">
        <v>40</v>
      </c>
      <c r="H307" s="52" t="s">
        <v>22</v>
      </c>
      <c r="I307" s="53">
        <f t="shared" si="33"/>
        <v>43231</v>
      </c>
      <c r="J307" s="53">
        <f t="shared" si="34"/>
        <v>50536</v>
      </c>
      <c r="K307" s="52" t="s">
        <v>22</v>
      </c>
      <c r="L307" s="52" t="s">
        <v>140</v>
      </c>
      <c r="M307" s="54">
        <v>0</v>
      </c>
      <c r="N307" s="52" t="s">
        <v>43</v>
      </c>
      <c r="O307" t="s">
        <v>44</v>
      </c>
      <c r="P307" t="s">
        <v>45</v>
      </c>
      <c r="Q307"/>
      <c r="R307"/>
      <c r="S307"/>
      <c r="T307"/>
      <c r="U307"/>
      <c r="V307" t="s">
        <v>64</v>
      </c>
      <c r="W307">
        <v>75</v>
      </c>
      <c r="X307" s="55">
        <v>42370</v>
      </c>
    </row>
    <row r="308" spans="1:24" ht="14.5" x14ac:dyDescent="0.35">
      <c r="A308" s="52" t="s">
        <v>219</v>
      </c>
      <c r="B308" s="53">
        <v>43231</v>
      </c>
      <c r="C308" s="53">
        <v>50536</v>
      </c>
      <c r="D308" s="53">
        <v>44851</v>
      </c>
      <c r="E308" s="52" t="s">
        <v>150</v>
      </c>
      <c r="F308" s="16" t="s">
        <v>39</v>
      </c>
      <c r="G308" s="52" t="s">
        <v>40</v>
      </c>
      <c r="H308" s="52" t="s">
        <v>22</v>
      </c>
      <c r="I308" s="53">
        <f t="shared" si="33"/>
        <v>43231</v>
      </c>
      <c r="J308" s="53">
        <f t="shared" si="34"/>
        <v>50536</v>
      </c>
      <c r="K308" s="52" t="s">
        <v>22</v>
      </c>
      <c r="L308" s="52" t="s">
        <v>140</v>
      </c>
      <c r="M308" s="54">
        <v>0</v>
      </c>
      <c r="N308" s="52" t="s">
        <v>43</v>
      </c>
      <c r="O308" t="s">
        <v>44</v>
      </c>
      <c r="P308" t="s">
        <v>45</v>
      </c>
      <c r="Q308"/>
      <c r="R308"/>
      <c r="S308"/>
      <c r="T308"/>
      <c r="U308"/>
      <c r="V308" t="s">
        <v>64</v>
      </c>
      <c r="W308">
        <v>75</v>
      </c>
      <c r="X308" s="55">
        <v>42370</v>
      </c>
    </row>
    <row r="309" spans="1:24" ht="14.5" x14ac:dyDescent="0.35">
      <c r="A309" s="52" t="s">
        <v>219</v>
      </c>
      <c r="B309" s="53">
        <v>43231</v>
      </c>
      <c r="C309" s="53">
        <v>50536</v>
      </c>
      <c r="D309" s="53">
        <v>44851</v>
      </c>
      <c r="G309" s="52" t="s">
        <v>84</v>
      </c>
      <c r="H309" s="52" t="s">
        <v>22</v>
      </c>
      <c r="I309" s="53">
        <f t="shared" si="33"/>
        <v>43231</v>
      </c>
      <c r="J309" s="53">
        <f t="shared" si="34"/>
        <v>50536</v>
      </c>
      <c r="K309" s="52" t="s">
        <v>22</v>
      </c>
      <c r="L309" s="52" t="s">
        <v>140</v>
      </c>
      <c r="M309" s="54">
        <v>0</v>
      </c>
      <c r="N309" s="52" t="s">
        <v>43</v>
      </c>
      <c r="O309" t="s">
        <v>85</v>
      </c>
      <c r="P309" t="s">
        <v>45</v>
      </c>
      <c r="Q309"/>
      <c r="R309"/>
      <c r="S309"/>
      <c r="T309"/>
      <c r="U309"/>
      <c r="V309" t="s">
        <v>64</v>
      </c>
      <c r="W309">
        <v>120</v>
      </c>
      <c r="X309" s="55">
        <v>42370</v>
      </c>
    </row>
    <row r="310" spans="1:24" ht="14.5" x14ac:dyDescent="0.35">
      <c r="A310" s="52" t="s">
        <v>219</v>
      </c>
      <c r="B310" s="53">
        <v>43231</v>
      </c>
      <c r="C310" s="53">
        <v>50536</v>
      </c>
      <c r="D310" s="53">
        <v>44851</v>
      </c>
      <c r="G310" s="52" t="s">
        <v>57</v>
      </c>
      <c r="H310" s="52" t="s">
        <v>22</v>
      </c>
      <c r="I310" s="53">
        <f t="shared" si="33"/>
        <v>43231</v>
      </c>
      <c r="J310" s="53">
        <f t="shared" si="34"/>
        <v>50536</v>
      </c>
      <c r="K310" s="52" t="s">
        <v>22</v>
      </c>
      <c r="L310" s="52" t="s">
        <v>140</v>
      </c>
      <c r="M310" s="54">
        <v>0</v>
      </c>
      <c r="N310" s="52" t="s">
        <v>43</v>
      </c>
      <c r="O310" t="s">
        <v>58</v>
      </c>
      <c r="P310" t="s">
        <v>59</v>
      </c>
      <c r="Q310">
        <v>1.01E-2</v>
      </c>
      <c r="R310" t="s">
        <v>46</v>
      </c>
      <c r="S310"/>
      <c r="T310"/>
      <c r="U310"/>
      <c r="V310"/>
      <c r="W310"/>
      <c r="X310" s="55">
        <v>43282</v>
      </c>
    </row>
    <row r="311" spans="1:24" ht="14.5" x14ac:dyDescent="0.35">
      <c r="A311" s="52" t="s">
        <v>219</v>
      </c>
      <c r="B311" s="53">
        <v>43231</v>
      </c>
      <c r="C311" s="53">
        <v>50536</v>
      </c>
      <c r="D311" s="53">
        <v>44851</v>
      </c>
      <c r="G311" s="52" t="s">
        <v>75</v>
      </c>
      <c r="H311" s="52" t="s">
        <v>22</v>
      </c>
      <c r="I311" s="53">
        <f t="shared" si="33"/>
        <v>43231</v>
      </c>
      <c r="J311" s="53">
        <f t="shared" si="34"/>
        <v>50536</v>
      </c>
      <c r="K311" s="52" t="s">
        <v>22</v>
      </c>
      <c r="L311" s="52" t="s">
        <v>140</v>
      </c>
      <c r="M311" s="54">
        <v>0</v>
      </c>
      <c r="N311" s="52" t="s">
        <v>43</v>
      </c>
      <c r="O311" t="s">
        <v>76</v>
      </c>
      <c r="P311" t="s">
        <v>77</v>
      </c>
      <c r="Q311">
        <v>2.07E-2</v>
      </c>
      <c r="R311" t="s">
        <v>46</v>
      </c>
      <c r="S311"/>
      <c r="T311"/>
      <c r="U311"/>
      <c r="V311"/>
      <c r="W311"/>
      <c r="X311" s="55">
        <v>43831</v>
      </c>
    </row>
    <row r="312" spans="1:24" ht="14.5" x14ac:dyDescent="0.35">
      <c r="A312" s="52" t="s">
        <v>219</v>
      </c>
      <c r="B312" s="53">
        <v>43231</v>
      </c>
      <c r="C312" s="53">
        <v>50536</v>
      </c>
      <c r="D312" s="53">
        <v>44851</v>
      </c>
      <c r="G312" s="52" t="s">
        <v>60</v>
      </c>
      <c r="H312" s="52" t="s">
        <v>22</v>
      </c>
      <c r="I312" s="53">
        <f t="shared" si="33"/>
        <v>43231</v>
      </c>
      <c r="J312" s="53">
        <f t="shared" si="34"/>
        <v>50536</v>
      </c>
      <c r="K312" s="52" t="s">
        <v>22</v>
      </c>
      <c r="L312" s="52" t="s">
        <v>118</v>
      </c>
      <c r="M312" s="54">
        <v>0</v>
      </c>
      <c r="N312" s="52" t="s">
        <v>43</v>
      </c>
      <c r="O312" t="s">
        <v>61</v>
      </c>
      <c r="P312" t="s">
        <v>45</v>
      </c>
      <c r="Q312">
        <v>4.0099999999999997E-2</v>
      </c>
      <c r="R312" t="s">
        <v>46</v>
      </c>
      <c r="S312"/>
      <c r="T312"/>
      <c r="U312"/>
      <c r="V312"/>
      <c r="W312"/>
      <c r="X312" s="55">
        <v>42370</v>
      </c>
    </row>
    <row r="313" spans="1:24" ht="14.5" x14ac:dyDescent="0.35">
      <c r="A313" s="52" t="s">
        <v>219</v>
      </c>
      <c r="B313" s="53">
        <v>43231</v>
      </c>
      <c r="C313" s="53">
        <v>50536</v>
      </c>
      <c r="D313" s="53">
        <v>44851</v>
      </c>
      <c r="E313" s="57" t="s">
        <v>137</v>
      </c>
      <c r="F313" s="16" t="s">
        <v>39</v>
      </c>
      <c r="G313" s="52" t="s">
        <v>135</v>
      </c>
      <c r="H313" s="52" t="s">
        <v>22</v>
      </c>
      <c r="I313" s="53">
        <f t="shared" si="33"/>
        <v>43231</v>
      </c>
      <c r="J313" s="53">
        <f t="shared" si="34"/>
        <v>50536</v>
      </c>
      <c r="K313" s="52" t="s">
        <v>22</v>
      </c>
      <c r="L313" s="52" t="s">
        <v>118</v>
      </c>
      <c r="M313" s="54">
        <v>0</v>
      </c>
      <c r="N313" s="52" t="s">
        <v>43</v>
      </c>
      <c r="O313" t="s">
        <v>136</v>
      </c>
      <c r="P313" t="s">
        <v>45</v>
      </c>
      <c r="Q313">
        <v>0.1346</v>
      </c>
      <c r="R313" t="s">
        <v>46</v>
      </c>
      <c r="S313"/>
      <c r="T313"/>
      <c r="U313"/>
      <c r="V313"/>
      <c r="W313"/>
      <c r="X313" s="55">
        <v>43282</v>
      </c>
    </row>
    <row r="314" spans="1:24" ht="14.5" x14ac:dyDescent="0.35">
      <c r="A314" s="52" t="s">
        <v>219</v>
      </c>
      <c r="B314" s="53">
        <v>43231</v>
      </c>
      <c r="C314" s="53">
        <v>50536</v>
      </c>
      <c r="D314" s="53">
        <v>44851</v>
      </c>
      <c r="E314" s="52" t="s">
        <v>143</v>
      </c>
      <c r="F314" s="16" t="s">
        <v>39</v>
      </c>
      <c r="G314" s="52" t="s">
        <v>135</v>
      </c>
      <c r="H314" s="52" t="s">
        <v>22</v>
      </c>
      <c r="I314" s="53">
        <f t="shared" si="33"/>
        <v>43231</v>
      </c>
      <c r="J314" s="53">
        <f t="shared" si="34"/>
        <v>50536</v>
      </c>
      <c r="K314" s="52" t="s">
        <v>22</v>
      </c>
      <c r="L314" s="52" t="s">
        <v>118</v>
      </c>
      <c r="M314" s="54">
        <v>0</v>
      </c>
      <c r="N314" s="52" t="s">
        <v>43</v>
      </c>
      <c r="O314" t="s">
        <v>136</v>
      </c>
      <c r="P314" t="s">
        <v>45</v>
      </c>
      <c r="Q314">
        <v>0.1346</v>
      </c>
      <c r="R314" t="s">
        <v>46</v>
      </c>
      <c r="S314"/>
      <c r="T314"/>
      <c r="U314"/>
      <c r="V314"/>
      <c r="W314"/>
      <c r="X314" s="55">
        <v>43282</v>
      </c>
    </row>
    <row r="315" spans="1:24" ht="14.5" x14ac:dyDescent="0.35">
      <c r="A315" s="52" t="s">
        <v>219</v>
      </c>
      <c r="B315" s="53">
        <v>43231</v>
      </c>
      <c r="C315" s="53">
        <v>50536</v>
      </c>
      <c r="D315" s="53">
        <v>44851</v>
      </c>
      <c r="E315" s="57" t="s">
        <v>137</v>
      </c>
      <c r="F315" s="16" t="s">
        <v>39</v>
      </c>
      <c r="G315" s="52" t="s">
        <v>135</v>
      </c>
      <c r="H315" s="52" t="s">
        <v>22</v>
      </c>
      <c r="I315" s="53">
        <f t="shared" si="33"/>
        <v>43231</v>
      </c>
      <c r="J315" s="53">
        <f t="shared" si="34"/>
        <v>50536</v>
      </c>
      <c r="K315" s="52" t="s">
        <v>22</v>
      </c>
      <c r="L315" s="52" t="s">
        <v>118</v>
      </c>
      <c r="M315" s="54">
        <v>0</v>
      </c>
      <c r="N315" s="52" t="s">
        <v>43</v>
      </c>
      <c r="O315" t="s">
        <v>136</v>
      </c>
      <c r="P315" t="s">
        <v>45</v>
      </c>
      <c r="Q315">
        <v>0.1346</v>
      </c>
      <c r="R315" t="s">
        <v>46</v>
      </c>
      <c r="S315"/>
      <c r="T315"/>
      <c r="U315"/>
      <c r="V315"/>
      <c r="W315"/>
      <c r="X315" s="55">
        <v>43282</v>
      </c>
    </row>
    <row r="316" spans="1:24" ht="14.5" x14ac:dyDescent="0.35">
      <c r="A316" s="52" t="s">
        <v>219</v>
      </c>
      <c r="B316" s="53">
        <v>43231</v>
      </c>
      <c r="C316" s="53">
        <v>50536</v>
      </c>
      <c r="D316" s="53">
        <v>44851</v>
      </c>
      <c r="G316" s="52" t="s">
        <v>55</v>
      </c>
      <c r="H316" s="52" t="s">
        <v>22</v>
      </c>
      <c r="I316" s="53">
        <f t="shared" si="33"/>
        <v>43231</v>
      </c>
      <c r="J316" s="53">
        <f t="shared" si="34"/>
        <v>50536</v>
      </c>
      <c r="K316" s="52" t="s">
        <v>22</v>
      </c>
      <c r="L316" s="52" t="s">
        <v>118</v>
      </c>
      <c r="M316" s="54">
        <v>100000</v>
      </c>
      <c r="N316" s="52" t="s">
        <v>43</v>
      </c>
      <c r="O316" t="s">
        <v>56</v>
      </c>
      <c r="P316" t="s">
        <v>45</v>
      </c>
      <c r="Q316">
        <v>0.54820000000000002</v>
      </c>
      <c r="R316" t="s">
        <v>46</v>
      </c>
      <c r="S316"/>
      <c r="T316"/>
      <c r="U316"/>
      <c r="V316"/>
      <c r="W316"/>
      <c r="X316" s="55">
        <v>42370</v>
      </c>
    </row>
    <row r="317" spans="1:24" ht="14.5" x14ac:dyDescent="0.35">
      <c r="A317" s="52" t="s">
        <v>219</v>
      </c>
      <c r="B317" s="53">
        <v>43231</v>
      </c>
      <c r="C317" s="53">
        <v>50536</v>
      </c>
      <c r="D317" s="53">
        <v>44851</v>
      </c>
      <c r="G317" s="52" t="s">
        <v>50</v>
      </c>
      <c r="H317" s="52" t="s">
        <v>22</v>
      </c>
      <c r="I317" s="53">
        <f t="shared" si="33"/>
        <v>43231</v>
      </c>
      <c r="J317" s="53">
        <f t="shared" si="34"/>
        <v>50536</v>
      </c>
      <c r="K317" s="52" t="s">
        <v>22</v>
      </c>
      <c r="L317" s="52" t="s">
        <v>118</v>
      </c>
      <c r="M317" s="54">
        <v>200000</v>
      </c>
      <c r="N317" s="52" t="s">
        <v>43</v>
      </c>
      <c r="O317" t="s">
        <v>52</v>
      </c>
      <c r="P317" t="s">
        <v>45</v>
      </c>
      <c r="Q317">
        <v>0.54820000000000002</v>
      </c>
      <c r="R317" t="s">
        <v>46</v>
      </c>
      <c r="S317"/>
      <c r="T317"/>
      <c r="U317"/>
      <c r="V317"/>
      <c r="W317"/>
      <c r="X317" s="55">
        <v>42370</v>
      </c>
    </row>
    <row r="318" spans="1:24" ht="14.5" x14ac:dyDescent="0.35">
      <c r="A318" s="52" t="s">
        <v>219</v>
      </c>
      <c r="B318" s="53">
        <v>43231</v>
      </c>
      <c r="C318" s="53">
        <v>50536</v>
      </c>
      <c r="D318" s="53">
        <v>44851</v>
      </c>
      <c r="E318" s="52" t="s">
        <v>151</v>
      </c>
      <c r="F318" s="16" t="s">
        <v>39</v>
      </c>
      <c r="G318" s="52" t="s">
        <v>40</v>
      </c>
      <c r="H318" s="52" t="s">
        <v>22</v>
      </c>
      <c r="I318" s="53">
        <f t="shared" si="33"/>
        <v>43231</v>
      </c>
      <c r="J318" s="53">
        <f t="shared" si="34"/>
        <v>50536</v>
      </c>
      <c r="K318" s="52" t="s">
        <v>22</v>
      </c>
      <c r="L318" s="52" t="s">
        <v>118</v>
      </c>
      <c r="M318" s="54">
        <v>0</v>
      </c>
      <c r="N318" s="52" t="s">
        <v>43</v>
      </c>
      <c r="O318" t="s">
        <v>44</v>
      </c>
      <c r="P318" t="s">
        <v>45</v>
      </c>
      <c r="Q318"/>
      <c r="R318"/>
      <c r="S318"/>
      <c r="T318"/>
      <c r="U318"/>
      <c r="V318" t="s">
        <v>64</v>
      </c>
      <c r="W318">
        <v>75</v>
      </c>
      <c r="X318" s="55">
        <v>42370</v>
      </c>
    </row>
    <row r="319" spans="1:24" ht="14.5" x14ac:dyDescent="0.35">
      <c r="A319" s="52" t="s">
        <v>219</v>
      </c>
      <c r="B319" s="53">
        <v>43231</v>
      </c>
      <c r="C319" s="53">
        <v>50536</v>
      </c>
      <c r="D319" s="53">
        <v>44851</v>
      </c>
      <c r="E319" s="52" t="s">
        <v>148</v>
      </c>
      <c r="F319" s="16" t="s">
        <v>39</v>
      </c>
      <c r="G319" s="52" t="s">
        <v>40</v>
      </c>
      <c r="H319" s="52" t="s">
        <v>22</v>
      </c>
      <c r="I319" s="53">
        <f t="shared" si="33"/>
        <v>43231</v>
      </c>
      <c r="J319" s="53">
        <f t="shared" si="34"/>
        <v>50536</v>
      </c>
      <c r="K319" s="52" t="s">
        <v>22</v>
      </c>
      <c r="L319" s="52" t="s">
        <v>118</v>
      </c>
      <c r="M319" s="54">
        <v>0</v>
      </c>
      <c r="N319" s="52" t="s">
        <v>43</v>
      </c>
      <c r="O319" t="s">
        <v>44</v>
      </c>
      <c r="P319" t="s">
        <v>45</v>
      </c>
      <c r="Q319"/>
      <c r="R319"/>
      <c r="S319"/>
      <c r="T319"/>
      <c r="U319"/>
      <c r="V319" t="s">
        <v>64</v>
      </c>
      <c r="W319">
        <v>75</v>
      </c>
      <c r="X319" s="55">
        <v>42370</v>
      </c>
    </row>
    <row r="320" spans="1:24" ht="14.5" x14ac:dyDescent="0.35">
      <c r="A320" s="52" t="s">
        <v>219</v>
      </c>
      <c r="B320" s="53">
        <v>43231</v>
      </c>
      <c r="C320" s="53">
        <v>50536</v>
      </c>
      <c r="D320" s="53">
        <v>44851</v>
      </c>
      <c r="E320" s="52" t="s">
        <v>151</v>
      </c>
      <c r="F320" s="16" t="s">
        <v>39</v>
      </c>
      <c r="G320" s="52" t="s">
        <v>62</v>
      </c>
      <c r="H320" s="52" t="s">
        <v>22</v>
      </c>
      <c r="I320" s="53">
        <f t="shared" si="33"/>
        <v>43231</v>
      </c>
      <c r="J320" s="53">
        <f t="shared" si="34"/>
        <v>50536</v>
      </c>
      <c r="K320" s="52" t="s">
        <v>22</v>
      </c>
      <c r="L320" s="52" t="s">
        <v>118</v>
      </c>
      <c r="M320" s="54">
        <v>0</v>
      </c>
      <c r="N320" s="52" t="s">
        <v>43</v>
      </c>
      <c r="O320" t="s">
        <v>64</v>
      </c>
      <c r="P320" t="s">
        <v>65</v>
      </c>
      <c r="Q320">
        <v>1.2015</v>
      </c>
      <c r="R320" t="s">
        <v>66</v>
      </c>
      <c r="S320"/>
      <c r="T320"/>
      <c r="U320"/>
      <c r="V320"/>
      <c r="W320"/>
      <c r="X320" s="55">
        <v>43282</v>
      </c>
    </row>
    <row r="321" spans="1:24" ht="14.5" x14ac:dyDescent="0.35">
      <c r="A321" s="52" t="s">
        <v>219</v>
      </c>
      <c r="B321" s="53">
        <v>43231</v>
      </c>
      <c r="C321" s="53">
        <v>50536</v>
      </c>
      <c r="D321" s="53">
        <v>44851</v>
      </c>
      <c r="E321" s="52" t="s">
        <v>148</v>
      </c>
      <c r="F321" s="16" t="s">
        <v>39</v>
      </c>
      <c r="G321" s="52" t="s">
        <v>62</v>
      </c>
      <c r="H321" s="52" t="s">
        <v>22</v>
      </c>
      <c r="I321" s="53">
        <f t="shared" si="33"/>
        <v>43231</v>
      </c>
      <c r="J321" s="53">
        <f t="shared" si="34"/>
        <v>50536</v>
      </c>
      <c r="K321" s="52" t="s">
        <v>22</v>
      </c>
      <c r="L321" s="52" t="s">
        <v>118</v>
      </c>
      <c r="M321" s="54">
        <v>0</v>
      </c>
      <c r="N321" s="52" t="s">
        <v>43</v>
      </c>
      <c r="O321" t="s">
        <v>64</v>
      </c>
      <c r="P321" t="s">
        <v>65</v>
      </c>
      <c r="Q321">
        <v>1.2015</v>
      </c>
      <c r="R321" t="s">
        <v>66</v>
      </c>
      <c r="S321">
        <v>130</v>
      </c>
      <c r="T321">
        <v>150</v>
      </c>
      <c r="U321">
        <v>120</v>
      </c>
      <c r="V321"/>
      <c r="W321"/>
      <c r="X321" s="55">
        <v>43282</v>
      </c>
    </row>
    <row r="322" spans="1:24" ht="14.5" x14ac:dyDescent="0.35">
      <c r="A322" s="52" t="s">
        <v>219</v>
      </c>
      <c r="B322" s="53">
        <v>43231</v>
      </c>
      <c r="C322" s="53">
        <v>50536</v>
      </c>
      <c r="D322" s="53">
        <v>44851</v>
      </c>
      <c r="E322" s="52" t="s">
        <v>143</v>
      </c>
      <c r="F322" s="16" t="s">
        <v>39</v>
      </c>
      <c r="G322" s="52" t="s">
        <v>144</v>
      </c>
      <c r="H322" s="52" t="s">
        <v>22</v>
      </c>
      <c r="I322" s="53">
        <f t="shared" si="33"/>
        <v>43231</v>
      </c>
      <c r="J322" s="53">
        <f t="shared" si="34"/>
        <v>50536</v>
      </c>
      <c r="K322" s="52" t="s">
        <v>22</v>
      </c>
      <c r="L322" s="52" t="s">
        <v>118</v>
      </c>
      <c r="M322" s="54">
        <v>0</v>
      </c>
      <c r="N322" s="52" t="s">
        <v>43</v>
      </c>
      <c r="O322" t="s">
        <v>145</v>
      </c>
      <c r="P322" t="s">
        <v>65</v>
      </c>
      <c r="Q322">
        <v>0.17760000000000001</v>
      </c>
      <c r="R322" t="s">
        <v>66</v>
      </c>
      <c r="S322"/>
      <c r="T322"/>
      <c r="U322"/>
      <c r="V322"/>
      <c r="W322"/>
      <c r="X322" s="55">
        <v>43282</v>
      </c>
    </row>
    <row r="323" spans="1:24" ht="14.5" x14ac:dyDescent="0.35">
      <c r="A323" s="52" t="s">
        <v>219</v>
      </c>
      <c r="B323" s="53">
        <v>43231</v>
      </c>
      <c r="C323" s="53">
        <v>50536</v>
      </c>
      <c r="D323" s="53">
        <v>44851</v>
      </c>
      <c r="E323" s="57" t="s">
        <v>137</v>
      </c>
      <c r="F323" s="16" t="s">
        <v>39</v>
      </c>
      <c r="G323" s="52" t="s">
        <v>144</v>
      </c>
      <c r="H323" s="52" t="s">
        <v>22</v>
      </c>
      <c r="I323" s="53">
        <f t="shared" si="33"/>
        <v>43231</v>
      </c>
      <c r="J323" s="53">
        <f t="shared" si="34"/>
        <v>50536</v>
      </c>
      <c r="K323" s="52" t="s">
        <v>22</v>
      </c>
      <c r="L323" s="52" t="s">
        <v>118</v>
      </c>
      <c r="M323" s="54">
        <v>0</v>
      </c>
      <c r="N323" s="52" t="s">
        <v>43</v>
      </c>
      <c r="O323" t="s">
        <v>145</v>
      </c>
      <c r="P323" t="s">
        <v>65</v>
      </c>
      <c r="Q323">
        <v>0.17760000000000001</v>
      </c>
      <c r="R323" t="s">
        <v>66</v>
      </c>
      <c r="S323"/>
      <c r="T323"/>
      <c r="U323"/>
      <c r="V323"/>
      <c r="W323"/>
      <c r="X323" s="55">
        <v>43282</v>
      </c>
    </row>
    <row r="324" spans="1:24" ht="14.5" x14ac:dyDescent="0.35">
      <c r="A324" s="52" t="s">
        <v>219</v>
      </c>
      <c r="B324" s="53">
        <v>43231</v>
      </c>
      <c r="C324" s="53">
        <v>50536</v>
      </c>
      <c r="D324" s="53">
        <v>44851</v>
      </c>
      <c r="E324" s="57" t="s">
        <v>137</v>
      </c>
      <c r="F324" s="16" t="s">
        <v>39</v>
      </c>
      <c r="G324" s="52" t="s">
        <v>144</v>
      </c>
      <c r="H324" s="52" t="s">
        <v>22</v>
      </c>
      <c r="I324" s="53">
        <f t="shared" si="33"/>
        <v>43231</v>
      </c>
      <c r="J324" s="53">
        <f t="shared" si="34"/>
        <v>50536</v>
      </c>
      <c r="K324" s="52" t="s">
        <v>22</v>
      </c>
      <c r="L324" s="52" t="s">
        <v>118</v>
      </c>
      <c r="M324" s="54">
        <v>0</v>
      </c>
      <c r="N324" s="52" t="s">
        <v>43</v>
      </c>
      <c r="O324" t="s">
        <v>145</v>
      </c>
      <c r="P324" t="s">
        <v>65</v>
      </c>
      <c r="Q324">
        <v>0.17760000000000001</v>
      </c>
      <c r="R324" t="s">
        <v>66</v>
      </c>
      <c r="S324"/>
      <c r="T324"/>
      <c r="U324"/>
      <c r="V324"/>
      <c r="W324"/>
      <c r="X324" s="55">
        <v>43282</v>
      </c>
    </row>
    <row r="325" spans="1:24" ht="14.5" x14ac:dyDescent="0.35">
      <c r="A325" s="52" t="s">
        <v>219</v>
      </c>
      <c r="B325" s="53">
        <v>43231</v>
      </c>
      <c r="C325" s="53">
        <v>50536</v>
      </c>
      <c r="D325" s="53">
        <v>44851</v>
      </c>
      <c r="G325" s="52" t="s">
        <v>57</v>
      </c>
      <c r="H325" s="52" t="s">
        <v>22</v>
      </c>
      <c r="I325" s="53">
        <f t="shared" si="33"/>
        <v>43231</v>
      </c>
      <c r="J325" s="53">
        <f t="shared" si="34"/>
        <v>50536</v>
      </c>
      <c r="K325" s="52" t="s">
        <v>22</v>
      </c>
      <c r="L325" s="52" t="s">
        <v>118</v>
      </c>
      <c r="M325" s="54">
        <v>0</v>
      </c>
      <c r="N325" s="52" t="s">
        <v>43</v>
      </c>
      <c r="O325" t="s">
        <v>58</v>
      </c>
      <c r="P325" t="s">
        <v>59</v>
      </c>
      <c r="Q325">
        <v>1.01E-2</v>
      </c>
      <c r="R325" t="s">
        <v>46</v>
      </c>
      <c r="S325"/>
      <c r="T325"/>
      <c r="U325"/>
      <c r="V325"/>
      <c r="W325"/>
      <c r="X325" s="55">
        <v>43282</v>
      </c>
    </row>
    <row r="326" spans="1:24" ht="14.5" x14ac:dyDescent="0.35">
      <c r="A326" s="52" t="s">
        <v>219</v>
      </c>
      <c r="B326" s="53">
        <v>43231</v>
      </c>
      <c r="C326" s="53">
        <v>50536</v>
      </c>
      <c r="D326" s="53">
        <v>44851</v>
      </c>
      <c r="G326" s="52" t="s">
        <v>75</v>
      </c>
      <c r="H326" s="52" t="s">
        <v>22</v>
      </c>
      <c r="I326" s="53">
        <f t="shared" si="33"/>
        <v>43231</v>
      </c>
      <c r="J326" s="53">
        <f t="shared" si="34"/>
        <v>50536</v>
      </c>
      <c r="K326" s="52" t="s">
        <v>22</v>
      </c>
      <c r="L326" s="52" t="s">
        <v>118</v>
      </c>
      <c r="M326" s="54">
        <v>0</v>
      </c>
      <c r="N326" s="52" t="s">
        <v>43</v>
      </c>
      <c r="O326" t="s">
        <v>76</v>
      </c>
      <c r="P326" t="s">
        <v>77</v>
      </c>
      <c r="Q326">
        <v>2.07E-2</v>
      </c>
      <c r="R326" t="s">
        <v>46</v>
      </c>
      <c r="S326"/>
      <c r="T326"/>
      <c r="U326"/>
      <c r="V326"/>
      <c r="W326"/>
      <c r="X326" s="55">
        <v>43831</v>
      </c>
    </row>
    <row r="327" spans="1:24" ht="14.5" x14ac:dyDescent="0.35">
      <c r="A327" s="52" t="s">
        <v>225</v>
      </c>
      <c r="B327" s="53">
        <v>43647</v>
      </c>
      <c r="C327" s="53">
        <v>46234</v>
      </c>
      <c r="D327" s="53">
        <v>45992</v>
      </c>
      <c r="G327" s="52" t="s">
        <v>57</v>
      </c>
      <c r="H327" s="52" t="s">
        <v>22</v>
      </c>
      <c r="I327" s="53">
        <f t="shared" si="33"/>
        <v>43647</v>
      </c>
      <c r="J327" s="53">
        <f t="shared" si="34"/>
        <v>46234</v>
      </c>
      <c r="K327" s="52" t="s">
        <v>22</v>
      </c>
      <c r="L327" s="52" t="s">
        <v>142</v>
      </c>
      <c r="M327" s="54">
        <v>0</v>
      </c>
      <c r="N327" s="52" t="s">
        <v>43</v>
      </c>
      <c r="O327" t="s">
        <v>58</v>
      </c>
      <c r="P327" t="s">
        <v>59</v>
      </c>
      <c r="Q327">
        <v>1.01E-2</v>
      </c>
      <c r="R327" t="s">
        <v>46</v>
      </c>
      <c r="S327"/>
      <c r="T327"/>
      <c r="U327"/>
      <c r="V327"/>
      <c r="W327"/>
      <c r="X327" s="55">
        <v>43282</v>
      </c>
    </row>
    <row r="328" spans="1:24" ht="14.5" x14ac:dyDescent="0.35">
      <c r="A328" s="52" t="s">
        <v>225</v>
      </c>
      <c r="B328" s="53">
        <v>43647</v>
      </c>
      <c r="C328" s="53">
        <v>46234</v>
      </c>
      <c r="D328" s="53">
        <v>45992</v>
      </c>
      <c r="G328" s="52" t="s">
        <v>75</v>
      </c>
      <c r="H328" s="52" t="s">
        <v>22</v>
      </c>
      <c r="I328" s="53">
        <f t="shared" si="33"/>
        <v>43647</v>
      </c>
      <c r="J328" s="53">
        <f t="shared" si="34"/>
        <v>46234</v>
      </c>
      <c r="K328" s="52" t="s">
        <v>22</v>
      </c>
      <c r="L328" s="52" t="s">
        <v>142</v>
      </c>
      <c r="M328" s="54">
        <v>0</v>
      </c>
      <c r="N328" s="52" t="s">
        <v>43</v>
      </c>
      <c r="O328" t="s">
        <v>76</v>
      </c>
      <c r="P328" t="s">
        <v>77</v>
      </c>
      <c r="Q328">
        <v>2.0199999999999999E-2</v>
      </c>
      <c r="R328" t="s">
        <v>46</v>
      </c>
      <c r="S328"/>
      <c r="T328"/>
      <c r="U328"/>
      <c r="V328"/>
      <c r="W328"/>
      <c r="X328" s="55">
        <v>43282</v>
      </c>
    </row>
    <row r="329" spans="1:24" ht="14.5" x14ac:dyDescent="0.35">
      <c r="A329" s="52" t="s">
        <v>225</v>
      </c>
      <c r="B329" s="53">
        <v>43647</v>
      </c>
      <c r="C329" s="53">
        <v>46234</v>
      </c>
      <c r="D329" s="53">
        <v>45992</v>
      </c>
      <c r="G329" s="52" t="s">
        <v>75</v>
      </c>
      <c r="H329" s="52" t="s">
        <v>22</v>
      </c>
      <c r="I329" s="53">
        <f t="shared" si="33"/>
        <v>43647</v>
      </c>
      <c r="J329" s="53">
        <f t="shared" si="34"/>
        <v>46234</v>
      </c>
      <c r="K329" s="52" t="s">
        <v>22</v>
      </c>
      <c r="L329" s="52" t="s">
        <v>196</v>
      </c>
      <c r="M329" s="54">
        <v>0</v>
      </c>
      <c r="N329" s="52" t="s">
        <v>43</v>
      </c>
      <c r="O329" t="s">
        <v>76</v>
      </c>
      <c r="P329" t="s">
        <v>77</v>
      </c>
      <c r="Q329">
        <v>2.0199999999999999E-2</v>
      </c>
      <c r="R329" t="s">
        <v>46</v>
      </c>
      <c r="S329"/>
      <c r="T329"/>
      <c r="U329"/>
      <c r="V329"/>
      <c r="W329"/>
      <c r="X329" s="55">
        <v>43282</v>
      </c>
    </row>
    <row r="330" spans="1:24" ht="14.5" x14ac:dyDescent="0.35">
      <c r="A330" s="52" t="s">
        <v>225</v>
      </c>
      <c r="B330" s="53">
        <v>43647</v>
      </c>
      <c r="C330" s="53">
        <v>46234</v>
      </c>
      <c r="D330" s="53">
        <v>45992</v>
      </c>
      <c r="E330" s="52" t="s">
        <v>157</v>
      </c>
      <c r="F330" s="16" t="s">
        <v>39</v>
      </c>
      <c r="G330" s="52" t="s">
        <v>62</v>
      </c>
      <c r="H330" s="52" t="s">
        <v>22</v>
      </c>
      <c r="I330" s="53">
        <f t="shared" si="33"/>
        <v>43647</v>
      </c>
      <c r="J330" s="53">
        <v>45504</v>
      </c>
      <c r="K330" s="52" t="s">
        <v>22</v>
      </c>
      <c r="L330" s="52" t="s">
        <v>142</v>
      </c>
      <c r="M330" s="54">
        <v>185</v>
      </c>
      <c r="N330" s="52" t="s">
        <v>43</v>
      </c>
      <c r="O330" t="s">
        <v>64</v>
      </c>
      <c r="P330" t="s">
        <v>65</v>
      </c>
      <c r="Q330">
        <v>0.42899999999999999</v>
      </c>
      <c r="R330" t="s">
        <v>66</v>
      </c>
      <c r="S330">
        <v>130</v>
      </c>
      <c r="T330">
        <v>150</v>
      </c>
      <c r="U330">
        <v>120</v>
      </c>
      <c r="V330"/>
      <c r="W330"/>
      <c r="X330" s="55">
        <v>44287</v>
      </c>
    </row>
    <row r="331" spans="1:24" ht="72.5" x14ac:dyDescent="0.35">
      <c r="A331" s="52" t="s">
        <v>225</v>
      </c>
      <c r="B331" s="53">
        <v>43647</v>
      </c>
      <c r="C331" s="53">
        <v>46234</v>
      </c>
      <c r="D331" s="53">
        <v>45992</v>
      </c>
      <c r="E331" s="52" t="s">
        <v>195</v>
      </c>
      <c r="F331" s="16" t="s">
        <v>39</v>
      </c>
      <c r="G331" s="52" t="s">
        <v>62</v>
      </c>
      <c r="H331" s="52" t="s">
        <v>22</v>
      </c>
      <c r="I331" s="53">
        <f t="shared" si="33"/>
        <v>43647</v>
      </c>
      <c r="J331" s="53">
        <f t="shared" si="34"/>
        <v>46234</v>
      </c>
      <c r="K331" s="52" t="s">
        <v>22</v>
      </c>
      <c r="L331" s="52" t="s">
        <v>196</v>
      </c>
      <c r="M331" s="54">
        <v>20</v>
      </c>
      <c r="N331" s="52" t="s">
        <v>43</v>
      </c>
      <c r="O331" t="s">
        <v>123</v>
      </c>
      <c r="P331" t="s">
        <v>45</v>
      </c>
      <c r="Q331" s="56" t="s">
        <v>211</v>
      </c>
      <c r="R331" t="s">
        <v>46</v>
      </c>
      <c r="S331"/>
      <c r="T331"/>
      <c r="U331"/>
      <c r="V331"/>
      <c r="W331"/>
      <c r="X331" s="55">
        <v>43282</v>
      </c>
    </row>
    <row r="332" spans="1:24" ht="58" x14ac:dyDescent="0.35">
      <c r="A332" s="52" t="s">
        <v>225</v>
      </c>
      <c r="B332" s="53">
        <v>43647</v>
      </c>
      <c r="C332" s="53">
        <v>46234</v>
      </c>
      <c r="D332" s="53">
        <v>45992</v>
      </c>
      <c r="E332" s="52" t="s">
        <v>193</v>
      </c>
      <c r="F332" s="16" t="s">
        <v>39</v>
      </c>
      <c r="G332" s="52" t="s">
        <v>62</v>
      </c>
      <c r="H332" s="52" t="s">
        <v>22</v>
      </c>
      <c r="I332" s="53">
        <f t="shared" si="33"/>
        <v>43647</v>
      </c>
      <c r="J332" s="53">
        <f t="shared" si="34"/>
        <v>46234</v>
      </c>
      <c r="K332" s="52" t="s">
        <v>22</v>
      </c>
      <c r="L332" s="52" t="s">
        <v>190</v>
      </c>
      <c r="M332" s="54">
        <v>15</v>
      </c>
      <c r="N332" s="52" t="s">
        <v>43</v>
      </c>
      <c r="O332" t="s">
        <v>123</v>
      </c>
      <c r="P332" t="s">
        <v>45</v>
      </c>
      <c r="Q332" s="56" t="s">
        <v>210</v>
      </c>
      <c r="R332" t="s">
        <v>46</v>
      </c>
      <c r="S332"/>
      <c r="T332"/>
      <c r="U332"/>
      <c r="V332"/>
      <c r="W332"/>
      <c r="X332" s="55">
        <v>43282</v>
      </c>
    </row>
    <row r="333" spans="1:24" ht="58" x14ac:dyDescent="0.35">
      <c r="A333" s="52" t="s">
        <v>225</v>
      </c>
      <c r="B333" s="53">
        <v>43647</v>
      </c>
      <c r="C333" s="53">
        <v>46234</v>
      </c>
      <c r="D333" s="53">
        <v>45992</v>
      </c>
      <c r="E333" s="52" t="s">
        <v>193</v>
      </c>
      <c r="F333" s="16" t="s">
        <v>39</v>
      </c>
      <c r="G333" s="52" t="s">
        <v>62</v>
      </c>
      <c r="H333" s="52" t="s">
        <v>22</v>
      </c>
      <c r="I333" s="53">
        <f t="shared" si="33"/>
        <v>43647</v>
      </c>
      <c r="J333" s="53">
        <f t="shared" si="34"/>
        <v>46234</v>
      </c>
      <c r="K333" s="52" t="s">
        <v>22</v>
      </c>
      <c r="L333" s="52" t="s">
        <v>190</v>
      </c>
      <c r="M333" s="54">
        <v>0</v>
      </c>
      <c r="N333" s="52" t="s">
        <v>43</v>
      </c>
      <c r="O333" t="s">
        <v>123</v>
      </c>
      <c r="P333" t="s">
        <v>45</v>
      </c>
      <c r="Q333" s="56" t="s">
        <v>210</v>
      </c>
      <c r="R333" t="s">
        <v>46</v>
      </c>
      <c r="S333"/>
      <c r="T333"/>
      <c r="U333"/>
      <c r="V333"/>
      <c r="W333"/>
      <c r="X333" s="55">
        <v>43282</v>
      </c>
    </row>
    <row r="334" spans="1:24" ht="58" x14ac:dyDescent="0.35">
      <c r="A334" s="52" t="s">
        <v>225</v>
      </c>
      <c r="B334" s="53">
        <v>43647</v>
      </c>
      <c r="C334" s="53">
        <v>46234</v>
      </c>
      <c r="D334" s="53">
        <v>45863</v>
      </c>
      <c r="E334" s="52" t="s">
        <v>226</v>
      </c>
      <c r="F334" s="16" t="s">
        <v>39</v>
      </c>
      <c r="G334" s="52" t="s">
        <v>62</v>
      </c>
      <c r="H334" s="52" t="s">
        <v>22</v>
      </c>
      <c r="I334" s="53">
        <f t="shared" si="33"/>
        <v>43647</v>
      </c>
      <c r="J334" s="53">
        <f t="shared" si="34"/>
        <v>46234</v>
      </c>
      <c r="K334" s="52" t="s">
        <v>22</v>
      </c>
      <c r="L334" s="52" t="s">
        <v>190</v>
      </c>
      <c r="M334" s="54">
        <v>15</v>
      </c>
      <c r="N334" s="52" t="s">
        <v>43</v>
      </c>
      <c r="O334" t="s">
        <v>123</v>
      </c>
      <c r="P334" s="52" t="s">
        <v>45</v>
      </c>
      <c r="Q334" s="56" t="s">
        <v>210</v>
      </c>
      <c r="R334" t="s">
        <v>66</v>
      </c>
      <c r="V334"/>
      <c r="W334"/>
      <c r="X334" s="55">
        <v>43282</v>
      </c>
    </row>
    <row r="335" spans="1:24" ht="72.5" x14ac:dyDescent="0.35">
      <c r="A335" s="52" t="s">
        <v>225</v>
      </c>
      <c r="B335" s="125" t="s">
        <v>227</v>
      </c>
      <c r="C335" s="53">
        <v>46234</v>
      </c>
      <c r="D335" s="53">
        <v>45863</v>
      </c>
      <c r="E335" s="52" t="s">
        <v>195</v>
      </c>
      <c r="F335" s="16" t="s">
        <v>39</v>
      </c>
      <c r="G335" s="52" t="s">
        <v>62</v>
      </c>
      <c r="H335" s="52" t="s">
        <v>22</v>
      </c>
      <c r="I335" s="125" t="str">
        <f t="shared" si="33"/>
        <v>1 July 2019</v>
      </c>
      <c r="J335" s="53">
        <f t="shared" si="34"/>
        <v>46234</v>
      </c>
      <c r="K335" s="52" t="s">
        <v>22</v>
      </c>
      <c r="L335" s="52" t="s">
        <v>196</v>
      </c>
      <c r="M335" s="54">
        <v>20</v>
      </c>
      <c r="N335" s="52" t="s">
        <v>43</v>
      </c>
      <c r="O335" t="s">
        <v>123</v>
      </c>
      <c r="P335" s="52" t="s">
        <v>45</v>
      </c>
      <c r="Q335" s="56" t="s">
        <v>211</v>
      </c>
      <c r="R335" t="s">
        <v>66</v>
      </c>
      <c r="V335"/>
      <c r="W335"/>
      <c r="X335" s="55">
        <v>43282</v>
      </c>
    </row>
    <row r="336" spans="1:24" ht="14.5" x14ac:dyDescent="0.35">
      <c r="A336" s="52" t="s">
        <v>225</v>
      </c>
      <c r="B336" s="53">
        <v>43647</v>
      </c>
      <c r="C336" s="53">
        <v>46234</v>
      </c>
      <c r="D336" s="53">
        <v>45863</v>
      </c>
      <c r="E336" s="52" t="s">
        <v>157</v>
      </c>
      <c r="F336" s="16" t="s">
        <v>39</v>
      </c>
      <c r="G336" s="52" t="s">
        <v>62</v>
      </c>
      <c r="H336" s="52" t="s">
        <v>22</v>
      </c>
      <c r="I336" s="53">
        <v>45505</v>
      </c>
      <c r="J336" s="53">
        <f t="shared" si="34"/>
        <v>46234</v>
      </c>
      <c r="K336" s="52" t="s">
        <v>22</v>
      </c>
      <c r="L336" s="52" t="s">
        <v>142</v>
      </c>
      <c r="M336" s="54">
        <v>230</v>
      </c>
      <c r="N336" s="52" t="s">
        <v>43</v>
      </c>
      <c r="O336" t="s">
        <v>64</v>
      </c>
      <c r="P336" s="52" t="s">
        <v>65</v>
      </c>
      <c r="Q336">
        <v>0.42899999999999999</v>
      </c>
      <c r="R336" t="s">
        <v>66</v>
      </c>
      <c r="S336" s="52" t="s">
        <v>228</v>
      </c>
      <c r="T336" s="52" t="s">
        <v>229</v>
      </c>
      <c r="U336" s="52" t="s">
        <v>230</v>
      </c>
      <c r="V336"/>
      <c r="W336"/>
      <c r="X336" s="55">
        <v>43282</v>
      </c>
    </row>
    <row r="337" spans="1:24" ht="14.5" x14ac:dyDescent="0.35">
      <c r="A337" s="52" t="s">
        <v>225</v>
      </c>
      <c r="B337" s="53">
        <v>45627</v>
      </c>
      <c r="C337" s="53">
        <v>46234</v>
      </c>
      <c r="D337" s="53">
        <v>45863</v>
      </c>
      <c r="E337" s="52" t="s">
        <v>231</v>
      </c>
      <c r="F337" s="16" t="s">
        <v>39</v>
      </c>
      <c r="G337" s="52" t="s">
        <v>62</v>
      </c>
      <c r="H337" s="52" t="s">
        <v>232</v>
      </c>
      <c r="I337" s="53">
        <v>45627</v>
      </c>
      <c r="J337" s="53">
        <f t="shared" si="34"/>
        <v>46234</v>
      </c>
      <c r="K337" s="52" t="s">
        <v>48</v>
      </c>
      <c r="L337" s="52" t="s">
        <v>142</v>
      </c>
      <c r="M337" s="54">
        <v>0</v>
      </c>
      <c r="N337" s="52" t="s">
        <v>43</v>
      </c>
      <c r="O337" t="s">
        <v>233</v>
      </c>
      <c r="P337" s="52" t="s">
        <v>234</v>
      </c>
      <c r="Q337">
        <v>0.50509999999999999</v>
      </c>
      <c r="R337" t="s">
        <v>66</v>
      </c>
      <c r="V337"/>
      <c r="W337"/>
      <c r="X337" s="55">
        <v>44287</v>
      </c>
    </row>
    <row r="338" spans="1:24" ht="14.5" x14ac:dyDescent="0.35">
      <c r="A338" s="52" t="s">
        <v>225</v>
      </c>
      <c r="B338" s="53">
        <v>45627</v>
      </c>
      <c r="C338" s="53">
        <v>46234</v>
      </c>
      <c r="D338" s="53">
        <v>45863</v>
      </c>
      <c r="E338" s="52" t="s">
        <v>154</v>
      </c>
      <c r="F338" s="16" t="s">
        <v>39</v>
      </c>
      <c r="G338" s="52" t="s">
        <v>60</v>
      </c>
      <c r="H338" s="52" t="s">
        <v>232</v>
      </c>
      <c r="I338" s="53">
        <v>45627</v>
      </c>
      <c r="J338" s="53">
        <f t="shared" si="34"/>
        <v>46234</v>
      </c>
      <c r="K338" s="52" t="s">
        <v>48</v>
      </c>
      <c r="L338" s="52" t="s">
        <v>142</v>
      </c>
      <c r="M338" s="54">
        <v>0</v>
      </c>
      <c r="N338" s="52" t="s">
        <v>43</v>
      </c>
      <c r="O338" t="s">
        <v>235</v>
      </c>
      <c r="P338" s="52" t="s">
        <v>45</v>
      </c>
      <c r="Q338">
        <v>4.9299999999999997E-2</v>
      </c>
      <c r="R338" t="s">
        <v>66</v>
      </c>
      <c r="V338"/>
      <c r="W338"/>
      <c r="X338" s="55">
        <v>45474</v>
      </c>
    </row>
    <row r="339" spans="1:24" ht="14.5" x14ac:dyDescent="0.35">
      <c r="A339" s="52" t="s">
        <v>236</v>
      </c>
      <c r="B339" s="53">
        <v>44927</v>
      </c>
      <c r="C339" s="53">
        <v>46022</v>
      </c>
      <c r="D339" s="53">
        <v>45642</v>
      </c>
      <c r="G339" t="s">
        <v>57</v>
      </c>
      <c r="H339" s="52" t="s">
        <v>22</v>
      </c>
      <c r="I339" s="53">
        <f t="shared" ref="I339:I347" si="35">IF(OR(K339="Term",K339="otherwise",K339="Start of Term"),B339,"ADD SERVICE START DATE")</f>
        <v>44927</v>
      </c>
      <c r="J339" s="53">
        <f t="shared" ref="J339:J347" si="36">IF(OR(K339="Term",K339="otherwise",K339="End of term"),C339,"ADD SERVICE START DATE")</f>
        <v>46022</v>
      </c>
      <c r="K339" s="52" t="s">
        <v>22</v>
      </c>
      <c r="L339" s="52" t="s">
        <v>105</v>
      </c>
      <c r="M339" s="54">
        <v>0</v>
      </c>
      <c r="N339" s="52" t="s">
        <v>43</v>
      </c>
      <c r="O339" t="s">
        <v>58</v>
      </c>
      <c r="P339" t="s">
        <v>59</v>
      </c>
      <c r="Q339">
        <v>1.1249E-2</v>
      </c>
      <c r="R339" t="s">
        <v>46</v>
      </c>
      <c r="S339"/>
      <c r="T339"/>
      <c r="U339"/>
      <c r="V339"/>
      <c r="W339"/>
      <c r="X339" s="55">
        <v>44743</v>
      </c>
    </row>
    <row r="340" spans="1:24" ht="14.5" x14ac:dyDescent="0.35">
      <c r="A340" s="52" t="s">
        <v>236</v>
      </c>
      <c r="B340" s="53">
        <v>44927</v>
      </c>
      <c r="C340" s="53">
        <v>46022</v>
      </c>
      <c r="D340" s="53">
        <v>45642</v>
      </c>
      <c r="G340" t="s">
        <v>75</v>
      </c>
      <c r="H340" s="52" t="s">
        <v>22</v>
      </c>
      <c r="I340" s="53">
        <f t="shared" si="35"/>
        <v>44927</v>
      </c>
      <c r="J340" s="53">
        <f t="shared" si="36"/>
        <v>46022</v>
      </c>
      <c r="K340" s="52" t="s">
        <v>22</v>
      </c>
      <c r="L340" s="52" t="s">
        <v>105</v>
      </c>
      <c r="M340" s="54">
        <v>0</v>
      </c>
      <c r="N340" s="52" t="s">
        <v>43</v>
      </c>
      <c r="O340" t="s">
        <v>76</v>
      </c>
      <c r="P340" t="s">
        <v>77</v>
      </c>
      <c r="Q340">
        <v>2.2498000000000001E-2</v>
      </c>
      <c r="R340" t="s">
        <v>46</v>
      </c>
      <c r="S340"/>
      <c r="T340"/>
      <c r="U340"/>
      <c r="V340"/>
      <c r="W340"/>
      <c r="X340" s="55">
        <v>44743</v>
      </c>
    </row>
    <row r="341" spans="1:24" ht="14.5" x14ac:dyDescent="0.35">
      <c r="A341" s="52" t="s">
        <v>236</v>
      </c>
      <c r="B341" s="53">
        <v>44927</v>
      </c>
      <c r="C341" s="53">
        <v>46022</v>
      </c>
      <c r="D341" s="53">
        <v>45642</v>
      </c>
      <c r="G341" t="s">
        <v>55</v>
      </c>
      <c r="H341" s="52" t="s">
        <v>22</v>
      </c>
      <c r="I341" s="53">
        <f t="shared" si="35"/>
        <v>44927</v>
      </c>
      <c r="J341" s="53">
        <f t="shared" si="36"/>
        <v>46022</v>
      </c>
      <c r="K341" s="52" t="s">
        <v>22</v>
      </c>
      <c r="L341" s="52" t="s">
        <v>105</v>
      </c>
      <c r="M341" s="54">
        <v>0</v>
      </c>
      <c r="N341" s="52" t="s">
        <v>43</v>
      </c>
      <c r="O341" t="s">
        <v>56</v>
      </c>
      <c r="P341" t="s">
        <v>45</v>
      </c>
      <c r="Q341">
        <v>0.511486</v>
      </c>
      <c r="R341" t="s">
        <v>46</v>
      </c>
      <c r="S341"/>
      <c r="T341"/>
      <c r="U341"/>
      <c r="V341"/>
      <c r="W341"/>
      <c r="X341" s="55">
        <v>44743</v>
      </c>
    </row>
    <row r="342" spans="1:24" ht="14.5" x14ac:dyDescent="0.35">
      <c r="A342" s="52" t="s">
        <v>236</v>
      </c>
      <c r="B342" s="53">
        <v>44927</v>
      </c>
      <c r="C342" s="53">
        <v>46022</v>
      </c>
      <c r="D342" s="53">
        <v>45642</v>
      </c>
      <c r="G342" t="s">
        <v>50</v>
      </c>
      <c r="H342" s="52" t="s">
        <v>22</v>
      </c>
      <c r="I342" s="53">
        <f t="shared" si="35"/>
        <v>44927</v>
      </c>
      <c r="J342" s="53">
        <f t="shared" si="36"/>
        <v>46022</v>
      </c>
      <c r="K342" s="52" t="s">
        <v>22</v>
      </c>
      <c r="L342" s="52" t="s">
        <v>105</v>
      </c>
      <c r="M342" s="54">
        <v>0</v>
      </c>
      <c r="N342" s="52" t="s">
        <v>43</v>
      </c>
      <c r="O342" t="s">
        <v>52</v>
      </c>
      <c r="P342" t="s">
        <v>45</v>
      </c>
      <c r="Q342">
        <v>0.511486</v>
      </c>
      <c r="R342" t="s">
        <v>46</v>
      </c>
      <c r="S342"/>
      <c r="T342"/>
      <c r="U342"/>
      <c r="V342"/>
      <c r="W342"/>
      <c r="X342" s="55">
        <v>44743</v>
      </c>
    </row>
    <row r="343" spans="1:24" ht="14.5" x14ac:dyDescent="0.35">
      <c r="A343" s="52" t="s">
        <v>236</v>
      </c>
      <c r="B343" s="53">
        <v>44927</v>
      </c>
      <c r="C343" s="53">
        <v>46022</v>
      </c>
      <c r="D343" s="53">
        <v>45642</v>
      </c>
      <c r="E343" s="52" t="s">
        <v>132</v>
      </c>
      <c r="F343" s="16" t="s">
        <v>39</v>
      </c>
      <c r="G343" t="s">
        <v>62</v>
      </c>
      <c r="H343" s="52" t="s">
        <v>22</v>
      </c>
      <c r="I343" s="53">
        <f t="shared" si="35"/>
        <v>44927</v>
      </c>
      <c r="J343" s="53">
        <f t="shared" si="36"/>
        <v>46022</v>
      </c>
      <c r="K343" s="52" t="s">
        <v>22</v>
      </c>
      <c r="L343" s="52" t="s">
        <v>105</v>
      </c>
      <c r="M343" s="54">
        <v>0</v>
      </c>
      <c r="N343" s="52" t="s">
        <v>43</v>
      </c>
      <c r="O343" t="s">
        <v>64</v>
      </c>
      <c r="P343" t="s">
        <v>65</v>
      </c>
      <c r="Q343">
        <v>0.16873299999999999</v>
      </c>
      <c r="R343" t="s">
        <v>66</v>
      </c>
      <c r="S343">
        <v>130</v>
      </c>
      <c r="T343">
        <v>150</v>
      </c>
      <c r="U343">
        <v>120</v>
      </c>
      <c r="V343"/>
      <c r="W343"/>
      <c r="X343" s="55">
        <v>44743</v>
      </c>
    </row>
    <row r="344" spans="1:24" ht="14.5" x14ac:dyDescent="0.35">
      <c r="A344" s="52" t="s">
        <v>236</v>
      </c>
      <c r="B344" s="53">
        <v>44927</v>
      </c>
      <c r="C344" s="53">
        <v>46022</v>
      </c>
      <c r="D344" s="53">
        <v>45642</v>
      </c>
      <c r="E344" s="52" t="s">
        <v>116</v>
      </c>
      <c r="F344" s="16" t="s">
        <v>39</v>
      </c>
      <c r="G344" t="s">
        <v>62</v>
      </c>
      <c r="H344" s="52" t="s">
        <v>22</v>
      </c>
      <c r="I344" s="53">
        <f t="shared" si="35"/>
        <v>44927</v>
      </c>
      <c r="J344" s="53">
        <f t="shared" si="36"/>
        <v>46022</v>
      </c>
      <c r="K344" s="52" t="s">
        <v>22</v>
      </c>
      <c r="L344" s="52" t="s">
        <v>105</v>
      </c>
      <c r="M344" s="54">
        <v>0</v>
      </c>
      <c r="N344" s="52" t="s">
        <v>43</v>
      </c>
      <c r="O344" t="s">
        <v>64</v>
      </c>
      <c r="P344" t="s">
        <v>65</v>
      </c>
      <c r="Q344">
        <v>1.169883</v>
      </c>
      <c r="R344" t="s">
        <v>66</v>
      </c>
      <c r="S344">
        <v>130</v>
      </c>
      <c r="T344">
        <v>150</v>
      </c>
      <c r="U344">
        <v>120</v>
      </c>
      <c r="V344"/>
      <c r="W344"/>
      <c r="X344" s="55">
        <v>44743</v>
      </c>
    </row>
    <row r="345" spans="1:24" ht="14.5" x14ac:dyDescent="0.35">
      <c r="A345" s="52" t="s">
        <v>236</v>
      </c>
      <c r="B345" s="53">
        <v>44927</v>
      </c>
      <c r="C345" s="53">
        <v>46022</v>
      </c>
      <c r="D345" s="53">
        <v>45642</v>
      </c>
      <c r="E345" s="52" t="s">
        <v>107</v>
      </c>
      <c r="F345" s="16" t="s">
        <v>39</v>
      </c>
      <c r="G345" t="s">
        <v>62</v>
      </c>
      <c r="H345" s="52" t="s">
        <v>22</v>
      </c>
      <c r="I345" s="53">
        <f t="shared" si="35"/>
        <v>44927</v>
      </c>
      <c r="J345" s="53">
        <f t="shared" si="36"/>
        <v>46022</v>
      </c>
      <c r="K345" s="52" t="s">
        <v>22</v>
      </c>
      <c r="L345" s="52" t="s">
        <v>105</v>
      </c>
      <c r="M345" s="54">
        <v>0</v>
      </c>
      <c r="N345" s="52" t="s">
        <v>43</v>
      </c>
      <c r="O345" t="s">
        <v>64</v>
      </c>
      <c r="P345" t="s">
        <v>65</v>
      </c>
      <c r="Q345">
        <v>1.338616</v>
      </c>
      <c r="R345" t="s">
        <v>66</v>
      </c>
      <c r="S345">
        <v>130</v>
      </c>
      <c r="T345">
        <v>150</v>
      </c>
      <c r="U345">
        <v>120</v>
      </c>
      <c r="V345"/>
      <c r="W345"/>
      <c r="X345" s="55">
        <v>44743</v>
      </c>
    </row>
    <row r="346" spans="1:24" ht="14.5" x14ac:dyDescent="0.35">
      <c r="A346" s="52" t="s">
        <v>236</v>
      </c>
      <c r="B346" s="53">
        <v>44927</v>
      </c>
      <c r="C346" s="53">
        <v>46022</v>
      </c>
      <c r="D346" s="53">
        <v>45642</v>
      </c>
      <c r="E346" s="52" t="s">
        <v>132</v>
      </c>
      <c r="F346" s="16" t="s">
        <v>39</v>
      </c>
      <c r="G346" t="s">
        <v>40</v>
      </c>
      <c r="H346" s="52" t="s">
        <v>22</v>
      </c>
      <c r="I346" s="53">
        <f t="shared" si="35"/>
        <v>44927</v>
      </c>
      <c r="J346" s="53">
        <f t="shared" si="36"/>
        <v>46022</v>
      </c>
      <c r="K346" s="52" t="s">
        <v>22</v>
      </c>
      <c r="L346" s="52" t="s">
        <v>105</v>
      </c>
      <c r="M346" s="54">
        <v>0</v>
      </c>
      <c r="N346" s="52" t="s">
        <v>43</v>
      </c>
      <c r="O346" t="s">
        <v>44</v>
      </c>
      <c r="P346" t="s">
        <v>45</v>
      </c>
      <c r="Q346"/>
      <c r="R346"/>
      <c r="S346"/>
      <c r="T346"/>
      <c r="U346"/>
      <c r="V346" t="s">
        <v>64</v>
      </c>
      <c r="W346">
        <v>75</v>
      </c>
      <c r="X346" s="55">
        <v>44743</v>
      </c>
    </row>
    <row r="347" spans="1:24" ht="14.5" x14ac:dyDescent="0.35">
      <c r="A347" s="52" t="s">
        <v>236</v>
      </c>
      <c r="B347" s="53">
        <v>44927</v>
      </c>
      <c r="C347" s="53">
        <v>46022</v>
      </c>
      <c r="D347" s="53">
        <v>45642</v>
      </c>
      <c r="E347" s="52" t="s">
        <v>116</v>
      </c>
      <c r="F347" s="16" t="s">
        <v>39</v>
      </c>
      <c r="G347" t="s">
        <v>40</v>
      </c>
      <c r="H347" s="52" t="s">
        <v>74</v>
      </c>
      <c r="I347" s="53">
        <f t="shared" si="35"/>
        <v>44927</v>
      </c>
      <c r="J347" s="53">
        <f t="shared" si="36"/>
        <v>46022</v>
      </c>
      <c r="K347" s="52" t="s">
        <v>74</v>
      </c>
      <c r="L347" s="52" t="s">
        <v>105</v>
      </c>
      <c r="M347" s="54">
        <v>0</v>
      </c>
      <c r="N347" s="52" t="s">
        <v>43</v>
      </c>
      <c r="O347" t="s">
        <v>44</v>
      </c>
      <c r="P347" t="s">
        <v>45</v>
      </c>
      <c r="Q347">
        <v>1.022141</v>
      </c>
      <c r="R347" t="s">
        <v>46</v>
      </c>
      <c r="S347"/>
      <c r="T347"/>
      <c r="U347"/>
      <c r="V347"/>
      <c r="W347"/>
      <c r="X347" s="55">
        <v>44743</v>
      </c>
    </row>
    <row r="348" spans="1:24" ht="14.5" x14ac:dyDescent="0.35">
      <c r="A348" s="52" t="s">
        <v>236</v>
      </c>
      <c r="B348" s="53">
        <v>44927</v>
      </c>
      <c r="C348" s="53">
        <v>46022</v>
      </c>
      <c r="D348" s="53">
        <v>45642</v>
      </c>
      <c r="E348" s="52" t="s">
        <v>116</v>
      </c>
      <c r="F348" s="16" t="s">
        <v>39</v>
      </c>
      <c r="G348" t="s">
        <v>40</v>
      </c>
      <c r="H348" s="52" t="s">
        <v>131</v>
      </c>
      <c r="I348" s="53">
        <v>44927</v>
      </c>
      <c r="J348" s="53">
        <v>45292</v>
      </c>
      <c r="L348" s="52" t="s">
        <v>105</v>
      </c>
      <c r="M348" s="54">
        <v>0</v>
      </c>
      <c r="N348" s="52" t="s">
        <v>43</v>
      </c>
      <c r="O348" t="s">
        <v>44</v>
      </c>
      <c r="P348" t="s">
        <v>45</v>
      </c>
      <c r="Q348">
        <v>1.02</v>
      </c>
      <c r="R348" t="s">
        <v>46</v>
      </c>
      <c r="S348"/>
      <c r="T348"/>
      <c r="U348"/>
      <c r="V348"/>
      <c r="W348"/>
      <c r="X348" s="55">
        <v>44927</v>
      </c>
    </row>
    <row r="349" spans="1:24" ht="14.5" x14ac:dyDescent="0.35">
      <c r="A349" s="52" t="s">
        <v>236</v>
      </c>
      <c r="B349" s="53">
        <v>44927</v>
      </c>
      <c r="C349" s="53">
        <v>46022</v>
      </c>
      <c r="D349" s="53">
        <v>45642</v>
      </c>
      <c r="E349" s="52" t="s">
        <v>107</v>
      </c>
      <c r="F349" s="16" t="s">
        <v>39</v>
      </c>
      <c r="G349" t="s">
        <v>40</v>
      </c>
      <c r="H349" s="52" t="s">
        <v>22</v>
      </c>
      <c r="I349" s="53">
        <f t="shared" ref="I349:I357" si="37">IF(OR(K349="Term",K349="otherwise",K349="Start of Term"),B349,"ADD SERVICE START DATE")</f>
        <v>44927</v>
      </c>
      <c r="J349" s="53">
        <f t="shared" ref="J349:J357" si="38">IF(OR(K349="Term",K349="otherwise",K349="End of term"),C349,"ADD SERVICE START DATE")</f>
        <v>46022</v>
      </c>
      <c r="K349" s="52" t="s">
        <v>22</v>
      </c>
      <c r="L349" s="52" t="s">
        <v>105</v>
      </c>
      <c r="M349" s="54">
        <v>0</v>
      </c>
      <c r="N349" s="52" t="s">
        <v>43</v>
      </c>
      <c r="O349" t="s">
        <v>44</v>
      </c>
      <c r="P349" t="s">
        <v>45</v>
      </c>
      <c r="Q349"/>
      <c r="R349"/>
      <c r="S349"/>
      <c r="T349"/>
      <c r="U349"/>
      <c r="V349" t="s">
        <v>64</v>
      </c>
      <c r="W349">
        <v>75</v>
      </c>
      <c r="X349" s="55">
        <v>44743</v>
      </c>
    </row>
    <row r="350" spans="1:24" ht="14.5" x14ac:dyDescent="0.35">
      <c r="A350" s="52" t="s">
        <v>236</v>
      </c>
      <c r="B350" s="53">
        <v>44927</v>
      </c>
      <c r="C350" s="53">
        <v>46022</v>
      </c>
      <c r="D350" s="53">
        <v>45642</v>
      </c>
      <c r="E350" s="52" t="s">
        <v>134</v>
      </c>
      <c r="F350" s="16" t="s">
        <v>39</v>
      </c>
      <c r="G350" t="s">
        <v>135</v>
      </c>
      <c r="H350" s="52" t="s">
        <v>22</v>
      </c>
      <c r="I350" s="53">
        <f t="shared" si="37"/>
        <v>44927</v>
      </c>
      <c r="J350" s="53">
        <f t="shared" si="38"/>
        <v>46022</v>
      </c>
      <c r="K350" s="52" t="s">
        <v>22</v>
      </c>
      <c r="L350" s="52" t="s">
        <v>105</v>
      </c>
      <c r="M350" s="54">
        <v>0</v>
      </c>
      <c r="N350" s="52" t="s">
        <v>43</v>
      </c>
      <c r="O350" t="s">
        <v>136</v>
      </c>
      <c r="P350" t="s">
        <v>45</v>
      </c>
      <c r="Q350">
        <v>0.43419999999999997</v>
      </c>
      <c r="R350" t="s">
        <v>46</v>
      </c>
      <c r="S350"/>
      <c r="T350"/>
      <c r="U350"/>
      <c r="V350"/>
      <c r="W350"/>
      <c r="X350" s="55">
        <v>44927</v>
      </c>
    </row>
    <row r="351" spans="1:24" ht="14.5" x14ac:dyDescent="0.35">
      <c r="A351" s="52" t="s">
        <v>236</v>
      </c>
      <c r="B351" s="53">
        <v>44927</v>
      </c>
      <c r="C351" s="53">
        <v>46022</v>
      </c>
      <c r="D351" s="53">
        <v>45642</v>
      </c>
      <c r="G351" t="s">
        <v>57</v>
      </c>
      <c r="H351" s="52" t="s">
        <v>22</v>
      </c>
      <c r="I351" s="53">
        <f t="shared" si="37"/>
        <v>44927</v>
      </c>
      <c r="J351" s="53">
        <f t="shared" si="38"/>
        <v>46022</v>
      </c>
      <c r="K351" s="52" t="s">
        <v>22</v>
      </c>
      <c r="L351" s="52" t="s">
        <v>142</v>
      </c>
      <c r="M351" s="54">
        <v>0</v>
      </c>
      <c r="N351" s="52" t="s">
        <v>43</v>
      </c>
      <c r="O351" t="s">
        <v>58</v>
      </c>
      <c r="P351" t="s">
        <v>59</v>
      </c>
      <c r="Q351">
        <v>1.1249E-2</v>
      </c>
      <c r="R351" t="s">
        <v>46</v>
      </c>
      <c r="S351"/>
      <c r="T351"/>
      <c r="U351"/>
      <c r="V351"/>
      <c r="W351"/>
      <c r="X351" s="55">
        <v>44743</v>
      </c>
    </row>
    <row r="352" spans="1:24" ht="14.5" x14ac:dyDescent="0.35">
      <c r="A352" s="52" t="s">
        <v>236</v>
      </c>
      <c r="B352" s="53">
        <v>44927</v>
      </c>
      <c r="C352" s="53">
        <v>46022</v>
      </c>
      <c r="D352" s="53">
        <v>45642</v>
      </c>
      <c r="G352" t="s">
        <v>75</v>
      </c>
      <c r="H352" s="52" t="s">
        <v>22</v>
      </c>
      <c r="I352" s="53">
        <f t="shared" si="37"/>
        <v>44927</v>
      </c>
      <c r="J352" s="53">
        <f t="shared" si="38"/>
        <v>46022</v>
      </c>
      <c r="K352" s="52" t="s">
        <v>22</v>
      </c>
      <c r="L352" s="52" t="s">
        <v>142</v>
      </c>
      <c r="M352" s="54">
        <v>0</v>
      </c>
      <c r="N352" s="52" t="s">
        <v>43</v>
      </c>
      <c r="O352" t="s">
        <v>76</v>
      </c>
      <c r="P352" t="s">
        <v>77</v>
      </c>
      <c r="Q352">
        <v>2.2498000000000001E-2</v>
      </c>
      <c r="R352" t="s">
        <v>46</v>
      </c>
      <c r="S352"/>
      <c r="T352"/>
      <c r="U352"/>
      <c r="V352"/>
      <c r="W352"/>
      <c r="X352" s="55">
        <v>44743</v>
      </c>
    </row>
    <row r="353" spans="1:24" ht="14.5" x14ac:dyDescent="0.35">
      <c r="A353" s="52" t="s">
        <v>236</v>
      </c>
      <c r="B353" s="53">
        <v>44927</v>
      </c>
      <c r="C353" s="53">
        <v>46022</v>
      </c>
      <c r="D353" s="53">
        <v>45642</v>
      </c>
      <c r="G353" t="s">
        <v>55</v>
      </c>
      <c r="H353" s="52" t="s">
        <v>22</v>
      </c>
      <c r="I353" s="53">
        <f t="shared" si="37"/>
        <v>44927</v>
      </c>
      <c r="J353" s="53">
        <f t="shared" si="38"/>
        <v>46022</v>
      </c>
      <c r="K353" s="52" t="s">
        <v>22</v>
      </c>
      <c r="L353" s="52" t="s">
        <v>142</v>
      </c>
      <c r="M353" s="54">
        <v>25000</v>
      </c>
      <c r="N353" s="52" t="s">
        <v>43</v>
      </c>
      <c r="O353" t="s">
        <v>56</v>
      </c>
      <c r="P353" t="s">
        <v>45</v>
      </c>
      <c r="Q353">
        <v>0.511486</v>
      </c>
      <c r="R353" t="s">
        <v>46</v>
      </c>
      <c r="S353"/>
      <c r="T353"/>
      <c r="U353"/>
      <c r="V353"/>
      <c r="W353"/>
      <c r="X353" s="55">
        <v>44743</v>
      </c>
    </row>
    <row r="354" spans="1:24" ht="14.5" x14ac:dyDescent="0.35">
      <c r="A354" s="52" t="s">
        <v>236</v>
      </c>
      <c r="B354" s="53">
        <v>44927</v>
      </c>
      <c r="C354" s="53">
        <v>46022</v>
      </c>
      <c r="D354" s="53">
        <v>45642</v>
      </c>
      <c r="G354" t="s">
        <v>50</v>
      </c>
      <c r="H354" s="52" t="s">
        <v>22</v>
      </c>
      <c r="I354" s="53">
        <f t="shared" si="37"/>
        <v>44927</v>
      </c>
      <c r="J354" s="53">
        <f t="shared" si="38"/>
        <v>46022</v>
      </c>
      <c r="K354" s="52" t="s">
        <v>22</v>
      </c>
      <c r="L354" s="52" t="s">
        <v>142</v>
      </c>
      <c r="M354" s="54">
        <v>25000</v>
      </c>
      <c r="N354" s="52" t="s">
        <v>43</v>
      </c>
      <c r="O354" t="s">
        <v>52</v>
      </c>
      <c r="P354" t="s">
        <v>45</v>
      </c>
      <c r="Q354">
        <v>0.511486</v>
      </c>
      <c r="R354" t="s">
        <v>46</v>
      </c>
      <c r="S354"/>
      <c r="T354"/>
      <c r="U354"/>
      <c r="V354"/>
      <c r="W354"/>
      <c r="X354" s="55">
        <v>44743</v>
      </c>
    </row>
    <row r="355" spans="1:24" ht="14.5" x14ac:dyDescent="0.35">
      <c r="A355" s="52" t="s">
        <v>236</v>
      </c>
      <c r="B355" s="53">
        <v>44927</v>
      </c>
      <c r="C355" s="53">
        <v>46022</v>
      </c>
      <c r="D355" s="53">
        <v>45642</v>
      </c>
      <c r="E355" s="52" t="s">
        <v>237</v>
      </c>
      <c r="F355" s="16" t="s">
        <v>39</v>
      </c>
      <c r="G355" t="s">
        <v>60</v>
      </c>
      <c r="H355" s="52" t="s">
        <v>22</v>
      </c>
      <c r="I355" s="53">
        <f t="shared" si="37"/>
        <v>44927</v>
      </c>
      <c r="J355" s="53">
        <f t="shared" si="38"/>
        <v>46022</v>
      </c>
      <c r="K355" s="52" t="s">
        <v>22</v>
      </c>
      <c r="L355" s="52" t="s">
        <v>142</v>
      </c>
      <c r="M355" s="54">
        <v>0</v>
      </c>
      <c r="N355" s="52" t="s">
        <v>43</v>
      </c>
      <c r="O355" t="s">
        <v>61</v>
      </c>
      <c r="P355" t="s">
        <v>45</v>
      </c>
      <c r="Q355">
        <v>4.4796000000000002E-2</v>
      </c>
      <c r="R355" t="s">
        <v>46</v>
      </c>
      <c r="S355"/>
      <c r="T355"/>
      <c r="U355"/>
      <c r="V355"/>
      <c r="W355"/>
      <c r="X355" s="55">
        <v>44743</v>
      </c>
    </row>
    <row r="356" spans="1:24" ht="14.5" x14ac:dyDescent="0.35">
      <c r="A356" s="52" t="s">
        <v>236</v>
      </c>
      <c r="B356" s="53">
        <v>44927</v>
      </c>
      <c r="C356" s="53">
        <v>46022</v>
      </c>
      <c r="D356" s="53">
        <v>45642</v>
      </c>
      <c r="E356" s="52" t="s">
        <v>149</v>
      </c>
      <c r="F356" s="16" t="s">
        <v>39</v>
      </c>
      <c r="G356" t="s">
        <v>62</v>
      </c>
      <c r="H356" s="52" t="s">
        <v>238</v>
      </c>
      <c r="I356" s="53">
        <f t="shared" si="37"/>
        <v>44927</v>
      </c>
      <c r="J356" s="53">
        <v>45657</v>
      </c>
      <c r="K356" s="52" t="s">
        <v>97</v>
      </c>
      <c r="L356" s="52" t="s">
        <v>142</v>
      </c>
      <c r="M356" s="54">
        <v>24200</v>
      </c>
      <c r="N356" s="52" t="s">
        <v>43</v>
      </c>
      <c r="O356" t="s">
        <v>64</v>
      </c>
      <c r="P356" t="s">
        <v>65</v>
      </c>
      <c r="Q356">
        <v>1.05</v>
      </c>
      <c r="R356" t="s">
        <v>66</v>
      </c>
      <c r="S356">
        <v>130</v>
      </c>
      <c r="T356">
        <v>150</v>
      </c>
      <c r="U356">
        <v>120</v>
      </c>
      <c r="V356"/>
      <c r="W356"/>
      <c r="X356" s="55">
        <v>44743</v>
      </c>
    </row>
    <row r="357" spans="1:24" ht="14.5" x14ac:dyDescent="0.35">
      <c r="A357" s="52" t="s">
        <v>236</v>
      </c>
      <c r="B357" s="53">
        <v>44927</v>
      </c>
      <c r="C357" s="53">
        <v>46022</v>
      </c>
      <c r="D357" s="53">
        <v>45642</v>
      </c>
      <c r="E357" s="52" t="s">
        <v>152</v>
      </c>
      <c r="F357" s="16" t="s">
        <v>39</v>
      </c>
      <c r="G357" t="s">
        <v>62</v>
      </c>
      <c r="H357" s="52" t="s">
        <v>22</v>
      </c>
      <c r="I357" s="53">
        <f t="shared" si="37"/>
        <v>44927</v>
      </c>
      <c r="J357" s="53">
        <f t="shared" si="38"/>
        <v>46022</v>
      </c>
      <c r="K357" s="52" t="s">
        <v>22</v>
      </c>
      <c r="L357" s="52" t="s">
        <v>142</v>
      </c>
      <c r="M357" s="54">
        <v>0</v>
      </c>
      <c r="N357" s="52" t="s">
        <v>43</v>
      </c>
      <c r="O357" t="s">
        <v>64</v>
      </c>
      <c r="P357" t="s">
        <v>65</v>
      </c>
      <c r="Q357">
        <v>1.2289000000000001</v>
      </c>
      <c r="R357" t="s">
        <v>66</v>
      </c>
      <c r="S357">
        <v>130</v>
      </c>
      <c r="T357">
        <v>150</v>
      </c>
      <c r="U357">
        <v>120</v>
      </c>
      <c r="V357"/>
      <c r="W357"/>
      <c r="X357" s="55">
        <v>44743</v>
      </c>
    </row>
    <row r="358" spans="1:24" ht="14.5" x14ac:dyDescent="0.35">
      <c r="A358" s="52" t="s">
        <v>236</v>
      </c>
      <c r="B358" s="53">
        <v>44927</v>
      </c>
      <c r="C358" s="53">
        <v>46022</v>
      </c>
      <c r="D358" s="53">
        <v>45642</v>
      </c>
      <c r="E358" s="52" t="s">
        <v>149</v>
      </c>
      <c r="F358" s="16" t="s">
        <v>39</v>
      </c>
      <c r="G358" t="s">
        <v>62</v>
      </c>
      <c r="H358" s="52" t="s">
        <v>239</v>
      </c>
      <c r="I358" s="53">
        <v>45658</v>
      </c>
      <c r="J358" s="53">
        <f t="shared" ref="J358" si="39">IF(OR(K358="Term",K358="otherwise",K358="End of term"),C358,"ADD SERVICE START DATE")</f>
        <v>46022</v>
      </c>
      <c r="K358" s="52" t="s">
        <v>48</v>
      </c>
      <c r="L358" s="52" t="s">
        <v>142</v>
      </c>
      <c r="M358" s="54">
        <v>20000</v>
      </c>
      <c r="N358" s="52" t="s">
        <v>43</v>
      </c>
      <c r="O358" t="s">
        <v>64</v>
      </c>
      <c r="P358" t="s">
        <v>65</v>
      </c>
      <c r="Q358">
        <v>1.1556999999999999</v>
      </c>
      <c r="R358" t="s">
        <v>66</v>
      </c>
      <c r="S358">
        <v>130</v>
      </c>
      <c r="T358">
        <v>150</v>
      </c>
      <c r="U358">
        <v>120</v>
      </c>
      <c r="V358"/>
      <c r="W358"/>
      <c r="X358" s="55">
        <v>44743</v>
      </c>
    </row>
    <row r="359" spans="1:24" ht="29" x14ac:dyDescent="0.35">
      <c r="A359" s="52" t="s">
        <v>236</v>
      </c>
      <c r="B359" s="53">
        <v>44927</v>
      </c>
      <c r="C359" s="53">
        <v>46022</v>
      </c>
      <c r="D359" s="53">
        <v>45642</v>
      </c>
      <c r="E359" s="52" t="s">
        <v>149</v>
      </c>
      <c r="F359" s="16" t="s">
        <v>39</v>
      </c>
      <c r="G359" t="s">
        <v>62</v>
      </c>
      <c r="H359" s="73" t="s">
        <v>240</v>
      </c>
      <c r="I359" s="53">
        <v>44927</v>
      </c>
      <c r="J359" s="53">
        <v>45016</v>
      </c>
      <c r="L359" s="52" t="s">
        <v>142</v>
      </c>
      <c r="M359" s="54">
        <v>0</v>
      </c>
      <c r="N359" s="52" t="s">
        <v>43</v>
      </c>
      <c r="O359" t="s">
        <v>64</v>
      </c>
      <c r="P359" t="s">
        <v>65</v>
      </c>
      <c r="Q359"/>
      <c r="R359"/>
      <c r="S359"/>
      <c r="T359"/>
      <c r="U359"/>
      <c r="V359" t="s">
        <v>64</v>
      </c>
      <c r="W359">
        <v>130</v>
      </c>
      <c r="X359" s="55">
        <v>44743</v>
      </c>
    </row>
    <row r="360" spans="1:24" ht="29" x14ac:dyDescent="0.35">
      <c r="A360" s="52" t="s">
        <v>236</v>
      </c>
      <c r="B360" s="53">
        <v>44927</v>
      </c>
      <c r="C360" s="53">
        <v>46022</v>
      </c>
      <c r="D360" s="53">
        <v>45642</v>
      </c>
      <c r="E360" s="52" t="s">
        <v>149</v>
      </c>
      <c r="F360" s="16" t="s">
        <v>39</v>
      </c>
      <c r="G360" t="s">
        <v>62</v>
      </c>
      <c r="H360" s="73" t="s">
        <v>240</v>
      </c>
      <c r="I360" s="53">
        <v>45200</v>
      </c>
      <c r="J360" s="53">
        <v>45291</v>
      </c>
      <c r="L360" s="52" t="s">
        <v>142</v>
      </c>
      <c r="M360" s="54">
        <v>0</v>
      </c>
      <c r="N360" s="52" t="s">
        <v>43</v>
      </c>
      <c r="O360" t="s">
        <v>64</v>
      </c>
      <c r="P360" t="s">
        <v>65</v>
      </c>
      <c r="Q360"/>
      <c r="R360"/>
      <c r="S360"/>
      <c r="T360"/>
      <c r="U360"/>
      <c r="V360" t="s">
        <v>64</v>
      </c>
      <c r="W360">
        <v>130</v>
      </c>
      <c r="X360" s="55">
        <v>44743</v>
      </c>
    </row>
    <row r="361" spans="1:24" ht="14.5" x14ac:dyDescent="0.35">
      <c r="A361" s="52" t="s">
        <v>236</v>
      </c>
      <c r="B361" s="53">
        <v>44927</v>
      </c>
      <c r="C361" s="53">
        <v>46022</v>
      </c>
      <c r="D361" s="53">
        <v>45642</v>
      </c>
      <c r="E361" s="52" t="s">
        <v>149</v>
      </c>
      <c r="F361" s="16" t="s">
        <v>39</v>
      </c>
      <c r="G361" t="s">
        <v>40</v>
      </c>
      <c r="H361" s="52" t="s">
        <v>22</v>
      </c>
      <c r="I361" s="53">
        <f t="shared" ref="I361:I402" si="40">IF(OR(K361="Term",K361="otherwise",K361="Start of Term"),B361,"ADD SERVICE START DATE")</f>
        <v>44927</v>
      </c>
      <c r="J361" s="53">
        <f t="shared" ref="J361:J403" si="41">IF(OR(K361="Term",K361="otherwise",K361="End of term"),C361,"ADD SERVICE START DATE")</f>
        <v>46022</v>
      </c>
      <c r="K361" s="52" t="s">
        <v>22</v>
      </c>
      <c r="L361" s="52" t="s">
        <v>142</v>
      </c>
      <c r="M361" s="54">
        <v>0</v>
      </c>
      <c r="N361" s="52" t="s">
        <v>43</v>
      </c>
      <c r="O361" t="s">
        <v>44</v>
      </c>
      <c r="P361" t="s">
        <v>45</v>
      </c>
      <c r="Q361"/>
      <c r="R361"/>
      <c r="S361"/>
      <c r="T361"/>
      <c r="U361"/>
      <c r="V361" t="s">
        <v>64</v>
      </c>
      <c r="W361">
        <v>75</v>
      </c>
      <c r="X361" s="55">
        <v>44743</v>
      </c>
    </row>
    <row r="362" spans="1:24" ht="14.5" x14ac:dyDescent="0.35">
      <c r="A362" s="52" t="s">
        <v>236</v>
      </c>
      <c r="B362" s="53">
        <v>44927</v>
      </c>
      <c r="C362" s="53">
        <v>46022</v>
      </c>
      <c r="D362" s="53">
        <v>45642</v>
      </c>
      <c r="E362" s="52" t="s">
        <v>152</v>
      </c>
      <c r="F362" s="16" t="s">
        <v>39</v>
      </c>
      <c r="G362" t="s">
        <v>40</v>
      </c>
      <c r="H362" s="52" t="s">
        <v>22</v>
      </c>
      <c r="I362" s="53">
        <f t="shared" si="40"/>
        <v>44927</v>
      </c>
      <c r="J362" s="53">
        <f t="shared" si="41"/>
        <v>46022</v>
      </c>
      <c r="K362" s="52" t="s">
        <v>22</v>
      </c>
      <c r="L362" s="52" t="s">
        <v>142</v>
      </c>
      <c r="M362" s="54">
        <v>0</v>
      </c>
      <c r="N362" s="52" t="s">
        <v>43</v>
      </c>
      <c r="O362" t="s">
        <v>44</v>
      </c>
      <c r="P362" t="s">
        <v>45</v>
      </c>
      <c r="Q362"/>
      <c r="R362"/>
      <c r="S362"/>
      <c r="T362"/>
      <c r="U362"/>
      <c r="V362" t="s">
        <v>64</v>
      </c>
      <c r="W362">
        <v>75</v>
      </c>
      <c r="X362" s="55">
        <v>44743</v>
      </c>
    </row>
    <row r="363" spans="1:24" ht="14.5" x14ac:dyDescent="0.35">
      <c r="A363" s="52" t="s">
        <v>236</v>
      </c>
      <c r="B363" s="53">
        <v>44927</v>
      </c>
      <c r="C363" s="53">
        <v>46022</v>
      </c>
      <c r="D363" s="53">
        <v>45642</v>
      </c>
      <c r="E363" s="52" t="s">
        <v>143</v>
      </c>
      <c r="F363" s="16" t="s">
        <v>39</v>
      </c>
      <c r="G363" t="s">
        <v>144</v>
      </c>
      <c r="H363" s="52" t="s">
        <v>22</v>
      </c>
      <c r="I363" s="53">
        <f t="shared" si="40"/>
        <v>44927</v>
      </c>
      <c r="J363" s="53">
        <f t="shared" si="41"/>
        <v>46022</v>
      </c>
      <c r="K363" s="52" t="s">
        <v>22</v>
      </c>
      <c r="L363" s="52" t="s">
        <v>118</v>
      </c>
      <c r="M363" s="54">
        <v>0</v>
      </c>
      <c r="N363" s="52" t="s">
        <v>43</v>
      </c>
      <c r="O363" t="s">
        <v>145</v>
      </c>
      <c r="P363" t="s">
        <v>65</v>
      </c>
      <c r="Q363">
        <v>0.20034199999999999</v>
      </c>
      <c r="R363" t="s">
        <v>66</v>
      </c>
      <c r="S363"/>
      <c r="T363"/>
      <c r="U363"/>
      <c r="V363"/>
      <c r="W363"/>
      <c r="X363" s="55">
        <v>44743</v>
      </c>
    </row>
    <row r="364" spans="1:24" ht="14.5" x14ac:dyDescent="0.35">
      <c r="A364" s="52" t="s">
        <v>236</v>
      </c>
      <c r="B364" s="53">
        <v>44927</v>
      </c>
      <c r="C364" s="53">
        <v>46022</v>
      </c>
      <c r="D364" s="53">
        <v>45642</v>
      </c>
      <c r="E364" s="57" t="s">
        <v>137</v>
      </c>
      <c r="F364" s="16" t="s">
        <v>39</v>
      </c>
      <c r="G364" t="s">
        <v>144</v>
      </c>
      <c r="H364" s="52" t="s">
        <v>22</v>
      </c>
      <c r="I364" s="53">
        <f t="shared" si="40"/>
        <v>44927</v>
      </c>
      <c r="J364" s="53">
        <f t="shared" si="41"/>
        <v>46022</v>
      </c>
      <c r="K364" s="52" t="s">
        <v>22</v>
      </c>
      <c r="L364" s="52" t="s">
        <v>118</v>
      </c>
      <c r="M364" s="54">
        <v>0</v>
      </c>
      <c r="N364" s="52" t="s">
        <v>43</v>
      </c>
      <c r="O364" t="s">
        <v>145</v>
      </c>
      <c r="P364" t="s">
        <v>65</v>
      </c>
      <c r="Q364">
        <v>0.20034199999999999</v>
      </c>
      <c r="R364" t="s">
        <v>66</v>
      </c>
      <c r="S364"/>
      <c r="T364"/>
      <c r="U364"/>
      <c r="V364"/>
      <c r="W364"/>
      <c r="X364" s="55">
        <v>44743</v>
      </c>
    </row>
    <row r="365" spans="1:24" ht="14.5" x14ac:dyDescent="0.35">
      <c r="A365" s="52" t="s">
        <v>236</v>
      </c>
      <c r="B365" s="53">
        <v>44927</v>
      </c>
      <c r="C365" s="53">
        <v>46022</v>
      </c>
      <c r="D365" s="53">
        <v>45642</v>
      </c>
      <c r="E365" s="57" t="s">
        <v>137</v>
      </c>
      <c r="F365" s="16" t="s">
        <v>39</v>
      </c>
      <c r="G365" t="s">
        <v>144</v>
      </c>
      <c r="H365" s="52" t="s">
        <v>22</v>
      </c>
      <c r="I365" s="53">
        <f t="shared" si="40"/>
        <v>44927</v>
      </c>
      <c r="J365" s="53">
        <f t="shared" si="41"/>
        <v>46022</v>
      </c>
      <c r="K365" s="52" t="s">
        <v>22</v>
      </c>
      <c r="L365" s="52" t="s">
        <v>118</v>
      </c>
      <c r="M365" s="54">
        <v>0</v>
      </c>
      <c r="N365" s="52" t="s">
        <v>43</v>
      </c>
      <c r="O365" t="s">
        <v>145</v>
      </c>
      <c r="P365" t="s">
        <v>65</v>
      </c>
      <c r="Q365">
        <v>0.20034199999999999</v>
      </c>
      <c r="R365" t="s">
        <v>66</v>
      </c>
      <c r="S365"/>
      <c r="T365"/>
      <c r="U365"/>
      <c r="V365"/>
      <c r="W365"/>
      <c r="X365" s="55">
        <v>44743</v>
      </c>
    </row>
    <row r="366" spans="1:24" ht="14.5" x14ac:dyDescent="0.35">
      <c r="A366" s="52" t="s">
        <v>236</v>
      </c>
      <c r="B366" s="53">
        <v>44927</v>
      </c>
      <c r="C366" s="53">
        <v>46022</v>
      </c>
      <c r="D366" s="53">
        <v>45642</v>
      </c>
      <c r="E366" s="52" t="s">
        <v>177</v>
      </c>
      <c r="G366" t="s">
        <v>241</v>
      </c>
      <c r="H366" s="52" t="s">
        <v>22</v>
      </c>
      <c r="I366" s="53">
        <f t="shared" si="40"/>
        <v>44927</v>
      </c>
      <c r="J366" s="53">
        <f t="shared" si="41"/>
        <v>46022</v>
      </c>
      <c r="K366" s="52" t="s">
        <v>22</v>
      </c>
      <c r="L366" s="52" t="s">
        <v>142</v>
      </c>
      <c r="M366" s="54">
        <v>0</v>
      </c>
      <c r="N366" s="52" t="s">
        <v>43</v>
      </c>
      <c r="O366" t="s">
        <v>61</v>
      </c>
      <c r="P366" t="s">
        <v>45</v>
      </c>
      <c r="Q366"/>
      <c r="R366" t="s">
        <v>46</v>
      </c>
      <c r="S366"/>
      <c r="T366"/>
      <c r="U366"/>
      <c r="V366"/>
      <c r="W366"/>
      <c r="X366" s="55">
        <v>44743</v>
      </c>
    </row>
    <row r="367" spans="1:24" ht="14.5" x14ac:dyDescent="0.35">
      <c r="A367" s="52" t="s">
        <v>236</v>
      </c>
      <c r="B367" s="53">
        <v>44927</v>
      </c>
      <c r="C367" s="53">
        <v>46022</v>
      </c>
      <c r="D367" s="53">
        <v>45642</v>
      </c>
      <c r="G367" t="s">
        <v>57</v>
      </c>
      <c r="H367" s="52" t="s">
        <v>22</v>
      </c>
      <c r="I367" s="53">
        <f t="shared" si="40"/>
        <v>44927</v>
      </c>
      <c r="J367" s="53">
        <f t="shared" si="41"/>
        <v>46022</v>
      </c>
      <c r="K367" s="52" t="s">
        <v>22</v>
      </c>
      <c r="L367" s="52" t="s">
        <v>140</v>
      </c>
      <c r="M367" s="54">
        <v>0</v>
      </c>
      <c r="N367" s="52" t="s">
        <v>43</v>
      </c>
      <c r="O367" t="s">
        <v>58</v>
      </c>
      <c r="P367" t="s">
        <v>59</v>
      </c>
      <c r="Q367">
        <v>1.1249E-2</v>
      </c>
      <c r="R367" t="s">
        <v>46</v>
      </c>
      <c r="S367"/>
      <c r="T367"/>
      <c r="U367"/>
      <c r="V367"/>
      <c r="W367"/>
      <c r="X367" s="55">
        <v>44743</v>
      </c>
    </row>
    <row r="368" spans="1:24" ht="14.5" x14ac:dyDescent="0.35">
      <c r="A368" s="52" t="s">
        <v>236</v>
      </c>
      <c r="B368" s="53">
        <v>44927</v>
      </c>
      <c r="C368" s="53">
        <v>46022</v>
      </c>
      <c r="D368" s="53">
        <v>45642</v>
      </c>
      <c r="G368" t="s">
        <v>75</v>
      </c>
      <c r="H368" s="52" t="s">
        <v>22</v>
      </c>
      <c r="I368" s="53">
        <f t="shared" si="40"/>
        <v>44927</v>
      </c>
      <c r="J368" s="53">
        <f t="shared" si="41"/>
        <v>46022</v>
      </c>
      <c r="K368" s="52" t="s">
        <v>22</v>
      </c>
      <c r="L368" s="52" t="s">
        <v>140</v>
      </c>
      <c r="M368" s="54">
        <v>0</v>
      </c>
      <c r="N368" s="52" t="s">
        <v>43</v>
      </c>
      <c r="O368" t="s">
        <v>76</v>
      </c>
      <c r="P368" t="s">
        <v>77</v>
      </c>
      <c r="Q368">
        <v>2.2498000000000001E-2</v>
      </c>
      <c r="R368" t="s">
        <v>46</v>
      </c>
      <c r="S368"/>
      <c r="T368"/>
      <c r="U368"/>
      <c r="V368"/>
      <c r="W368"/>
      <c r="X368" s="55">
        <v>44743</v>
      </c>
    </row>
    <row r="369" spans="1:24" ht="14.5" x14ac:dyDescent="0.35">
      <c r="A369" s="52" t="s">
        <v>236</v>
      </c>
      <c r="B369" s="53">
        <v>44927</v>
      </c>
      <c r="C369" s="53">
        <v>46022</v>
      </c>
      <c r="D369" s="53">
        <v>45642</v>
      </c>
      <c r="G369" t="s">
        <v>55</v>
      </c>
      <c r="H369" s="52" t="s">
        <v>22</v>
      </c>
      <c r="I369" s="53">
        <f t="shared" si="40"/>
        <v>44927</v>
      </c>
      <c r="J369" s="53">
        <f t="shared" si="41"/>
        <v>46022</v>
      </c>
      <c r="K369" s="52" t="s">
        <v>22</v>
      </c>
      <c r="L369" s="52" t="s">
        <v>140</v>
      </c>
      <c r="M369" s="54">
        <v>5000</v>
      </c>
      <c r="N369" s="52" t="s">
        <v>43</v>
      </c>
      <c r="O369" t="s">
        <v>56</v>
      </c>
      <c r="P369" t="s">
        <v>45</v>
      </c>
      <c r="Q369">
        <v>0.511486</v>
      </c>
      <c r="R369" t="s">
        <v>46</v>
      </c>
      <c r="S369"/>
      <c r="T369"/>
      <c r="U369"/>
      <c r="V369"/>
      <c r="W369"/>
      <c r="X369" s="55">
        <v>44743</v>
      </c>
    </row>
    <row r="370" spans="1:24" ht="14.5" x14ac:dyDescent="0.35">
      <c r="A370" s="52" t="s">
        <v>236</v>
      </c>
      <c r="B370" s="53">
        <v>44927</v>
      </c>
      <c r="C370" s="53">
        <v>46022</v>
      </c>
      <c r="D370" s="53">
        <v>45642</v>
      </c>
      <c r="G370" t="s">
        <v>50</v>
      </c>
      <c r="H370" s="52" t="s">
        <v>22</v>
      </c>
      <c r="I370" s="53">
        <f t="shared" si="40"/>
        <v>44927</v>
      </c>
      <c r="J370" s="53">
        <f t="shared" si="41"/>
        <v>46022</v>
      </c>
      <c r="K370" s="52" t="s">
        <v>22</v>
      </c>
      <c r="L370" s="52" t="s">
        <v>140</v>
      </c>
      <c r="M370" s="54">
        <v>5000</v>
      </c>
      <c r="N370" s="52" t="s">
        <v>43</v>
      </c>
      <c r="O370" t="s">
        <v>52</v>
      </c>
      <c r="P370" t="s">
        <v>45</v>
      </c>
      <c r="Q370">
        <v>0.511486</v>
      </c>
      <c r="R370" t="s">
        <v>46</v>
      </c>
      <c r="S370"/>
      <c r="T370"/>
      <c r="U370"/>
      <c r="V370"/>
      <c r="W370"/>
      <c r="X370" s="55">
        <v>44743</v>
      </c>
    </row>
    <row r="371" spans="1:24" ht="14.5" x14ac:dyDescent="0.35">
      <c r="A371" s="52" t="s">
        <v>236</v>
      </c>
      <c r="B371" s="53">
        <v>44927</v>
      </c>
      <c r="C371" s="53">
        <v>46022</v>
      </c>
      <c r="D371" s="53">
        <v>45642</v>
      </c>
      <c r="G371" t="s">
        <v>60</v>
      </c>
      <c r="H371" s="52" t="s">
        <v>22</v>
      </c>
      <c r="I371" s="53">
        <f t="shared" si="40"/>
        <v>44927</v>
      </c>
      <c r="J371" s="53">
        <f t="shared" si="41"/>
        <v>46022</v>
      </c>
      <c r="K371" s="52" t="s">
        <v>22</v>
      </c>
      <c r="L371" s="52" t="s">
        <v>140</v>
      </c>
      <c r="M371" s="54">
        <v>0</v>
      </c>
      <c r="N371" s="52" t="s">
        <v>43</v>
      </c>
      <c r="O371" t="s">
        <v>61</v>
      </c>
      <c r="P371" t="s">
        <v>45</v>
      </c>
      <c r="Q371">
        <v>4.4796000000000002E-2</v>
      </c>
      <c r="R371" t="s">
        <v>46</v>
      </c>
      <c r="S371"/>
      <c r="T371"/>
      <c r="U371"/>
      <c r="V371"/>
      <c r="W371"/>
      <c r="X371" s="55">
        <v>44743</v>
      </c>
    </row>
    <row r="372" spans="1:24" ht="14.5" x14ac:dyDescent="0.35">
      <c r="A372" s="52" t="s">
        <v>236</v>
      </c>
      <c r="B372" s="53">
        <v>44927</v>
      </c>
      <c r="C372" s="53">
        <v>46022</v>
      </c>
      <c r="D372" s="53">
        <v>45642</v>
      </c>
      <c r="E372" s="52" t="s">
        <v>139</v>
      </c>
      <c r="F372" s="16" t="s">
        <v>39</v>
      </c>
      <c r="G372" t="s">
        <v>62</v>
      </c>
      <c r="H372" s="52" t="s">
        <v>22</v>
      </c>
      <c r="I372" s="53">
        <f t="shared" si="40"/>
        <v>44927</v>
      </c>
      <c r="J372" s="53">
        <f t="shared" si="41"/>
        <v>46022</v>
      </c>
      <c r="K372" s="52" t="s">
        <v>22</v>
      </c>
      <c r="L372" s="52" t="s">
        <v>140</v>
      </c>
      <c r="M372" s="54">
        <v>0</v>
      </c>
      <c r="N372" s="52" t="s">
        <v>43</v>
      </c>
      <c r="O372" t="s">
        <v>64</v>
      </c>
      <c r="P372" t="s">
        <v>65</v>
      </c>
      <c r="Q372">
        <v>0.80030000000000001</v>
      </c>
      <c r="R372" t="s">
        <v>66</v>
      </c>
      <c r="S372">
        <v>130</v>
      </c>
      <c r="T372">
        <v>150</v>
      </c>
      <c r="U372">
        <v>120</v>
      </c>
      <c r="V372"/>
      <c r="W372"/>
      <c r="X372" s="55">
        <v>44743</v>
      </c>
    </row>
    <row r="373" spans="1:24" ht="14.5" x14ac:dyDescent="0.35">
      <c r="A373" s="52" t="s">
        <v>236</v>
      </c>
      <c r="B373" s="53">
        <v>44927</v>
      </c>
      <c r="C373" s="53">
        <v>46022</v>
      </c>
      <c r="D373" s="53">
        <v>45642</v>
      </c>
      <c r="E373" s="52" t="s">
        <v>150</v>
      </c>
      <c r="F373" s="16" t="s">
        <v>39</v>
      </c>
      <c r="G373" t="s">
        <v>62</v>
      </c>
      <c r="H373" s="52" t="s">
        <v>238</v>
      </c>
      <c r="I373" s="53">
        <f t="shared" ref="I373" si="42">IF(OR(K373="Term",K373="otherwise",K373="Start of Term"),B373,"ADD SERVICE START DATE")</f>
        <v>44927</v>
      </c>
      <c r="J373" s="53">
        <v>45657</v>
      </c>
      <c r="K373" s="52" t="s">
        <v>97</v>
      </c>
      <c r="L373" s="52" t="s">
        <v>140</v>
      </c>
      <c r="M373" s="54">
        <v>1150</v>
      </c>
      <c r="N373" s="52" t="s">
        <v>43</v>
      </c>
      <c r="O373" t="s">
        <v>64</v>
      </c>
      <c r="P373" t="s">
        <v>65</v>
      </c>
      <c r="Q373">
        <v>0.80030000000000001</v>
      </c>
      <c r="R373" t="s">
        <v>66</v>
      </c>
      <c r="S373">
        <v>130</v>
      </c>
      <c r="T373">
        <v>150</v>
      </c>
      <c r="U373">
        <v>120</v>
      </c>
      <c r="V373"/>
      <c r="W373"/>
      <c r="X373" s="55">
        <v>44743</v>
      </c>
    </row>
    <row r="374" spans="1:24" ht="14.5" x14ac:dyDescent="0.35">
      <c r="A374" s="52" t="s">
        <v>236</v>
      </c>
      <c r="B374" s="53">
        <v>44927</v>
      </c>
      <c r="C374" s="53">
        <v>46022</v>
      </c>
      <c r="D374" s="53">
        <v>45642</v>
      </c>
      <c r="E374" s="52" t="s">
        <v>150</v>
      </c>
      <c r="F374" s="16" t="s">
        <v>39</v>
      </c>
      <c r="G374" t="s">
        <v>62</v>
      </c>
      <c r="H374" s="52" t="s">
        <v>239</v>
      </c>
      <c r="I374" s="53">
        <v>45658</v>
      </c>
      <c r="J374" s="53">
        <f t="shared" si="41"/>
        <v>46022</v>
      </c>
      <c r="K374" s="52" t="s">
        <v>48</v>
      </c>
      <c r="L374" s="52" t="s">
        <v>140</v>
      </c>
      <c r="M374" s="54">
        <v>0</v>
      </c>
      <c r="N374" s="52" t="s">
        <v>43</v>
      </c>
      <c r="O374" t="s">
        <v>64</v>
      </c>
      <c r="P374" t="s">
        <v>65</v>
      </c>
      <c r="Q374">
        <v>0.80030000000000001</v>
      </c>
      <c r="R374" t="s">
        <v>66</v>
      </c>
      <c r="S374">
        <v>130</v>
      </c>
      <c r="T374">
        <v>150</v>
      </c>
      <c r="U374">
        <v>120</v>
      </c>
      <c r="V374"/>
      <c r="W374"/>
      <c r="X374" s="55">
        <v>44743</v>
      </c>
    </row>
    <row r="375" spans="1:24" ht="14.5" x14ac:dyDescent="0.35">
      <c r="A375" s="52" t="s">
        <v>236</v>
      </c>
      <c r="B375" s="53">
        <v>44927</v>
      </c>
      <c r="C375" s="53">
        <v>46022</v>
      </c>
      <c r="D375" s="53">
        <v>45642</v>
      </c>
      <c r="E375" s="52" t="s">
        <v>139</v>
      </c>
      <c r="F375" s="16" t="s">
        <v>39</v>
      </c>
      <c r="G375" t="s">
        <v>40</v>
      </c>
      <c r="H375" s="52" t="s">
        <v>22</v>
      </c>
      <c r="I375" s="53">
        <f t="shared" si="40"/>
        <v>44927</v>
      </c>
      <c r="J375" s="53">
        <f t="shared" si="41"/>
        <v>46022</v>
      </c>
      <c r="K375" s="52" t="s">
        <v>22</v>
      </c>
      <c r="L375" s="52" t="s">
        <v>140</v>
      </c>
      <c r="M375" s="54">
        <v>0</v>
      </c>
      <c r="N375" s="52" t="s">
        <v>43</v>
      </c>
      <c r="O375" t="s">
        <v>44</v>
      </c>
      <c r="P375" t="s">
        <v>45</v>
      </c>
      <c r="Q375"/>
      <c r="R375"/>
      <c r="S375"/>
      <c r="T375"/>
      <c r="U375"/>
      <c r="V375" t="s">
        <v>64</v>
      </c>
      <c r="W375">
        <v>75</v>
      </c>
      <c r="X375" s="55">
        <v>44743</v>
      </c>
    </row>
    <row r="376" spans="1:24" ht="14.5" x14ac:dyDescent="0.35">
      <c r="A376" s="52" t="s">
        <v>236</v>
      </c>
      <c r="B376" s="53">
        <v>44927</v>
      </c>
      <c r="C376" s="53">
        <v>46022</v>
      </c>
      <c r="D376" s="53">
        <v>45642</v>
      </c>
      <c r="E376" s="52" t="s">
        <v>150</v>
      </c>
      <c r="F376" s="16" t="s">
        <v>39</v>
      </c>
      <c r="G376" t="s">
        <v>40</v>
      </c>
      <c r="H376" s="52" t="s">
        <v>22</v>
      </c>
      <c r="I376" s="53">
        <f t="shared" si="40"/>
        <v>44927</v>
      </c>
      <c r="J376" s="53">
        <f t="shared" si="41"/>
        <v>46022</v>
      </c>
      <c r="K376" s="52" t="s">
        <v>22</v>
      </c>
      <c r="L376" s="52" t="s">
        <v>140</v>
      </c>
      <c r="M376" s="54">
        <v>0</v>
      </c>
      <c r="N376" s="52" t="s">
        <v>43</v>
      </c>
      <c r="O376" t="s">
        <v>44</v>
      </c>
      <c r="P376" t="s">
        <v>45</v>
      </c>
      <c r="Q376"/>
      <c r="R376"/>
      <c r="S376"/>
      <c r="T376"/>
      <c r="U376"/>
      <c r="V376" t="s">
        <v>64</v>
      </c>
      <c r="W376">
        <v>75</v>
      </c>
      <c r="X376" s="55">
        <v>44743</v>
      </c>
    </row>
    <row r="377" spans="1:24" ht="14.5" x14ac:dyDescent="0.35">
      <c r="A377" s="52" t="s">
        <v>236</v>
      </c>
      <c r="B377" s="53">
        <v>44927</v>
      </c>
      <c r="C377" s="53">
        <v>46022</v>
      </c>
      <c r="D377" s="53">
        <v>45642</v>
      </c>
      <c r="G377" t="s">
        <v>57</v>
      </c>
      <c r="H377" s="52" t="s">
        <v>22</v>
      </c>
      <c r="I377" s="53">
        <f t="shared" si="40"/>
        <v>44927</v>
      </c>
      <c r="J377" s="53">
        <f t="shared" si="41"/>
        <v>46022</v>
      </c>
      <c r="K377" s="52" t="s">
        <v>22</v>
      </c>
      <c r="L377" s="52" t="s">
        <v>118</v>
      </c>
      <c r="M377" s="54">
        <v>0</v>
      </c>
      <c r="N377" s="52" t="s">
        <v>43</v>
      </c>
      <c r="O377" t="s">
        <v>58</v>
      </c>
      <c r="P377" t="s">
        <v>59</v>
      </c>
      <c r="Q377">
        <v>1.1249E-2</v>
      </c>
      <c r="R377" t="s">
        <v>46</v>
      </c>
      <c r="S377"/>
      <c r="T377"/>
      <c r="U377"/>
      <c r="V377"/>
      <c r="W377"/>
      <c r="X377" s="55">
        <v>44743</v>
      </c>
    </row>
    <row r="378" spans="1:24" ht="14.5" x14ac:dyDescent="0.35">
      <c r="A378" s="52" t="s">
        <v>236</v>
      </c>
      <c r="B378" s="53">
        <v>44927</v>
      </c>
      <c r="C378" s="53">
        <v>46022</v>
      </c>
      <c r="D378" s="53">
        <v>45642</v>
      </c>
      <c r="G378" t="s">
        <v>75</v>
      </c>
      <c r="H378" s="52" t="s">
        <v>22</v>
      </c>
      <c r="I378" s="53">
        <f t="shared" si="40"/>
        <v>44927</v>
      </c>
      <c r="J378" s="53">
        <f t="shared" si="41"/>
        <v>46022</v>
      </c>
      <c r="K378" s="52" t="s">
        <v>22</v>
      </c>
      <c r="L378" s="52" t="s">
        <v>118</v>
      </c>
      <c r="M378" s="54">
        <v>0</v>
      </c>
      <c r="N378" s="52" t="s">
        <v>43</v>
      </c>
      <c r="O378" t="s">
        <v>76</v>
      </c>
      <c r="P378" t="s">
        <v>77</v>
      </c>
      <c r="Q378">
        <v>2.2498000000000001E-2</v>
      </c>
      <c r="R378" t="s">
        <v>46</v>
      </c>
      <c r="S378"/>
      <c r="T378"/>
      <c r="U378"/>
      <c r="V378"/>
      <c r="W378"/>
      <c r="X378" s="55">
        <v>44743</v>
      </c>
    </row>
    <row r="379" spans="1:24" ht="14.5" x14ac:dyDescent="0.35">
      <c r="A379" s="52" t="s">
        <v>236</v>
      </c>
      <c r="B379" s="53">
        <v>44927</v>
      </c>
      <c r="C379" s="53">
        <v>46022</v>
      </c>
      <c r="D379" s="53">
        <v>45642</v>
      </c>
      <c r="G379" t="s">
        <v>55</v>
      </c>
      <c r="H379" s="52" t="s">
        <v>22</v>
      </c>
      <c r="I379" s="53">
        <f t="shared" si="40"/>
        <v>44927</v>
      </c>
      <c r="J379" s="53">
        <f t="shared" si="41"/>
        <v>46022</v>
      </c>
      <c r="K379" s="52" t="s">
        <v>22</v>
      </c>
      <c r="L379" s="52" t="s">
        <v>118</v>
      </c>
      <c r="M379" s="54">
        <v>0</v>
      </c>
      <c r="N379" s="52" t="s">
        <v>43</v>
      </c>
      <c r="O379" t="s">
        <v>56</v>
      </c>
      <c r="P379" t="s">
        <v>45</v>
      </c>
      <c r="Q379">
        <v>0.511486</v>
      </c>
      <c r="R379" t="s">
        <v>46</v>
      </c>
      <c r="S379"/>
      <c r="T379"/>
      <c r="U379"/>
      <c r="V379"/>
      <c r="W379"/>
      <c r="X379" s="55">
        <v>44743</v>
      </c>
    </row>
    <row r="380" spans="1:24" ht="14.5" x14ac:dyDescent="0.35">
      <c r="A380" s="52" t="s">
        <v>236</v>
      </c>
      <c r="B380" s="53">
        <v>44927</v>
      </c>
      <c r="C380" s="53">
        <v>46022</v>
      </c>
      <c r="D380" s="53">
        <v>45642</v>
      </c>
      <c r="G380" t="s">
        <v>50</v>
      </c>
      <c r="H380" s="52" t="s">
        <v>22</v>
      </c>
      <c r="I380" s="53">
        <f t="shared" si="40"/>
        <v>44927</v>
      </c>
      <c r="J380" s="53">
        <f t="shared" si="41"/>
        <v>46022</v>
      </c>
      <c r="K380" s="52" t="s">
        <v>22</v>
      </c>
      <c r="L380" s="52" t="s">
        <v>118</v>
      </c>
      <c r="M380" s="54">
        <v>0</v>
      </c>
      <c r="N380" s="52" t="s">
        <v>43</v>
      </c>
      <c r="O380" t="s">
        <v>52</v>
      </c>
      <c r="P380" t="s">
        <v>45</v>
      </c>
      <c r="Q380">
        <v>0.511486</v>
      </c>
      <c r="R380" t="s">
        <v>46</v>
      </c>
      <c r="S380"/>
      <c r="T380"/>
      <c r="U380"/>
      <c r="V380"/>
      <c r="W380"/>
      <c r="X380" s="55">
        <v>44743</v>
      </c>
    </row>
    <row r="381" spans="1:24" ht="14.5" x14ac:dyDescent="0.35">
      <c r="A381" s="52" t="s">
        <v>236</v>
      </c>
      <c r="B381" s="53">
        <v>44927</v>
      </c>
      <c r="C381" s="53">
        <v>46022</v>
      </c>
      <c r="D381" s="53">
        <v>45642</v>
      </c>
      <c r="E381" s="52" t="s">
        <v>178</v>
      </c>
      <c r="F381" s="16" t="s">
        <v>39</v>
      </c>
      <c r="G381" t="s">
        <v>60</v>
      </c>
      <c r="H381" s="52" t="s">
        <v>22</v>
      </c>
      <c r="I381" s="53">
        <f t="shared" si="40"/>
        <v>44927</v>
      </c>
      <c r="J381" s="53">
        <f t="shared" si="41"/>
        <v>46022</v>
      </c>
      <c r="K381" s="52" t="s">
        <v>22</v>
      </c>
      <c r="L381" s="52" t="s">
        <v>133</v>
      </c>
      <c r="M381" s="54">
        <v>0</v>
      </c>
      <c r="N381" s="52" t="s">
        <v>43</v>
      </c>
      <c r="O381" t="s">
        <v>61</v>
      </c>
      <c r="P381" t="s">
        <v>45</v>
      </c>
      <c r="Q381">
        <v>4.4796000000000002E-2</v>
      </c>
      <c r="R381" t="s">
        <v>46</v>
      </c>
      <c r="S381"/>
      <c r="T381"/>
      <c r="U381"/>
      <c r="V381"/>
      <c r="W381"/>
      <c r="X381" s="55">
        <v>44743</v>
      </c>
    </row>
    <row r="382" spans="1:24" ht="14.5" x14ac:dyDescent="0.35">
      <c r="A382" s="52" t="s">
        <v>236</v>
      </c>
      <c r="B382" s="53">
        <v>44927</v>
      </c>
      <c r="C382" s="53">
        <v>46022</v>
      </c>
      <c r="D382" s="53">
        <v>45642</v>
      </c>
      <c r="E382" s="52" t="s">
        <v>177</v>
      </c>
      <c r="F382" s="16" t="s">
        <v>39</v>
      </c>
      <c r="G382" t="s">
        <v>60</v>
      </c>
      <c r="H382" s="52" t="s">
        <v>22</v>
      </c>
      <c r="I382" s="53">
        <f t="shared" si="40"/>
        <v>44927</v>
      </c>
      <c r="J382" s="53">
        <f t="shared" si="41"/>
        <v>46022</v>
      </c>
      <c r="K382" s="52" t="s">
        <v>22</v>
      </c>
      <c r="L382" s="52" t="s">
        <v>118</v>
      </c>
      <c r="M382" s="54">
        <v>0</v>
      </c>
      <c r="N382" s="52" t="s">
        <v>43</v>
      </c>
      <c r="O382" t="s">
        <v>61</v>
      </c>
      <c r="P382" t="s">
        <v>45</v>
      </c>
      <c r="Q382">
        <v>4.4796000000000002E-2</v>
      </c>
      <c r="R382" t="s">
        <v>46</v>
      </c>
      <c r="S382"/>
      <c r="T382"/>
      <c r="U382"/>
      <c r="V382"/>
      <c r="W382"/>
      <c r="X382" s="55">
        <v>44743</v>
      </c>
    </row>
    <row r="383" spans="1:24" ht="14.5" x14ac:dyDescent="0.35">
      <c r="A383" s="52" t="s">
        <v>236</v>
      </c>
      <c r="B383" s="53">
        <v>44927</v>
      </c>
      <c r="C383" s="53">
        <v>46022</v>
      </c>
      <c r="D383" s="53">
        <v>45642</v>
      </c>
      <c r="E383" s="52" t="s">
        <v>151</v>
      </c>
      <c r="F383" s="16" t="s">
        <v>39</v>
      </c>
      <c r="G383" t="s">
        <v>40</v>
      </c>
      <c r="H383" s="52" t="s">
        <v>22</v>
      </c>
      <c r="I383" s="53">
        <f t="shared" si="40"/>
        <v>44927</v>
      </c>
      <c r="J383" s="53">
        <f t="shared" si="41"/>
        <v>46022</v>
      </c>
      <c r="K383" s="52" t="s">
        <v>22</v>
      </c>
      <c r="L383" s="52" t="s">
        <v>118</v>
      </c>
      <c r="M383" s="54">
        <v>0</v>
      </c>
      <c r="N383" s="52" t="s">
        <v>43</v>
      </c>
      <c r="O383" t="s">
        <v>44</v>
      </c>
      <c r="P383" t="s">
        <v>45</v>
      </c>
      <c r="Q383">
        <v>1.755606</v>
      </c>
      <c r="R383" t="s">
        <v>46</v>
      </c>
      <c r="S383"/>
      <c r="T383"/>
      <c r="U383"/>
      <c r="V383"/>
      <c r="W383"/>
      <c r="X383" s="55">
        <v>44743</v>
      </c>
    </row>
    <row r="384" spans="1:24" ht="14.5" x14ac:dyDescent="0.35">
      <c r="A384" s="52" t="s">
        <v>236</v>
      </c>
      <c r="B384" s="53">
        <v>44927</v>
      </c>
      <c r="C384" s="53">
        <v>46022</v>
      </c>
      <c r="D384" s="53">
        <v>45642</v>
      </c>
      <c r="E384" s="52" t="s">
        <v>148</v>
      </c>
      <c r="F384" s="16" t="s">
        <v>39</v>
      </c>
      <c r="G384" t="s">
        <v>40</v>
      </c>
      <c r="H384" s="52" t="s">
        <v>22</v>
      </c>
      <c r="I384" s="53">
        <f t="shared" si="40"/>
        <v>44927</v>
      </c>
      <c r="J384" s="53">
        <f t="shared" si="41"/>
        <v>46022</v>
      </c>
      <c r="K384" s="52" t="s">
        <v>22</v>
      </c>
      <c r="L384" s="52" t="s">
        <v>118</v>
      </c>
      <c r="M384" s="54">
        <v>0</v>
      </c>
      <c r="N384" s="52" t="s">
        <v>43</v>
      </c>
      <c r="O384" t="s">
        <v>44</v>
      </c>
      <c r="P384" t="s">
        <v>45</v>
      </c>
      <c r="Q384">
        <v>1.755606</v>
      </c>
      <c r="R384" t="s">
        <v>46</v>
      </c>
      <c r="S384"/>
      <c r="T384"/>
      <c r="U384"/>
      <c r="V384"/>
      <c r="W384"/>
      <c r="X384" s="55">
        <v>44743</v>
      </c>
    </row>
    <row r="385" spans="1:25" ht="14.5" x14ac:dyDescent="0.35">
      <c r="A385" s="52" t="s">
        <v>236</v>
      </c>
      <c r="B385" s="53">
        <v>44927</v>
      </c>
      <c r="C385" s="53">
        <v>46022</v>
      </c>
      <c r="D385" s="53">
        <v>45642</v>
      </c>
      <c r="E385" s="52" t="s">
        <v>143</v>
      </c>
      <c r="F385" s="16" t="s">
        <v>39</v>
      </c>
      <c r="G385" t="s">
        <v>135</v>
      </c>
      <c r="H385" s="52" t="s">
        <v>22</v>
      </c>
      <c r="I385" s="53">
        <f t="shared" si="40"/>
        <v>44927</v>
      </c>
      <c r="J385" s="53">
        <f t="shared" si="41"/>
        <v>46022</v>
      </c>
      <c r="K385" s="52" t="s">
        <v>22</v>
      </c>
      <c r="L385" s="52" t="s">
        <v>118</v>
      </c>
      <c r="M385" s="54">
        <v>0</v>
      </c>
      <c r="N385" s="52" t="s">
        <v>43</v>
      </c>
      <c r="O385" t="s">
        <v>136</v>
      </c>
      <c r="P385" t="s">
        <v>45</v>
      </c>
      <c r="Q385"/>
      <c r="R385"/>
      <c r="S385"/>
      <c r="T385"/>
      <c r="U385"/>
      <c r="V385" t="s">
        <v>145</v>
      </c>
      <c r="W385">
        <v>75</v>
      </c>
      <c r="X385" s="55">
        <v>44743</v>
      </c>
    </row>
    <row r="386" spans="1:25" ht="14.5" x14ac:dyDescent="0.35">
      <c r="A386" s="52" t="s">
        <v>236</v>
      </c>
      <c r="B386" s="53">
        <v>44927</v>
      </c>
      <c r="C386" s="53">
        <v>46022</v>
      </c>
      <c r="D386" s="53">
        <v>45642</v>
      </c>
      <c r="E386" s="57" t="s">
        <v>137</v>
      </c>
      <c r="F386" s="16" t="s">
        <v>39</v>
      </c>
      <c r="G386" t="s">
        <v>135</v>
      </c>
      <c r="H386" s="52" t="s">
        <v>22</v>
      </c>
      <c r="I386" s="53">
        <f t="shared" si="40"/>
        <v>44927</v>
      </c>
      <c r="J386" s="53">
        <f t="shared" si="41"/>
        <v>46022</v>
      </c>
      <c r="K386" s="52" t="s">
        <v>22</v>
      </c>
      <c r="L386" s="52" t="s">
        <v>118</v>
      </c>
      <c r="M386" s="54">
        <v>0</v>
      </c>
      <c r="N386" s="52" t="s">
        <v>43</v>
      </c>
      <c r="O386" t="s">
        <v>136</v>
      </c>
      <c r="P386" t="s">
        <v>45</v>
      </c>
      <c r="Q386"/>
      <c r="R386"/>
      <c r="S386"/>
      <c r="T386"/>
      <c r="U386"/>
      <c r="V386" t="s">
        <v>145</v>
      </c>
      <c r="W386">
        <v>75</v>
      </c>
      <c r="X386" s="55">
        <v>44743</v>
      </c>
    </row>
    <row r="387" spans="1:25" ht="14.5" x14ac:dyDescent="0.35">
      <c r="A387" s="52" t="s">
        <v>236</v>
      </c>
      <c r="B387" s="53">
        <v>44927</v>
      </c>
      <c r="C387" s="53">
        <v>46022</v>
      </c>
      <c r="D387" s="53">
        <v>45642</v>
      </c>
      <c r="E387" s="57" t="s">
        <v>137</v>
      </c>
      <c r="F387" s="16" t="s">
        <v>39</v>
      </c>
      <c r="G387" t="s">
        <v>135</v>
      </c>
      <c r="H387" s="52" t="s">
        <v>22</v>
      </c>
      <c r="I387" s="53">
        <f t="shared" si="40"/>
        <v>44927</v>
      </c>
      <c r="J387" s="53">
        <f t="shared" si="41"/>
        <v>46022</v>
      </c>
      <c r="K387" s="52" t="s">
        <v>22</v>
      </c>
      <c r="L387" s="52" t="s">
        <v>118</v>
      </c>
      <c r="M387" s="54">
        <v>0</v>
      </c>
      <c r="N387" s="52" t="s">
        <v>43</v>
      </c>
      <c r="O387" t="s">
        <v>136</v>
      </c>
      <c r="P387" t="s">
        <v>45</v>
      </c>
      <c r="Q387"/>
      <c r="R387"/>
      <c r="S387"/>
      <c r="T387"/>
      <c r="U387"/>
      <c r="V387" t="s">
        <v>145</v>
      </c>
      <c r="W387">
        <v>75</v>
      </c>
      <c r="X387" s="55">
        <v>44743</v>
      </c>
    </row>
    <row r="388" spans="1:25" ht="14.5" x14ac:dyDescent="0.35">
      <c r="A388" s="52" t="s">
        <v>236</v>
      </c>
      <c r="B388" s="53">
        <v>44927</v>
      </c>
      <c r="C388" s="53">
        <v>46022</v>
      </c>
      <c r="D388" s="53">
        <v>45642</v>
      </c>
      <c r="E388" s="52" t="s">
        <v>177</v>
      </c>
      <c r="G388" t="s">
        <v>241</v>
      </c>
      <c r="H388" s="52" t="s">
        <v>22</v>
      </c>
      <c r="I388" s="53">
        <f t="shared" si="40"/>
        <v>44927</v>
      </c>
      <c r="J388" s="53">
        <f t="shared" si="41"/>
        <v>46022</v>
      </c>
      <c r="K388" s="52" t="s">
        <v>22</v>
      </c>
      <c r="L388" s="52" t="s">
        <v>118</v>
      </c>
      <c r="M388" s="54">
        <v>0</v>
      </c>
      <c r="N388" s="52" t="s">
        <v>43</v>
      </c>
      <c r="O388" t="s">
        <v>61</v>
      </c>
      <c r="P388" t="s">
        <v>45</v>
      </c>
      <c r="Q388">
        <v>4.4796000000000002E-2</v>
      </c>
      <c r="R388" t="s">
        <v>46</v>
      </c>
      <c r="S388"/>
      <c r="T388"/>
      <c r="U388"/>
      <c r="V388"/>
      <c r="W388"/>
      <c r="X388" s="55">
        <v>44743</v>
      </c>
    </row>
    <row r="389" spans="1:25" ht="14.5" x14ac:dyDescent="0.35">
      <c r="A389" s="52" t="s">
        <v>242</v>
      </c>
      <c r="B389" s="53">
        <v>43770</v>
      </c>
      <c r="C389" s="53">
        <v>46752</v>
      </c>
      <c r="D389" s="53">
        <v>45502</v>
      </c>
      <c r="E389" s="57" t="s">
        <v>139</v>
      </c>
      <c r="F389" s="16" t="s">
        <v>39</v>
      </c>
      <c r="G389" s="52" t="s">
        <v>62</v>
      </c>
      <c r="H389" s="52" t="s">
        <v>22</v>
      </c>
      <c r="I389" s="53">
        <f t="shared" si="40"/>
        <v>43770</v>
      </c>
      <c r="J389" s="53">
        <f t="shared" si="41"/>
        <v>46752</v>
      </c>
      <c r="K389" s="52" t="s">
        <v>22</v>
      </c>
      <c r="L389" s="52" t="s">
        <v>140</v>
      </c>
      <c r="M389" s="54">
        <v>0</v>
      </c>
      <c r="N389" s="52" t="s">
        <v>43</v>
      </c>
      <c r="O389" t="s">
        <v>64</v>
      </c>
      <c r="P389" t="s">
        <v>65</v>
      </c>
      <c r="Q389">
        <v>0.72608499999999998</v>
      </c>
      <c r="R389" t="s">
        <v>66</v>
      </c>
      <c r="S389">
        <v>130</v>
      </c>
      <c r="T389">
        <v>150</v>
      </c>
      <c r="U389">
        <v>120</v>
      </c>
      <c r="V389"/>
      <c r="W389"/>
      <c r="X389" s="55">
        <v>43647</v>
      </c>
    </row>
    <row r="390" spans="1:25" ht="14.5" x14ac:dyDescent="0.35">
      <c r="A390" s="52" t="s">
        <v>242</v>
      </c>
      <c r="B390" s="53">
        <v>43770</v>
      </c>
      <c r="C390" s="53">
        <v>46752</v>
      </c>
      <c r="D390" s="53">
        <v>45502</v>
      </c>
      <c r="E390" s="57" t="s">
        <v>139</v>
      </c>
      <c r="F390" s="16" t="s">
        <v>39</v>
      </c>
      <c r="G390" s="52" t="s">
        <v>40</v>
      </c>
      <c r="H390" s="52" t="s">
        <v>22</v>
      </c>
      <c r="I390" s="53">
        <f t="shared" si="40"/>
        <v>43770</v>
      </c>
      <c r="J390" s="53">
        <f t="shared" si="41"/>
        <v>46752</v>
      </c>
      <c r="K390" s="52" t="s">
        <v>22</v>
      </c>
      <c r="L390" s="52" t="s">
        <v>140</v>
      </c>
      <c r="M390" s="54">
        <v>0</v>
      </c>
      <c r="N390" s="52" t="s">
        <v>43</v>
      </c>
      <c r="O390" t="s">
        <v>44</v>
      </c>
      <c r="P390" t="s">
        <v>45</v>
      </c>
      <c r="Q390"/>
      <c r="R390"/>
      <c r="S390"/>
      <c r="T390"/>
      <c r="U390"/>
      <c r="V390" t="s">
        <v>64</v>
      </c>
      <c r="W390">
        <v>75</v>
      </c>
      <c r="X390" s="55">
        <v>43647</v>
      </c>
    </row>
    <row r="391" spans="1:25" ht="14.5" x14ac:dyDescent="0.35">
      <c r="A391" s="52" t="s">
        <v>242</v>
      </c>
      <c r="B391" s="53">
        <v>43770</v>
      </c>
      <c r="C391" s="53">
        <v>46752</v>
      </c>
      <c r="D391" s="53">
        <v>45502</v>
      </c>
      <c r="E391" s="57"/>
      <c r="G391" s="52" t="s">
        <v>50</v>
      </c>
      <c r="H391" s="57" t="s">
        <v>22</v>
      </c>
      <c r="I391" s="53">
        <f t="shared" si="40"/>
        <v>43770</v>
      </c>
      <c r="J391" s="53">
        <f t="shared" si="41"/>
        <v>46752</v>
      </c>
      <c r="K391" s="52" t="s">
        <v>22</v>
      </c>
      <c r="L391" s="52" t="s">
        <v>105</v>
      </c>
      <c r="M391" s="54">
        <v>0</v>
      </c>
      <c r="N391" s="52" t="s">
        <v>43</v>
      </c>
      <c r="O391" t="s">
        <v>52</v>
      </c>
      <c r="P391" t="s">
        <v>45</v>
      </c>
      <c r="Q391">
        <v>0.46565099999999998</v>
      </c>
      <c r="R391" t="s">
        <v>46</v>
      </c>
      <c r="S391"/>
      <c r="T391"/>
      <c r="U391"/>
      <c r="V391"/>
      <c r="W391"/>
      <c r="X391" s="55">
        <v>43647</v>
      </c>
    </row>
    <row r="392" spans="1:25" ht="14.5" x14ac:dyDescent="0.35">
      <c r="A392" s="52" t="s">
        <v>242</v>
      </c>
      <c r="B392" s="53">
        <v>43770</v>
      </c>
      <c r="C392" s="53">
        <v>46752</v>
      </c>
      <c r="D392" s="53">
        <v>45502</v>
      </c>
      <c r="E392" s="57"/>
      <c r="G392" s="52" t="s">
        <v>55</v>
      </c>
      <c r="H392" s="57" t="s">
        <v>22</v>
      </c>
      <c r="I392" s="53">
        <f t="shared" si="40"/>
        <v>43770</v>
      </c>
      <c r="J392" s="53">
        <f t="shared" si="41"/>
        <v>46752</v>
      </c>
      <c r="K392" s="52" t="s">
        <v>22</v>
      </c>
      <c r="L392" s="52" t="s">
        <v>105</v>
      </c>
      <c r="M392" s="54">
        <v>0</v>
      </c>
      <c r="N392" s="52" t="s">
        <v>43</v>
      </c>
      <c r="O392" t="s">
        <v>56</v>
      </c>
      <c r="P392" t="s">
        <v>45</v>
      </c>
      <c r="Q392">
        <v>0.46565099999999998</v>
      </c>
      <c r="R392" t="s">
        <v>46</v>
      </c>
      <c r="S392"/>
      <c r="T392"/>
      <c r="U392"/>
      <c r="V392"/>
      <c r="W392"/>
      <c r="X392" s="55">
        <v>43647</v>
      </c>
    </row>
    <row r="393" spans="1:25" ht="14.5" x14ac:dyDescent="0.35">
      <c r="A393" s="52" t="s">
        <v>242</v>
      </c>
      <c r="B393" s="53">
        <v>43770</v>
      </c>
      <c r="C393" s="53">
        <v>46752</v>
      </c>
      <c r="D393" s="53">
        <v>45502</v>
      </c>
      <c r="E393" s="57"/>
      <c r="G393" s="52" t="s">
        <v>75</v>
      </c>
      <c r="H393" s="57" t="s">
        <v>22</v>
      </c>
      <c r="I393" s="53">
        <f t="shared" si="40"/>
        <v>43770</v>
      </c>
      <c r="J393" s="53">
        <f t="shared" si="41"/>
        <v>46752</v>
      </c>
      <c r="K393" s="52" t="s">
        <v>22</v>
      </c>
      <c r="L393" s="52" t="s">
        <v>105</v>
      </c>
      <c r="M393" s="54">
        <v>0</v>
      </c>
      <c r="N393" s="52" t="s">
        <v>43</v>
      </c>
      <c r="O393" t="s">
        <v>76</v>
      </c>
      <c r="P393" t="s">
        <v>77</v>
      </c>
      <c r="Q393">
        <v>2.0482E-2</v>
      </c>
      <c r="R393" t="s">
        <v>46</v>
      </c>
      <c r="S393"/>
      <c r="T393"/>
      <c r="U393"/>
      <c r="V393"/>
      <c r="W393"/>
      <c r="X393" s="55">
        <v>43647</v>
      </c>
    </row>
    <row r="394" spans="1:25" ht="14.5" x14ac:dyDescent="0.35">
      <c r="A394" s="52" t="s">
        <v>242</v>
      </c>
      <c r="B394" s="53">
        <v>43770</v>
      </c>
      <c r="C394" s="53">
        <v>46752</v>
      </c>
      <c r="D394" s="53">
        <v>45502</v>
      </c>
      <c r="E394" s="57"/>
      <c r="G394" s="57" t="s">
        <v>57</v>
      </c>
      <c r="H394" s="57" t="s">
        <v>22</v>
      </c>
      <c r="I394" s="53">
        <f t="shared" si="40"/>
        <v>43770</v>
      </c>
      <c r="J394" s="53">
        <f t="shared" si="41"/>
        <v>46752</v>
      </c>
      <c r="K394" s="52" t="s">
        <v>22</v>
      </c>
      <c r="L394" s="52" t="s">
        <v>105</v>
      </c>
      <c r="M394" s="54">
        <v>0</v>
      </c>
      <c r="N394" s="52" t="s">
        <v>43</v>
      </c>
      <c r="O394" t="s">
        <v>58</v>
      </c>
      <c r="P394" t="s">
        <v>59</v>
      </c>
      <c r="Q394">
        <v>1.0241E-2</v>
      </c>
      <c r="R394" t="s">
        <v>46</v>
      </c>
      <c r="S394"/>
      <c r="T394"/>
      <c r="U394"/>
      <c r="V394"/>
      <c r="W394"/>
      <c r="X394" s="55">
        <v>43647</v>
      </c>
    </row>
    <row r="395" spans="1:25" ht="14.5" x14ac:dyDescent="0.35">
      <c r="A395" s="52" t="s">
        <v>242</v>
      </c>
      <c r="B395" s="53">
        <v>43770</v>
      </c>
      <c r="C395" s="53">
        <v>46752</v>
      </c>
      <c r="D395" s="53">
        <v>45502</v>
      </c>
      <c r="E395" s="57"/>
      <c r="G395" s="57" t="s">
        <v>57</v>
      </c>
      <c r="H395" s="57" t="s">
        <v>22</v>
      </c>
      <c r="I395" s="53">
        <f t="shared" si="40"/>
        <v>43770</v>
      </c>
      <c r="J395" s="53">
        <f t="shared" si="41"/>
        <v>46752</v>
      </c>
      <c r="K395" s="52" t="s">
        <v>22</v>
      </c>
      <c r="L395" s="57" t="s">
        <v>142</v>
      </c>
      <c r="M395" s="54">
        <v>0</v>
      </c>
      <c r="N395" s="52" t="s">
        <v>43</v>
      </c>
      <c r="O395" t="s">
        <v>58</v>
      </c>
      <c r="P395" t="s">
        <v>59</v>
      </c>
      <c r="Q395">
        <v>1.0241E-2</v>
      </c>
      <c r="R395" t="s">
        <v>46</v>
      </c>
      <c r="S395"/>
      <c r="T395"/>
      <c r="U395"/>
      <c r="V395"/>
      <c r="W395"/>
      <c r="X395" s="55">
        <v>43647</v>
      </c>
    </row>
    <row r="396" spans="1:25" ht="14.5" x14ac:dyDescent="0.35">
      <c r="A396" s="52" t="s">
        <v>242</v>
      </c>
      <c r="B396" s="53">
        <v>43770</v>
      </c>
      <c r="C396" s="53">
        <v>46752</v>
      </c>
      <c r="D396" s="53">
        <v>45502</v>
      </c>
      <c r="E396" s="57"/>
      <c r="G396" s="52" t="s">
        <v>75</v>
      </c>
      <c r="H396" s="57" t="s">
        <v>22</v>
      </c>
      <c r="I396" s="53">
        <f t="shared" si="40"/>
        <v>43770</v>
      </c>
      <c r="J396" s="53">
        <f t="shared" si="41"/>
        <v>46752</v>
      </c>
      <c r="K396" s="52" t="s">
        <v>22</v>
      </c>
      <c r="L396" s="57" t="s">
        <v>142</v>
      </c>
      <c r="M396" s="54">
        <v>0</v>
      </c>
      <c r="N396" s="52" t="s">
        <v>43</v>
      </c>
      <c r="O396" t="s">
        <v>76</v>
      </c>
      <c r="P396" t="s">
        <v>77</v>
      </c>
      <c r="Q396">
        <v>2.0482E-2</v>
      </c>
      <c r="R396" t="s">
        <v>46</v>
      </c>
      <c r="S396"/>
      <c r="T396"/>
      <c r="U396"/>
      <c r="V396"/>
      <c r="W396"/>
      <c r="X396" s="55">
        <v>43647</v>
      </c>
    </row>
    <row r="397" spans="1:25" ht="14.5" x14ac:dyDescent="0.35">
      <c r="A397" s="52" t="s">
        <v>242</v>
      </c>
      <c r="B397" s="53">
        <v>43770</v>
      </c>
      <c r="C397" s="53">
        <v>46752</v>
      </c>
      <c r="D397" s="53">
        <v>45502</v>
      </c>
      <c r="G397" s="52" t="s">
        <v>55</v>
      </c>
      <c r="H397" s="52" t="s">
        <v>22</v>
      </c>
      <c r="I397" s="53">
        <f t="shared" si="40"/>
        <v>43770</v>
      </c>
      <c r="J397" s="53">
        <f t="shared" si="41"/>
        <v>46752</v>
      </c>
      <c r="K397" s="52" t="s">
        <v>22</v>
      </c>
      <c r="L397" s="52" t="s">
        <v>142</v>
      </c>
      <c r="M397" s="54">
        <v>5000</v>
      </c>
      <c r="N397" s="52" t="s">
        <v>43</v>
      </c>
      <c r="O397" t="s">
        <v>56</v>
      </c>
      <c r="P397" t="s">
        <v>45</v>
      </c>
      <c r="Q397">
        <v>0.46565099999999998</v>
      </c>
      <c r="R397" t="s">
        <v>46</v>
      </c>
      <c r="S397"/>
      <c r="T397"/>
      <c r="U397"/>
      <c r="V397"/>
      <c r="W397"/>
      <c r="X397" s="55">
        <v>43647</v>
      </c>
      <c r="Y397" s="56" t="s">
        <v>243</v>
      </c>
    </row>
    <row r="398" spans="1:25" ht="14.5" x14ac:dyDescent="0.35">
      <c r="A398" s="52" t="s">
        <v>242</v>
      </c>
      <c r="B398" s="53">
        <v>43770</v>
      </c>
      <c r="C398" s="53">
        <v>46752</v>
      </c>
      <c r="D398" s="53">
        <v>45502</v>
      </c>
      <c r="G398" s="52" t="s">
        <v>50</v>
      </c>
      <c r="H398" s="52" t="s">
        <v>22</v>
      </c>
      <c r="I398" s="53">
        <f t="shared" si="40"/>
        <v>43770</v>
      </c>
      <c r="J398" s="53">
        <f t="shared" si="41"/>
        <v>46752</v>
      </c>
      <c r="K398" s="52" t="s">
        <v>22</v>
      </c>
      <c r="L398" s="52" t="s">
        <v>142</v>
      </c>
      <c r="M398" s="54">
        <v>10000</v>
      </c>
      <c r="N398" s="52" t="s">
        <v>43</v>
      </c>
      <c r="O398" t="s">
        <v>52</v>
      </c>
      <c r="P398" t="s">
        <v>45</v>
      </c>
      <c r="Q398">
        <v>0.46565099999999998</v>
      </c>
      <c r="R398" t="s">
        <v>46</v>
      </c>
      <c r="S398"/>
      <c r="T398"/>
      <c r="U398"/>
      <c r="V398"/>
      <c r="W398"/>
      <c r="X398" s="55">
        <v>43647</v>
      </c>
      <c r="Y398" s="56" t="s">
        <v>243</v>
      </c>
    </row>
    <row r="399" spans="1:25" ht="14.5" x14ac:dyDescent="0.35">
      <c r="A399" s="52" t="s">
        <v>242</v>
      </c>
      <c r="B399" s="53">
        <v>43770</v>
      </c>
      <c r="C399" s="53">
        <v>46752</v>
      </c>
      <c r="D399" s="53">
        <v>45502</v>
      </c>
      <c r="E399" s="57" t="s">
        <v>177</v>
      </c>
      <c r="F399" s="16" t="s">
        <v>39</v>
      </c>
      <c r="G399" s="52" t="s">
        <v>60</v>
      </c>
      <c r="H399" s="57" t="s">
        <v>22</v>
      </c>
      <c r="I399" s="53">
        <f t="shared" si="40"/>
        <v>43770</v>
      </c>
      <c r="J399" s="53">
        <f t="shared" si="41"/>
        <v>46752</v>
      </c>
      <c r="K399" s="52" t="s">
        <v>22</v>
      </c>
      <c r="L399" s="52" t="s">
        <v>142</v>
      </c>
      <c r="M399" s="54">
        <v>0</v>
      </c>
      <c r="N399" s="52" t="s">
        <v>43</v>
      </c>
      <c r="O399" t="s">
        <v>61</v>
      </c>
      <c r="P399" t="s">
        <v>45</v>
      </c>
      <c r="Q399">
        <v>4.0781999999999999E-2</v>
      </c>
      <c r="R399" t="s">
        <v>46</v>
      </c>
      <c r="S399"/>
      <c r="T399"/>
      <c r="U399"/>
      <c r="V399"/>
      <c r="W399"/>
      <c r="X399" s="55">
        <v>43647</v>
      </c>
    </row>
    <row r="400" spans="1:25" ht="14.5" x14ac:dyDescent="0.35">
      <c r="A400" s="52" t="s">
        <v>242</v>
      </c>
      <c r="B400" s="53">
        <v>43770</v>
      </c>
      <c r="C400" s="53">
        <v>46752</v>
      </c>
      <c r="D400" s="53">
        <v>45502</v>
      </c>
      <c r="E400" s="57" t="s">
        <v>173</v>
      </c>
      <c r="F400" s="16" t="s">
        <v>39</v>
      </c>
      <c r="G400" s="52" t="s">
        <v>60</v>
      </c>
      <c r="H400" s="57" t="s">
        <v>22</v>
      </c>
      <c r="I400" s="53">
        <f t="shared" si="40"/>
        <v>43770</v>
      </c>
      <c r="J400" s="53">
        <f t="shared" si="41"/>
        <v>46752</v>
      </c>
      <c r="K400" s="52" t="s">
        <v>22</v>
      </c>
      <c r="L400" s="57" t="s">
        <v>142</v>
      </c>
      <c r="M400" s="54">
        <v>0</v>
      </c>
      <c r="N400" s="52" t="s">
        <v>43</v>
      </c>
      <c r="O400" t="s">
        <v>61</v>
      </c>
      <c r="P400" t="s">
        <v>45</v>
      </c>
      <c r="Q400">
        <v>4.0781999999999999E-2</v>
      </c>
      <c r="R400" t="s">
        <v>46</v>
      </c>
      <c r="S400"/>
      <c r="T400"/>
      <c r="U400"/>
      <c r="V400"/>
      <c r="W400"/>
      <c r="X400" s="55">
        <v>43647</v>
      </c>
    </row>
    <row r="401" spans="1:25" ht="14.5" x14ac:dyDescent="0.35">
      <c r="A401" s="52" t="s">
        <v>242</v>
      </c>
      <c r="B401" s="53">
        <v>43770</v>
      </c>
      <c r="C401" s="53">
        <v>46752</v>
      </c>
      <c r="D401" s="53">
        <v>45502</v>
      </c>
      <c r="E401" s="57" t="s">
        <v>176</v>
      </c>
      <c r="F401" s="16" t="s">
        <v>39</v>
      </c>
      <c r="G401" s="52" t="s">
        <v>60</v>
      </c>
      <c r="H401" s="57" t="s">
        <v>22</v>
      </c>
      <c r="I401" s="53">
        <f t="shared" si="40"/>
        <v>43770</v>
      </c>
      <c r="J401" s="53">
        <f t="shared" si="41"/>
        <v>46752</v>
      </c>
      <c r="K401" s="52" t="s">
        <v>22</v>
      </c>
      <c r="L401" s="57" t="s">
        <v>142</v>
      </c>
      <c r="M401" s="54">
        <v>0</v>
      </c>
      <c r="N401" s="52" t="s">
        <v>43</v>
      </c>
      <c r="O401" t="s">
        <v>61</v>
      </c>
      <c r="P401" t="s">
        <v>45</v>
      </c>
      <c r="Q401">
        <v>4.0781999999999999E-2</v>
      </c>
      <c r="R401" t="s">
        <v>46</v>
      </c>
      <c r="S401"/>
      <c r="T401"/>
      <c r="U401"/>
      <c r="V401"/>
      <c r="W401"/>
      <c r="X401" s="55">
        <v>43647</v>
      </c>
    </row>
    <row r="402" spans="1:25" ht="14.5" x14ac:dyDescent="0.35">
      <c r="A402" s="52" t="s">
        <v>242</v>
      </c>
      <c r="B402" s="53">
        <v>43770</v>
      </c>
      <c r="C402" s="53">
        <v>46752</v>
      </c>
      <c r="D402" s="53">
        <v>45502</v>
      </c>
      <c r="E402" s="52" t="s">
        <v>154</v>
      </c>
      <c r="F402" s="16" t="s">
        <v>39</v>
      </c>
      <c r="G402" s="52" t="s">
        <v>62</v>
      </c>
      <c r="H402" s="52" t="s">
        <v>22</v>
      </c>
      <c r="I402" s="53">
        <f t="shared" si="40"/>
        <v>43770</v>
      </c>
      <c r="J402" s="53">
        <f t="shared" si="41"/>
        <v>46752</v>
      </c>
      <c r="K402" s="52" t="s">
        <v>22</v>
      </c>
      <c r="L402" s="52" t="s">
        <v>142</v>
      </c>
      <c r="M402" s="54">
        <v>0</v>
      </c>
      <c r="N402" s="52" t="s">
        <v>43</v>
      </c>
      <c r="O402" t="s">
        <v>64</v>
      </c>
      <c r="P402" t="s">
        <v>65</v>
      </c>
      <c r="Q402">
        <v>0.42430000000000001</v>
      </c>
      <c r="R402" t="s">
        <v>66</v>
      </c>
      <c r="S402">
        <v>130</v>
      </c>
      <c r="T402">
        <v>150</v>
      </c>
      <c r="U402">
        <v>120</v>
      </c>
      <c r="V402"/>
      <c r="W402"/>
      <c r="X402" s="55">
        <v>43922</v>
      </c>
    </row>
    <row r="403" spans="1:25" ht="14.5" x14ac:dyDescent="0.35">
      <c r="A403" s="52" t="s">
        <v>242</v>
      </c>
      <c r="B403" s="53">
        <v>43770</v>
      </c>
      <c r="C403" s="53">
        <v>46752</v>
      </c>
      <c r="D403" s="53">
        <v>45502</v>
      </c>
      <c r="E403" s="57" t="s">
        <v>148</v>
      </c>
      <c r="F403" s="16" t="s">
        <v>39</v>
      </c>
      <c r="G403" s="52" t="s">
        <v>62</v>
      </c>
      <c r="H403" s="57" t="s">
        <v>244</v>
      </c>
      <c r="I403" s="53">
        <v>44896</v>
      </c>
      <c r="J403" s="53">
        <f t="shared" si="41"/>
        <v>46752</v>
      </c>
      <c r="K403" s="52" t="s">
        <v>48</v>
      </c>
      <c r="L403" s="52" t="s">
        <v>118</v>
      </c>
      <c r="M403" s="54">
        <v>0</v>
      </c>
      <c r="N403" s="52" t="s">
        <v>43</v>
      </c>
      <c r="O403" t="s">
        <v>64</v>
      </c>
      <c r="P403" t="s">
        <v>65</v>
      </c>
      <c r="Q403">
        <v>1.220607</v>
      </c>
      <c r="R403" t="s">
        <v>66</v>
      </c>
      <c r="S403">
        <v>130</v>
      </c>
      <c r="T403">
        <v>150</v>
      </c>
      <c r="U403">
        <v>120</v>
      </c>
      <c r="V403"/>
      <c r="W403"/>
      <c r="X403" s="55">
        <v>43647</v>
      </c>
    </row>
    <row r="404" spans="1:25" ht="14.5" x14ac:dyDescent="0.35">
      <c r="A404" s="52" t="s">
        <v>242</v>
      </c>
      <c r="B404" s="53">
        <v>43770</v>
      </c>
      <c r="C404" s="53">
        <v>46752</v>
      </c>
      <c r="D404" s="53">
        <v>45502</v>
      </c>
      <c r="E404" s="52" t="s">
        <v>154</v>
      </c>
      <c r="F404" s="16" t="s">
        <v>39</v>
      </c>
      <c r="G404" s="52" t="s">
        <v>40</v>
      </c>
      <c r="H404" s="52" t="s">
        <v>22</v>
      </c>
      <c r="I404" s="53">
        <f>IF(OR(K404="Term",K404="otherwise",K404="Start of Term"),B404,"ADD SERVICE START DATE")</f>
        <v>43770</v>
      </c>
      <c r="J404" s="53">
        <f>IF(OR(K404="Term",K404="otherwise",K404="End of term"),C404,"ADD SERVICE START DATE")</f>
        <v>46752</v>
      </c>
      <c r="K404" s="52" t="s">
        <v>22</v>
      </c>
      <c r="L404" s="52" t="s">
        <v>142</v>
      </c>
      <c r="M404" s="54">
        <v>0</v>
      </c>
      <c r="N404" s="52" t="s">
        <v>43</v>
      </c>
      <c r="O404" t="s">
        <v>44</v>
      </c>
      <c r="P404" t="s">
        <v>45</v>
      </c>
      <c r="Q404"/>
      <c r="R404"/>
      <c r="S404"/>
      <c r="T404"/>
      <c r="U404"/>
      <c r="V404" t="s">
        <v>64</v>
      </c>
      <c r="W404">
        <v>75</v>
      </c>
      <c r="X404" s="55">
        <v>43647</v>
      </c>
    </row>
    <row r="405" spans="1:25" ht="14.5" x14ac:dyDescent="0.35">
      <c r="A405" s="52" t="s">
        <v>242</v>
      </c>
      <c r="B405" s="53">
        <v>43770</v>
      </c>
      <c r="C405" s="53">
        <v>46752</v>
      </c>
      <c r="D405" s="53">
        <v>45502</v>
      </c>
      <c r="E405" s="52" t="s">
        <v>149</v>
      </c>
      <c r="F405" s="16" t="s">
        <v>39</v>
      </c>
      <c r="G405" s="52" t="s">
        <v>62</v>
      </c>
      <c r="H405" s="52" t="s">
        <v>112</v>
      </c>
      <c r="I405" s="53">
        <v>45292</v>
      </c>
      <c r="J405" s="53">
        <v>45657</v>
      </c>
      <c r="L405" s="52" t="s">
        <v>142</v>
      </c>
      <c r="M405" s="54">
        <v>6000</v>
      </c>
      <c r="N405" s="52" t="s">
        <v>43</v>
      </c>
      <c r="O405" t="s">
        <v>64</v>
      </c>
      <c r="P405" t="s">
        <v>65</v>
      </c>
      <c r="Q405">
        <v>1.2929999999999999</v>
      </c>
      <c r="R405" t="s">
        <v>66</v>
      </c>
      <c r="S405">
        <v>130</v>
      </c>
      <c r="T405">
        <v>150</v>
      </c>
      <c r="U405">
        <v>120</v>
      </c>
      <c r="V405"/>
      <c r="W405"/>
      <c r="X405" s="55">
        <v>45108</v>
      </c>
    </row>
    <row r="406" spans="1:25" ht="14.5" x14ac:dyDescent="0.35">
      <c r="A406" s="52" t="s">
        <v>242</v>
      </c>
      <c r="B406" s="53">
        <v>43770</v>
      </c>
      <c r="C406" s="53">
        <v>46752</v>
      </c>
      <c r="D406" s="53">
        <v>45502</v>
      </c>
      <c r="E406" s="52" t="s">
        <v>149</v>
      </c>
      <c r="F406" s="16" t="s">
        <v>39</v>
      </c>
      <c r="G406" s="52" t="s">
        <v>62</v>
      </c>
      <c r="H406" s="52" t="s">
        <v>73</v>
      </c>
      <c r="I406" s="53">
        <f t="shared" ref="I406:I411" si="43">IF(OR(K406="Term",K406="otherwise",K406="Start of Term"),B406,"ADD SERVICE START DATE")</f>
        <v>43770</v>
      </c>
      <c r="J406" s="53">
        <f t="shared" ref="J406:J412" si="44">IF(OR(K406="Term",K406="otherwise",K406="End of term"),C406,"ADD SERVICE START DATE")</f>
        <v>46752</v>
      </c>
      <c r="K406" s="52" t="s">
        <v>74</v>
      </c>
      <c r="L406" s="52" t="s">
        <v>142</v>
      </c>
      <c r="M406" s="54">
        <v>0</v>
      </c>
      <c r="N406" s="52" t="s">
        <v>43</v>
      </c>
      <c r="O406" t="s">
        <v>64</v>
      </c>
      <c r="P406" t="s">
        <v>65</v>
      </c>
      <c r="Q406">
        <v>1.3029999999999999</v>
      </c>
      <c r="R406" t="s">
        <v>66</v>
      </c>
      <c r="S406">
        <v>130</v>
      </c>
      <c r="T406">
        <v>150</v>
      </c>
      <c r="U406">
        <v>120</v>
      </c>
      <c r="V406"/>
      <c r="W406"/>
      <c r="X406" s="55">
        <v>45108</v>
      </c>
    </row>
    <row r="407" spans="1:25" ht="14.5" x14ac:dyDescent="0.35">
      <c r="A407" s="52" t="s">
        <v>242</v>
      </c>
      <c r="B407" s="53">
        <v>43770</v>
      </c>
      <c r="C407" s="53">
        <v>46752</v>
      </c>
      <c r="D407" s="53">
        <v>45502</v>
      </c>
      <c r="E407" s="57" t="s">
        <v>245</v>
      </c>
      <c r="F407" s="16" t="s">
        <v>39</v>
      </c>
      <c r="G407" s="52" t="s">
        <v>62</v>
      </c>
      <c r="H407" s="57" t="s">
        <v>22</v>
      </c>
      <c r="I407" s="53">
        <f t="shared" si="43"/>
        <v>43770</v>
      </c>
      <c r="J407" s="53">
        <f t="shared" si="44"/>
        <v>46752</v>
      </c>
      <c r="K407" s="52" t="s">
        <v>22</v>
      </c>
      <c r="L407" s="52" t="s">
        <v>118</v>
      </c>
      <c r="M407" s="54">
        <v>0</v>
      </c>
      <c r="N407" s="52" t="s">
        <v>43</v>
      </c>
      <c r="O407" t="s">
        <v>64</v>
      </c>
      <c r="P407" t="s">
        <v>65</v>
      </c>
      <c r="Q407">
        <v>0.22317100000000001</v>
      </c>
      <c r="R407" t="s">
        <v>66</v>
      </c>
      <c r="S407">
        <v>130</v>
      </c>
      <c r="T407">
        <v>150</v>
      </c>
      <c r="U407">
        <v>120</v>
      </c>
      <c r="V407"/>
      <c r="W407"/>
      <c r="X407" s="55">
        <v>43647</v>
      </c>
    </row>
    <row r="408" spans="1:25" ht="14.5" x14ac:dyDescent="0.35">
      <c r="A408" s="52" t="s">
        <v>242</v>
      </c>
      <c r="B408" s="53">
        <v>43770</v>
      </c>
      <c r="C408" s="53">
        <v>46752</v>
      </c>
      <c r="D408" s="53">
        <v>45502</v>
      </c>
      <c r="E408" s="57" t="s">
        <v>150</v>
      </c>
      <c r="F408" s="16" t="s">
        <v>39</v>
      </c>
      <c r="G408" s="52" t="s">
        <v>62</v>
      </c>
      <c r="H408" s="52" t="s">
        <v>22</v>
      </c>
      <c r="I408" s="53">
        <f t="shared" si="43"/>
        <v>43770</v>
      </c>
      <c r="J408" s="53">
        <f t="shared" si="44"/>
        <v>46752</v>
      </c>
      <c r="K408" s="52" t="s">
        <v>22</v>
      </c>
      <c r="L408" s="52" t="s">
        <v>140</v>
      </c>
      <c r="M408" s="54">
        <v>0</v>
      </c>
      <c r="N408" s="52" t="s">
        <v>43</v>
      </c>
      <c r="O408" t="s">
        <v>64</v>
      </c>
      <c r="P408" t="s">
        <v>65</v>
      </c>
      <c r="Q408">
        <v>0.72608499999999998</v>
      </c>
      <c r="R408" t="s">
        <v>66</v>
      </c>
      <c r="S408">
        <v>130</v>
      </c>
      <c r="T408">
        <v>150</v>
      </c>
      <c r="U408">
        <v>120</v>
      </c>
      <c r="V408"/>
      <c r="W408"/>
      <c r="X408" s="55">
        <v>43647</v>
      </c>
    </row>
    <row r="409" spans="1:25" ht="14.5" x14ac:dyDescent="0.35">
      <c r="A409" s="52" t="s">
        <v>242</v>
      </c>
      <c r="B409" s="53">
        <v>43770</v>
      </c>
      <c r="C409" s="53">
        <v>46752</v>
      </c>
      <c r="D409" s="53">
        <v>45502</v>
      </c>
      <c r="G409" s="52" t="s">
        <v>55</v>
      </c>
      <c r="H409" s="52" t="s">
        <v>22</v>
      </c>
      <c r="I409" s="53">
        <f t="shared" si="43"/>
        <v>43770</v>
      </c>
      <c r="J409" s="53">
        <f t="shared" si="44"/>
        <v>46752</v>
      </c>
      <c r="K409" s="52" t="s">
        <v>22</v>
      </c>
      <c r="L409" s="52" t="s">
        <v>140</v>
      </c>
      <c r="M409" s="54">
        <v>5000</v>
      </c>
      <c r="N409" s="52" t="s">
        <v>43</v>
      </c>
      <c r="O409" t="s">
        <v>56</v>
      </c>
      <c r="P409" t="s">
        <v>45</v>
      </c>
      <c r="Q409">
        <v>0.46565099999999998</v>
      </c>
      <c r="R409" t="s">
        <v>46</v>
      </c>
      <c r="S409"/>
      <c r="T409"/>
      <c r="U409"/>
      <c r="V409"/>
      <c r="W409"/>
      <c r="X409" s="55">
        <v>43647</v>
      </c>
      <c r="Y409" s="56" t="s">
        <v>243</v>
      </c>
    </row>
    <row r="410" spans="1:25" ht="14.5" x14ac:dyDescent="0.35">
      <c r="A410" s="52" t="s">
        <v>242</v>
      </c>
      <c r="B410" s="53">
        <v>43770</v>
      </c>
      <c r="C410" s="53">
        <v>46752</v>
      </c>
      <c r="D410" s="53">
        <v>45502</v>
      </c>
      <c r="G410" s="52" t="s">
        <v>50</v>
      </c>
      <c r="H410" s="52" t="s">
        <v>22</v>
      </c>
      <c r="I410" s="53">
        <f t="shared" si="43"/>
        <v>43770</v>
      </c>
      <c r="J410" s="53">
        <f t="shared" si="44"/>
        <v>46752</v>
      </c>
      <c r="K410" s="52" t="s">
        <v>22</v>
      </c>
      <c r="L410" s="52" t="s">
        <v>140</v>
      </c>
      <c r="M410" s="54">
        <v>15000</v>
      </c>
      <c r="N410" s="52" t="s">
        <v>43</v>
      </c>
      <c r="O410" t="s">
        <v>52</v>
      </c>
      <c r="P410" t="s">
        <v>45</v>
      </c>
      <c r="Q410">
        <v>0.46565099999999998</v>
      </c>
      <c r="R410" t="s">
        <v>46</v>
      </c>
      <c r="S410"/>
      <c r="T410"/>
      <c r="U410"/>
      <c r="V410"/>
      <c r="W410"/>
      <c r="X410" s="55">
        <v>43647</v>
      </c>
      <c r="Y410" s="56" t="s">
        <v>243</v>
      </c>
    </row>
    <row r="411" spans="1:25" ht="14.5" x14ac:dyDescent="0.35">
      <c r="A411" s="52" t="s">
        <v>242</v>
      </c>
      <c r="B411" s="53">
        <v>43770</v>
      </c>
      <c r="C411" s="53">
        <v>46752</v>
      </c>
      <c r="D411" s="53">
        <v>45502</v>
      </c>
      <c r="E411" s="57" t="s">
        <v>151</v>
      </c>
      <c r="F411" s="16" t="s">
        <v>39</v>
      </c>
      <c r="G411" s="52" t="s">
        <v>62</v>
      </c>
      <c r="H411" s="57" t="s">
        <v>22</v>
      </c>
      <c r="I411" s="53">
        <f t="shared" si="43"/>
        <v>43770</v>
      </c>
      <c r="J411" s="53">
        <f t="shared" si="44"/>
        <v>46752</v>
      </c>
      <c r="K411" s="52" t="s">
        <v>22</v>
      </c>
      <c r="L411" s="52" t="s">
        <v>118</v>
      </c>
      <c r="M411" s="54">
        <v>0</v>
      </c>
      <c r="N411" s="52" t="s">
        <v>43</v>
      </c>
      <c r="O411" t="s">
        <v>64</v>
      </c>
      <c r="P411" t="s">
        <v>65</v>
      </c>
      <c r="Q411">
        <v>1.220607</v>
      </c>
      <c r="R411" t="s">
        <v>66</v>
      </c>
      <c r="S411">
        <v>130</v>
      </c>
      <c r="T411">
        <v>150</v>
      </c>
      <c r="U411">
        <v>120</v>
      </c>
      <c r="V411"/>
      <c r="W411"/>
      <c r="X411" s="55">
        <v>43647</v>
      </c>
    </row>
    <row r="412" spans="1:25" ht="14.5" x14ac:dyDescent="0.35">
      <c r="A412" s="52" t="s">
        <v>242</v>
      </c>
      <c r="B412" s="53">
        <v>43770</v>
      </c>
      <c r="C412" s="53">
        <v>46752</v>
      </c>
      <c r="D412" s="53">
        <v>45502</v>
      </c>
      <c r="E412" s="57" t="s">
        <v>148</v>
      </c>
      <c r="F412" s="16" t="s">
        <v>39</v>
      </c>
      <c r="G412" s="52" t="s">
        <v>40</v>
      </c>
      <c r="H412" s="57" t="s">
        <v>244</v>
      </c>
      <c r="I412" s="53">
        <v>44896</v>
      </c>
      <c r="J412" s="53">
        <f t="shared" si="44"/>
        <v>46752</v>
      </c>
      <c r="K412" s="52" t="s">
        <v>48</v>
      </c>
      <c r="L412" s="52" t="s">
        <v>118</v>
      </c>
      <c r="M412" s="54">
        <v>0</v>
      </c>
      <c r="N412" s="52" t="s">
        <v>43</v>
      </c>
      <c r="O412" t="s">
        <v>44</v>
      </c>
      <c r="P412" t="s">
        <v>45</v>
      </c>
      <c r="Q412"/>
      <c r="R412"/>
      <c r="S412"/>
      <c r="T412"/>
      <c r="U412"/>
      <c r="V412" t="s">
        <v>64</v>
      </c>
      <c r="W412">
        <v>75</v>
      </c>
      <c r="X412" s="55">
        <v>43647</v>
      </c>
    </row>
    <row r="413" spans="1:25" ht="14.5" x14ac:dyDescent="0.35">
      <c r="A413" s="52" t="s">
        <v>242</v>
      </c>
      <c r="B413" s="53">
        <v>43770</v>
      </c>
      <c r="C413" s="53">
        <v>46752</v>
      </c>
      <c r="D413" s="53">
        <v>45502</v>
      </c>
      <c r="E413" s="52" t="s">
        <v>149</v>
      </c>
      <c r="F413" s="16" t="s">
        <v>39</v>
      </c>
      <c r="G413" s="52" t="s">
        <v>40</v>
      </c>
      <c r="H413" s="52" t="s">
        <v>22</v>
      </c>
      <c r="I413" s="53">
        <f t="shared" ref="I413:I426" si="45">IF(OR(K413="Term",K413="otherwise",K413="Start of Term"),B413,"ADD SERVICE START DATE")</f>
        <v>43770</v>
      </c>
      <c r="J413" s="53">
        <f t="shared" ref="J413:J426" si="46">IF(OR(K413="Term",K413="otherwise",K413="End of term"),C413,"ADD SERVICE START DATE")</f>
        <v>46752</v>
      </c>
      <c r="K413" s="52" t="s">
        <v>22</v>
      </c>
      <c r="L413" s="52" t="s">
        <v>142</v>
      </c>
      <c r="M413" s="54">
        <v>0</v>
      </c>
      <c r="N413" s="52" t="s">
        <v>43</v>
      </c>
      <c r="O413" t="s">
        <v>44</v>
      </c>
      <c r="P413" t="s">
        <v>45</v>
      </c>
      <c r="Q413"/>
      <c r="R413"/>
      <c r="S413"/>
      <c r="T413"/>
      <c r="U413"/>
      <c r="V413" t="s">
        <v>64</v>
      </c>
      <c r="W413">
        <v>75</v>
      </c>
      <c r="X413" s="55">
        <v>43647</v>
      </c>
    </row>
    <row r="414" spans="1:25" ht="14.5" x14ac:dyDescent="0.35">
      <c r="A414" s="52" t="s">
        <v>242</v>
      </c>
      <c r="B414" s="53">
        <v>43770</v>
      </c>
      <c r="C414" s="53">
        <v>46752</v>
      </c>
      <c r="D414" s="53">
        <v>45502</v>
      </c>
      <c r="E414" s="57" t="s">
        <v>245</v>
      </c>
      <c r="F414" s="16" t="s">
        <v>39</v>
      </c>
      <c r="G414" s="52" t="s">
        <v>40</v>
      </c>
      <c r="H414" s="57" t="s">
        <v>22</v>
      </c>
      <c r="I414" s="53">
        <f t="shared" si="45"/>
        <v>43770</v>
      </c>
      <c r="J414" s="53">
        <f t="shared" si="46"/>
        <v>46752</v>
      </c>
      <c r="K414" s="52" t="s">
        <v>22</v>
      </c>
      <c r="L414" s="52" t="s">
        <v>118</v>
      </c>
      <c r="M414" s="54">
        <v>0</v>
      </c>
      <c r="N414" s="52" t="s">
        <v>43</v>
      </c>
      <c r="O414" t="s">
        <v>44</v>
      </c>
      <c r="P414" t="s">
        <v>45</v>
      </c>
      <c r="Q414"/>
      <c r="R414"/>
      <c r="S414"/>
      <c r="T414"/>
      <c r="U414"/>
      <c r="V414" t="s">
        <v>64</v>
      </c>
      <c r="W414">
        <v>75</v>
      </c>
      <c r="X414" s="55">
        <v>43647</v>
      </c>
    </row>
    <row r="415" spans="1:25" ht="14.5" x14ac:dyDescent="0.35">
      <c r="A415" s="52" t="s">
        <v>242</v>
      </c>
      <c r="B415" s="53">
        <v>43770</v>
      </c>
      <c r="C415" s="53">
        <v>46752</v>
      </c>
      <c r="D415" s="53">
        <v>45502</v>
      </c>
      <c r="E415" s="57"/>
      <c r="G415" s="57" t="s">
        <v>57</v>
      </c>
      <c r="H415" s="52" t="s">
        <v>22</v>
      </c>
      <c r="I415" s="53">
        <f t="shared" si="45"/>
        <v>43770</v>
      </c>
      <c r="J415" s="53">
        <f t="shared" si="46"/>
        <v>46752</v>
      </c>
      <c r="K415" s="52" t="s">
        <v>22</v>
      </c>
      <c r="L415" s="52" t="s">
        <v>140</v>
      </c>
      <c r="M415" s="54">
        <v>0</v>
      </c>
      <c r="N415" s="52" t="s">
        <v>43</v>
      </c>
      <c r="O415" t="s">
        <v>58</v>
      </c>
      <c r="P415" t="s">
        <v>59</v>
      </c>
      <c r="Q415">
        <v>1.0241E-2</v>
      </c>
      <c r="R415" t="s">
        <v>46</v>
      </c>
      <c r="S415"/>
      <c r="T415"/>
      <c r="U415"/>
      <c r="V415"/>
      <c r="W415"/>
      <c r="X415" s="55">
        <v>43647</v>
      </c>
    </row>
    <row r="416" spans="1:25" ht="14.5" x14ac:dyDescent="0.35">
      <c r="A416" s="52" t="s">
        <v>242</v>
      </c>
      <c r="B416" s="53">
        <v>43770</v>
      </c>
      <c r="C416" s="53">
        <v>46752</v>
      </c>
      <c r="D416" s="53">
        <v>45502</v>
      </c>
      <c r="E416" s="57"/>
      <c r="G416" s="52" t="s">
        <v>75</v>
      </c>
      <c r="H416" s="52" t="s">
        <v>22</v>
      </c>
      <c r="I416" s="53">
        <f t="shared" si="45"/>
        <v>43770</v>
      </c>
      <c r="J416" s="53">
        <f t="shared" si="46"/>
        <v>46752</v>
      </c>
      <c r="K416" s="52" t="s">
        <v>22</v>
      </c>
      <c r="L416" s="52" t="s">
        <v>140</v>
      </c>
      <c r="M416" s="54">
        <v>0</v>
      </c>
      <c r="N416" s="52" t="s">
        <v>43</v>
      </c>
      <c r="O416" t="s">
        <v>76</v>
      </c>
      <c r="P416" t="s">
        <v>77</v>
      </c>
      <c r="Q416">
        <v>2.0482E-2</v>
      </c>
      <c r="R416" t="s">
        <v>46</v>
      </c>
      <c r="S416"/>
      <c r="T416"/>
      <c r="U416"/>
      <c r="V416"/>
      <c r="W416"/>
      <c r="X416" s="55">
        <v>43647</v>
      </c>
    </row>
    <row r="417" spans="1:25" ht="14.5" x14ac:dyDescent="0.35">
      <c r="A417" s="52" t="s">
        <v>242</v>
      </c>
      <c r="B417" s="53">
        <v>43770</v>
      </c>
      <c r="C417" s="53">
        <v>46752</v>
      </c>
      <c r="D417" s="53">
        <v>45502</v>
      </c>
      <c r="E417" s="57"/>
      <c r="G417" s="57" t="s">
        <v>57</v>
      </c>
      <c r="H417" s="57" t="s">
        <v>22</v>
      </c>
      <c r="I417" s="53">
        <f t="shared" si="45"/>
        <v>43770</v>
      </c>
      <c r="J417" s="53">
        <f t="shared" si="46"/>
        <v>46752</v>
      </c>
      <c r="K417" s="52" t="s">
        <v>22</v>
      </c>
      <c r="L417" s="52" t="s">
        <v>118</v>
      </c>
      <c r="M417" s="54">
        <v>0</v>
      </c>
      <c r="N417" s="52" t="s">
        <v>43</v>
      </c>
      <c r="O417" t="s">
        <v>58</v>
      </c>
      <c r="P417" t="s">
        <v>59</v>
      </c>
      <c r="Q417">
        <v>1.0241E-2</v>
      </c>
      <c r="R417" t="s">
        <v>46</v>
      </c>
      <c r="S417"/>
      <c r="T417"/>
      <c r="U417"/>
      <c r="V417"/>
      <c r="W417"/>
      <c r="X417" s="55">
        <v>43647</v>
      </c>
    </row>
    <row r="418" spans="1:25" ht="14.5" x14ac:dyDescent="0.35">
      <c r="A418" s="52" t="s">
        <v>242</v>
      </c>
      <c r="B418" s="53">
        <v>43770</v>
      </c>
      <c r="C418" s="53">
        <v>46752</v>
      </c>
      <c r="D418" s="53">
        <v>45502</v>
      </c>
      <c r="E418" s="57"/>
      <c r="G418" s="52" t="s">
        <v>75</v>
      </c>
      <c r="H418" s="57" t="s">
        <v>22</v>
      </c>
      <c r="I418" s="53">
        <f t="shared" si="45"/>
        <v>43770</v>
      </c>
      <c r="J418" s="53">
        <f t="shared" si="46"/>
        <v>46752</v>
      </c>
      <c r="K418" s="52" t="s">
        <v>22</v>
      </c>
      <c r="L418" s="52" t="s">
        <v>118</v>
      </c>
      <c r="M418" s="54">
        <v>0</v>
      </c>
      <c r="N418" s="52" t="s">
        <v>43</v>
      </c>
      <c r="O418" t="s">
        <v>76</v>
      </c>
      <c r="P418" t="s">
        <v>77</v>
      </c>
      <c r="Q418">
        <v>2.0482E-2</v>
      </c>
      <c r="R418" t="s">
        <v>46</v>
      </c>
      <c r="S418"/>
      <c r="T418"/>
      <c r="U418"/>
      <c r="V418"/>
      <c r="W418"/>
      <c r="X418" s="55">
        <v>43647</v>
      </c>
    </row>
    <row r="419" spans="1:25" ht="14.5" x14ac:dyDescent="0.35">
      <c r="A419" s="52" t="s">
        <v>242</v>
      </c>
      <c r="B419" s="53">
        <v>43770</v>
      </c>
      <c r="C419" s="53">
        <v>46752</v>
      </c>
      <c r="D419" s="53">
        <v>45502</v>
      </c>
      <c r="E419" s="52" t="s">
        <v>246</v>
      </c>
      <c r="F419" s="16" t="s">
        <v>39</v>
      </c>
      <c r="G419" s="52" t="s">
        <v>55</v>
      </c>
      <c r="H419" s="52" t="s">
        <v>22</v>
      </c>
      <c r="I419" s="53">
        <f t="shared" si="45"/>
        <v>43770</v>
      </c>
      <c r="J419" s="53">
        <f t="shared" si="46"/>
        <v>46752</v>
      </c>
      <c r="K419" s="52" t="s">
        <v>22</v>
      </c>
      <c r="L419" s="52" t="s">
        <v>118</v>
      </c>
      <c r="M419" s="54">
        <v>10000</v>
      </c>
      <c r="N419" s="52" t="s">
        <v>43</v>
      </c>
      <c r="O419" t="s">
        <v>56</v>
      </c>
      <c r="P419" t="s">
        <v>45</v>
      </c>
      <c r="Q419">
        <v>0.46565099999999998</v>
      </c>
      <c r="R419" t="s">
        <v>46</v>
      </c>
      <c r="S419"/>
      <c r="T419"/>
      <c r="U419"/>
      <c r="V419"/>
      <c r="W419"/>
      <c r="X419" s="55">
        <v>43647</v>
      </c>
      <c r="Y419" s="56" t="s">
        <v>243</v>
      </c>
    </row>
    <row r="420" spans="1:25" ht="14.5" x14ac:dyDescent="0.35">
      <c r="A420" s="52" t="s">
        <v>242</v>
      </c>
      <c r="B420" s="53">
        <v>43770</v>
      </c>
      <c r="C420" s="53">
        <v>46752</v>
      </c>
      <c r="D420" s="53">
        <v>45502</v>
      </c>
      <c r="G420" s="52" t="s">
        <v>55</v>
      </c>
      <c r="H420" s="52" t="s">
        <v>22</v>
      </c>
      <c r="I420" s="53">
        <f t="shared" si="45"/>
        <v>43770</v>
      </c>
      <c r="J420" s="53">
        <f t="shared" si="46"/>
        <v>46752</v>
      </c>
      <c r="K420" s="52" t="s">
        <v>22</v>
      </c>
      <c r="L420" s="52" t="s">
        <v>118</v>
      </c>
      <c r="M420" s="54">
        <v>5000</v>
      </c>
      <c r="N420" s="52" t="s">
        <v>43</v>
      </c>
      <c r="O420" t="s">
        <v>56</v>
      </c>
      <c r="P420" t="s">
        <v>45</v>
      </c>
      <c r="Q420">
        <v>0.46565099999999998</v>
      </c>
      <c r="R420" t="s">
        <v>46</v>
      </c>
      <c r="S420"/>
      <c r="T420"/>
      <c r="U420"/>
      <c r="V420"/>
      <c r="W420"/>
      <c r="X420" s="55">
        <v>43647</v>
      </c>
      <c r="Y420" s="56" t="s">
        <v>243</v>
      </c>
    </row>
    <row r="421" spans="1:25" ht="14.5" x14ac:dyDescent="0.35">
      <c r="A421" s="52" t="s">
        <v>242</v>
      </c>
      <c r="B421" s="53">
        <v>43770</v>
      </c>
      <c r="C421" s="53">
        <v>46752</v>
      </c>
      <c r="D421" s="53">
        <v>45502</v>
      </c>
      <c r="E421" s="52" t="s">
        <v>246</v>
      </c>
      <c r="F421" s="16" t="s">
        <v>39</v>
      </c>
      <c r="G421" s="52" t="s">
        <v>50</v>
      </c>
      <c r="H421" s="52" t="s">
        <v>22</v>
      </c>
      <c r="I421" s="53">
        <f t="shared" si="45"/>
        <v>43770</v>
      </c>
      <c r="J421" s="53">
        <f t="shared" si="46"/>
        <v>46752</v>
      </c>
      <c r="K421" s="52" t="s">
        <v>22</v>
      </c>
      <c r="L421" s="52" t="s">
        <v>118</v>
      </c>
      <c r="M421" s="54">
        <v>30000</v>
      </c>
      <c r="N421" s="52" t="s">
        <v>43</v>
      </c>
      <c r="O421" t="s">
        <v>52</v>
      </c>
      <c r="P421" t="s">
        <v>45</v>
      </c>
      <c r="Q421">
        <v>0.46565099999999998</v>
      </c>
      <c r="R421" t="s">
        <v>46</v>
      </c>
      <c r="S421"/>
      <c r="T421"/>
      <c r="U421"/>
      <c r="V421"/>
      <c r="W421"/>
      <c r="X421" s="55">
        <v>43647</v>
      </c>
      <c r="Y421" s="56" t="s">
        <v>243</v>
      </c>
    </row>
    <row r="422" spans="1:25" ht="14.5" x14ac:dyDescent="0.35">
      <c r="A422" s="52" t="s">
        <v>242</v>
      </c>
      <c r="B422" s="53">
        <v>43770</v>
      </c>
      <c r="C422" s="53">
        <v>46752</v>
      </c>
      <c r="D422" s="53">
        <v>45502</v>
      </c>
      <c r="G422" s="52" t="s">
        <v>50</v>
      </c>
      <c r="H422" s="52" t="s">
        <v>22</v>
      </c>
      <c r="I422" s="53">
        <f t="shared" si="45"/>
        <v>43770</v>
      </c>
      <c r="J422" s="53">
        <f t="shared" si="46"/>
        <v>46752</v>
      </c>
      <c r="K422" s="52" t="s">
        <v>22</v>
      </c>
      <c r="L422" s="52" t="s">
        <v>118</v>
      </c>
      <c r="M422" s="54">
        <v>5000</v>
      </c>
      <c r="N422" s="52" t="s">
        <v>43</v>
      </c>
      <c r="O422" t="s">
        <v>52</v>
      </c>
      <c r="P422" t="s">
        <v>45</v>
      </c>
      <c r="Q422">
        <v>0.46565099999999998</v>
      </c>
      <c r="R422" t="s">
        <v>46</v>
      </c>
      <c r="S422"/>
      <c r="T422"/>
      <c r="U422"/>
      <c r="V422"/>
      <c r="W422"/>
      <c r="X422" s="55">
        <v>43647</v>
      </c>
      <c r="Y422" s="56" t="s">
        <v>243</v>
      </c>
    </row>
    <row r="423" spans="1:25" ht="14.5" x14ac:dyDescent="0.35">
      <c r="A423" s="52" t="s">
        <v>242</v>
      </c>
      <c r="B423" s="53">
        <v>43770</v>
      </c>
      <c r="C423" s="53">
        <v>46752</v>
      </c>
      <c r="D423" s="53">
        <v>45502</v>
      </c>
      <c r="E423" s="57" t="s">
        <v>178</v>
      </c>
      <c r="F423" s="16" t="s">
        <v>39</v>
      </c>
      <c r="G423" s="52" t="s">
        <v>60</v>
      </c>
      <c r="H423" s="57" t="s">
        <v>22</v>
      </c>
      <c r="I423" s="53">
        <f t="shared" si="45"/>
        <v>43770</v>
      </c>
      <c r="J423" s="53">
        <f t="shared" si="46"/>
        <v>46752</v>
      </c>
      <c r="K423" s="52" t="s">
        <v>22</v>
      </c>
      <c r="L423" s="52" t="s">
        <v>133</v>
      </c>
      <c r="M423" s="54">
        <v>0</v>
      </c>
      <c r="N423" s="52" t="s">
        <v>43</v>
      </c>
      <c r="O423" t="s">
        <v>61</v>
      </c>
      <c r="P423" t="s">
        <v>45</v>
      </c>
      <c r="Q423">
        <v>4.0781999999999999E-2</v>
      </c>
      <c r="R423" t="s">
        <v>46</v>
      </c>
      <c r="S423"/>
      <c r="T423"/>
      <c r="U423"/>
      <c r="V423"/>
      <c r="W423"/>
      <c r="X423" s="55">
        <v>43647</v>
      </c>
    </row>
    <row r="424" spans="1:25" ht="14.5" x14ac:dyDescent="0.35">
      <c r="A424" s="52" t="s">
        <v>242</v>
      </c>
      <c r="B424" s="53">
        <v>43770</v>
      </c>
      <c r="C424" s="53">
        <v>46752</v>
      </c>
      <c r="D424" s="53">
        <v>45502</v>
      </c>
      <c r="E424" s="57" t="s">
        <v>247</v>
      </c>
      <c r="F424" s="16" t="s">
        <v>39</v>
      </c>
      <c r="G424" s="52" t="s">
        <v>60</v>
      </c>
      <c r="H424" s="57" t="s">
        <v>22</v>
      </c>
      <c r="I424" s="53">
        <f t="shared" si="45"/>
        <v>43770</v>
      </c>
      <c r="J424" s="53">
        <f t="shared" si="46"/>
        <v>46752</v>
      </c>
      <c r="K424" s="52" t="s">
        <v>22</v>
      </c>
      <c r="L424" s="52" t="s">
        <v>118</v>
      </c>
      <c r="M424" s="54">
        <v>0</v>
      </c>
      <c r="N424" s="52" t="s">
        <v>43</v>
      </c>
      <c r="O424" t="s">
        <v>61</v>
      </c>
      <c r="P424" t="s">
        <v>45</v>
      </c>
      <c r="Q424">
        <v>4.0781999999999999E-2</v>
      </c>
      <c r="R424" t="s">
        <v>46</v>
      </c>
      <c r="S424"/>
      <c r="T424"/>
      <c r="U424"/>
      <c r="V424"/>
      <c r="W424"/>
      <c r="X424" s="55">
        <v>43647</v>
      </c>
    </row>
    <row r="425" spans="1:25" ht="14.5" x14ac:dyDescent="0.35">
      <c r="A425" s="52" t="s">
        <v>242</v>
      </c>
      <c r="B425" s="53">
        <v>43770</v>
      </c>
      <c r="C425" s="53">
        <v>46752</v>
      </c>
      <c r="D425" s="53">
        <v>45502</v>
      </c>
      <c r="E425" s="57" t="s">
        <v>150</v>
      </c>
      <c r="F425" s="16" t="s">
        <v>39</v>
      </c>
      <c r="G425" s="52" t="s">
        <v>40</v>
      </c>
      <c r="H425" s="52" t="s">
        <v>22</v>
      </c>
      <c r="I425" s="53">
        <f t="shared" si="45"/>
        <v>43770</v>
      </c>
      <c r="J425" s="53">
        <f t="shared" si="46"/>
        <v>46752</v>
      </c>
      <c r="K425" s="52" t="s">
        <v>22</v>
      </c>
      <c r="L425" s="52" t="s">
        <v>140</v>
      </c>
      <c r="M425" s="54">
        <v>0</v>
      </c>
      <c r="N425" s="52" t="s">
        <v>43</v>
      </c>
      <c r="O425" t="s">
        <v>44</v>
      </c>
      <c r="P425" t="s">
        <v>45</v>
      </c>
      <c r="Q425"/>
      <c r="R425"/>
      <c r="S425"/>
      <c r="T425"/>
      <c r="U425"/>
      <c r="V425" t="s">
        <v>64</v>
      </c>
      <c r="W425">
        <v>75</v>
      </c>
      <c r="X425" s="55">
        <v>43647</v>
      </c>
    </row>
    <row r="426" spans="1:25" ht="14.5" x14ac:dyDescent="0.35">
      <c r="A426" s="52" t="s">
        <v>242</v>
      </c>
      <c r="B426" s="53">
        <v>43770</v>
      </c>
      <c r="C426" s="53">
        <v>46752</v>
      </c>
      <c r="D426" s="53">
        <v>45502</v>
      </c>
      <c r="E426" s="57" t="s">
        <v>151</v>
      </c>
      <c r="F426" s="16" t="s">
        <v>39</v>
      </c>
      <c r="G426" s="52" t="s">
        <v>40</v>
      </c>
      <c r="H426" s="57" t="s">
        <v>22</v>
      </c>
      <c r="I426" s="53">
        <f t="shared" si="45"/>
        <v>43770</v>
      </c>
      <c r="J426" s="53">
        <f t="shared" si="46"/>
        <v>46752</v>
      </c>
      <c r="K426" s="52" t="s">
        <v>22</v>
      </c>
      <c r="L426" s="52" t="s">
        <v>118</v>
      </c>
      <c r="M426" s="54">
        <v>0</v>
      </c>
      <c r="N426" s="52" t="s">
        <v>43</v>
      </c>
      <c r="O426" t="s">
        <v>44</v>
      </c>
      <c r="P426" t="s">
        <v>45</v>
      </c>
      <c r="Q426"/>
      <c r="R426"/>
      <c r="S426"/>
      <c r="T426"/>
      <c r="U426"/>
      <c r="V426" t="s">
        <v>64</v>
      </c>
      <c r="W426">
        <v>75</v>
      </c>
      <c r="X426" s="55">
        <v>43647</v>
      </c>
    </row>
    <row r="427" spans="1:25" ht="29" x14ac:dyDescent="0.35">
      <c r="A427" s="52" t="s">
        <v>242</v>
      </c>
      <c r="B427" s="53">
        <v>43770</v>
      </c>
      <c r="C427" s="53">
        <v>46752</v>
      </c>
      <c r="D427" s="53">
        <v>45502</v>
      </c>
      <c r="E427" s="52" t="s">
        <v>248</v>
      </c>
      <c r="F427" s="16" t="s">
        <v>39</v>
      </c>
      <c r="G427" s="52" t="s">
        <v>62</v>
      </c>
      <c r="H427" s="52" t="s">
        <v>249</v>
      </c>
      <c r="I427" s="53">
        <v>44562</v>
      </c>
      <c r="J427" s="53">
        <v>45292</v>
      </c>
      <c r="L427" s="52" t="s">
        <v>105</v>
      </c>
      <c r="M427" s="54">
        <v>9500</v>
      </c>
      <c r="N427" s="52" t="s">
        <v>43</v>
      </c>
      <c r="O427" t="s">
        <v>64</v>
      </c>
      <c r="P427" t="s">
        <v>65</v>
      </c>
      <c r="Q427">
        <v>1.88</v>
      </c>
      <c r="R427" t="s">
        <v>66</v>
      </c>
      <c r="S427">
        <v>130</v>
      </c>
      <c r="T427">
        <v>150</v>
      </c>
      <c r="U427">
        <v>120</v>
      </c>
      <c r="V427"/>
      <c r="W427"/>
      <c r="X427" s="55">
        <v>44197</v>
      </c>
      <c r="Y427" s="56" t="s">
        <v>250</v>
      </c>
    </row>
    <row r="428" spans="1:25" ht="14.5" x14ac:dyDescent="0.35">
      <c r="A428" s="52" t="s">
        <v>242</v>
      </c>
      <c r="B428" s="53">
        <v>43770</v>
      </c>
      <c r="C428" s="53">
        <v>46752</v>
      </c>
      <c r="D428" s="53">
        <v>45502</v>
      </c>
      <c r="E428" s="52" t="s">
        <v>152</v>
      </c>
      <c r="F428" s="16" t="s">
        <v>39</v>
      </c>
      <c r="G428" s="52" t="s">
        <v>62</v>
      </c>
      <c r="H428" s="52" t="s">
        <v>22</v>
      </c>
      <c r="I428" s="53">
        <f>IF(OR(K428="Term",K428="otherwise",K428="Start of Term"),B428,"ADD SERVICE START DATE")</f>
        <v>43770</v>
      </c>
      <c r="J428" s="53">
        <f>IF(OR(K428="Term",K428="otherwise",K428="End of term"),C428,"ADD SERVICE START DATE")</f>
        <v>46752</v>
      </c>
      <c r="K428" s="52" t="s">
        <v>22</v>
      </c>
      <c r="L428" s="52" t="s">
        <v>142</v>
      </c>
      <c r="M428" s="54">
        <v>0</v>
      </c>
      <c r="N428" s="52" t="s">
        <v>43</v>
      </c>
      <c r="O428" t="s">
        <v>64</v>
      </c>
      <c r="P428" t="s">
        <v>65</v>
      </c>
      <c r="Q428">
        <v>1.1188130000000001</v>
      </c>
      <c r="R428" t="s">
        <v>66</v>
      </c>
      <c r="S428">
        <v>130</v>
      </c>
      <c r="T428">
        <v>150</v>
      </c>
      <c r="U428">
        <v>120</v>
      </c>
      <c r="V428"/>
      <c r="W428"/>
      <c r="X428" s="55">
        <v>43647</v>
      </c>
    </row>
    <row r="429" spans="1:25" ht="14.5" x14ac:dyDescent="0.35">
      <c r="A429" s="52" t="s">
        <v>242</v>
      </c>
      <c r="B429" s="53">
        <v>43770</v>
      </c>
      <c r="C429" s="53">
        <v>46752</v>
      </c>
      <c r="D429" s="53">
        <v>45502</v>
      </c>
      <c r="E429" s="52" t="s">
        <v>248</v>
      </c>
      <c r="F429" s="16" t="s">
        <v>39</v>
      </c>
      <c r="G429" s="52" t="s">
        <v>40</v>
      </c>
      <c r="H429" s="52" t="s">
        <v>249</v>
      </c>
      <c r="I429" s="53">
        <v>44562</v>
      </c>
      <c r="J429" s="53">
        <v>45292</v>
      </c>
      <c r="L429" s="52" t="s">
        <v>105</v>
      </c>
      <c r="M429" s="54">
        <v>0</v>
      </c>
      <c r="N429" s="52" t="s">
        <v>43</v>
      </c>
      <c r="O429" t="s">
        <v>44</v>
      </c>
      <c r="P429" t="s">
        <v>45</v>
      </c>
      <c r="Q429"/>
      <c r="R429"/>
      <c r="S429"/>
      <c r="T429"/>
      <c r="U429"/>
      <c r="V429" t="s">
        <v>64</v>
      </c>
      <c r="W429">
        <v>75</v>
      </c>
      <c r="X429" s="55">
        <v>43647</v>
      </c>
    </row>
    <row r="430" spans="1:25" ht="14.5" x14ac:dyDescent="0.35">
      <c r="A430" s="52" t="s">
        <v>242</v>
      </c>
      <c r="B430" s="53">
        <v>43770</v>
      </c>
      <c r="C430" s="53">
        <v>46752</v>
      </c>
      <c r="D430" s="53">
        <v>45502</v>
      </c>
      <c r="E430" s="52" t="s">
        <v>152</v>
      </c>
      <c r="F430" s="16" t="s">
        <v>39</v>
      </c>
      <c r="G430" s="52" t="s">
        <v>40</v>
      </c>
      <c r="H430" s="52" t="s">
        <v>22</v>
      </c>
      <c r="I430" s="53">
        <f t="shared" ref="I430:I434" si="47">IF(OR(K430="Term",K430="otherwise",K430="Start of Term"),B430,"ADD SERVICE START DATE")</f>
        <v>43770</v>
      </c>
      <c r="J430" s="53">
        <f t="shared" ref="J430:J436" si="48">IF(OR(K430="Term",K430="otherwise",K430="End of term"),C430,"ADD SERVICE START DATE")</f>
        <v>46752</v>
      </c>
      <c r="K430" s="52" t="s">
        <v>22</v>
      </c>
      <c r="L430" s="52" t="s">
        <v>142</v>
      </c>
      <c r="M430" s="54">
        <v>0</v>
      </c>
      <c r="N430" s="52" t="s">
        <v>43</v>
      </c>
      <c r="O430" t="s">
        <v>44</v>
      </c>
      <c r="P430" t="s">
        <v>45</v>
      </c>
      <c r="Q430"/>
      <c r="R430"/>
      <c r="S430"/>
      <c r="T430"/>
      <c r="U430"/>
      <c r="V430" t="s">
        <v>64</v>
      </c>
      <c r="W430">
        <v>75</v>
      </c>
      <c r="X430" s="55">
        <v>43647</v>
      </c>
    </row>
    <row r="431" spans="1:25" ht="14.5" x14ac:dyDescent="0.35">
      <c r="A431" s="52" t="s">
        <v>242</v>
      </c>
      <c r="B431" s="53">
        <v>43770</v>
      </c>
      <c r="C431" s="53">
        <v>46752</v>
      </c>
      <c r="D431" s="53">
        <v>45502</v>
      </c>
      <c r="E431" s="57" t="s">
        <v>137</v>
      </c>
      <c r="F431" s="16" t="s">
        <v>39</v>
      </c>
      <c r="G431" s="52" t="s">
        <v>144</v>
      </c>
      <c r="H431" s="57" t="s">
        <v>22</v>
      </c>
      <c r="I431" s="53">
        <f t="shared" si="47"/>
        <v>43770</v>
      </c>
      <c r="J431" s="53">
        <f t="shared" si="48"/>
        <v>46752</v>
      </c>
      <c r="K431" s="52" t="s">
        <v>22</v>
      </c>
      <c r="L431" s="52" t="s">
        <v>118</v>
      </c>
      <c r="M431" s="54">
        <v>0</v>
      </c>
      <c r="N431" s="52" t="s">
        <v>43</v>
      </c>
      <c r="O431" t="s">
        <v>145</v>
      </c>
      <c r="P431" t="s">
        <v>65</v>
      </c>
      <c r="Q431">
        <v>0.18239</v>
      </c>
      <c r="R431" t="s">
        <v>66</v>
      </c>
      <c r="S431"/>
      <c r="T431"/>
      <c r="U431"/>
      <c r="V431"/>
      <c r="W431"/>
      <c r="X431" s="55">
        <v>43647</v>
      </c>
    </row>
    <row r="432" spans="1:25" ht="14.5" x14ac:dyDescent="0.35">
      <c r="A432" s="52" t="s">
        <v>242</v>
      </c>
      <c r="B432" s="53">
        <v>43770</v>
      </c>
      <c r="C432" s="53">
        <v>46752</v>
      </c>
      <c r="D432" s="53">
        <v>45502</v>
      </c>
      <c r="E432" s="57" t="s">
        <v>137</v>
      </c>
      <c r="F432" s="16" t="s">
        <v>39</v>
      </c>
      <c r="G432" s="52" t="s">
        <v>135</v>
      </c>
      <c r="H432" s="57" t="s">
        <v>22</v>
      </c>
      <c r="I432" s="53">
        <f t="shared" si="47"/>
        <v>43770</v>
      </c>
      <c r="J432" s="53">
        <f t="shared" si="48"/>
        <v>46752</v>
      </c>
      <c r="K432" s="52" t="s">
        <v>22</v>
      </c>
      <c r="L432" s="52" t="s">
        <v>118</v>
      </c>
      <c r="M432" s="54">
        <v>0</v>
      </c>
      <c r="N432" s="52" t="s">
        <v>43</v>
      </c>
      <c r="O432" t="s">
        <v>136</v>
      </c>
      <c r="P432" t="s">
        <v>45</v>
      </c>
      <c r="Q432"/>
      <c r="R432"/>
      <c r="S432"/>
      <c r="T432"/>
      <c r="U432"/>
      <c r="V432" t="s">
        <v>145</v>
      </c>
      <c r="W432">
        <v>75</v>
      </c>
      <c r="X432" s="55">
        <v>43647</v>
      </c>
    </row>
    <row r="433" spans="1:25" ht="14.5" x14ac:dyDescent="0.35">
      <c r="A433" s="52" t="s">
        <v>242</v>
      </c>
      <c r="B433" s="53">
        <v>43770</v>
      </c>
      <c r="C433" s="53">
        <v>46752</v>
      </c>
      <c r="D433" s="53">
        <v>45502</v>
      </c>
      <c r="E433" s="57" t="s">
        <v>137</v>
      </c>
      <c r="F433" s="16" t="s">
        <v>39</v>
      </c>
      <c r="G433" s="52" t="s">
        <v>144</v>
      </c>
      <c r="H433" s="57" t="s">
        <v>22</v>
      </c>
      <c r="I433" s="53">
        <f t="shared" si="47"/>
        <v>43770</v>
      </c>
      <c r="J433" s="53">
        <f t="shared" si="48"/>
        <v>46752</v>
      </c>
      <c r="K433" s="52" t="s">
        <v>22</v>
      </c>
      <c r="L433" s="52" t="s">
        <v>118</v>
      </c>
      <c r="M433" s="54">
        <v>0</v>
      </c>
      <c r="N433" s="52" t="s">
        <v>43</v>
      </c>
      <c r="O433" t="s">
        <v>145</v>
      </c>
      <c r="P433" t="s">
        <v>65</v>
      </c>
      <c r="Q433">
        <v>0.18239</v>
      </c>
      <c r="R433" t="s">
        <v>66</v>
      </c>
      <c r="S433"/>
      <c r="T433"/>
      <c r="U433"/>
      <c r="V433"/>
      <c r="W433"/>
      <c r="X433" s="55">
        <v>43647</v>
      </c>
    </row>
    <row r="434" spans="1:25" ht="14.5" x14ac:dyDescent="0.35">
      <c r="A434" s="52" t="s">
        <v>242</v>
      </c>
      <c r="B434" s="53">
        <v>43770</v>
      </c>
      <c r="C434" s="53">
        <v>46752</v>
      </c>
      <c r="D434" s="53">
        <v>45502</v>
      </c>
      <c r="E434" s="57" t="s">
        <v>137</v>
      </c>
      <c r="F434" s="16" t="s">
        <v>39</v>
      </c>
      <c r="G434" s="52" t="s">
        <v>135</v>
      </c>
      <c r="H434" s="57" t="s">
        <v>22</v>
      </c>
      <c r="I434" s="53">
        <f t="shared" si="47"/>
        <v>43770</v>
      </c>
      <c r="J434" s="53">
        <f t="shared" si="48"/>
        <v>46752</v>
      </c>
      <c r="K434" s="52" t="s">
        <v>22</v>
      </c>
      <c r="L434" s="52" t="s">
        <v>118</v>
      </c>
      <c r="M434" s="54">
        <v>0</v>
      </c>
      <c r="N434" s="52" t="s">
        <v>43</v>
      </c>
      <c r="O434" t="s">
        <v>136</v>
      </c>
      <c r="P434" t="s">
        <v>45</v>
      </c>
      <c r="Q434"/>
      <c r="R434"/>
      <c r="S434"/>
      <c r="T434"/>
      <c r="U434"/>
      <c r="V434" t="s">
        <v>145</v>
      </c>
      <c r="W434">
        <v>75</v>
      </c>
      <c r="X434" s="55">
        <v>43647</v>
      </c>
    </row>
    <row r="435" spans="1:25" ht="14.5" x14ac:dyDescent="0.35">
      <c r="A435" s="52" t="s">
        <v>242</v>
      </c>
      <c r="B435" s="53">
        <v>43770</v>
      </c>
      <c r="C435" s="53">
        <v>46752</v>
      </c>
      <c r="D435" s="53">
        <v>45502</v>
      </c>
      <c r="E435" s="52" t="s">
        <v>143</v>
      </c>
      <c r="F435" s="16" t="s">
        <v>39</v>
      </c>
      <c r="G435" s="52" t="s">
        <v>144</v>
      </c>
      <c r="H435" s="57" t="s">
        <v>244</v>
      </c>
      <c r="I435" s="53">
        <v>44896</v>
      </c>
      <c r="J435" s="53">
        <f t="shared" si="48"/>
        <v>46752</v>
      </c>
      <c r="K435" s="52" t="s">
        <v>48</v>
      </c>
      <c r="L435" s="52" t="s">
        <v>118</v>
      </c>
      <c r="M435" s="54">
        <v>0</v>
      </c>
      <c r="N435" s="52" t="s">
        <v>43</v>
      </c>
      <c r="O435" t="s">
        <v>145</v>
      </c>
      <c r="P435" t="s">
        <v>65</v>
      </c>
      <c r="Q435">
        <v>0.18239</v>
      </c>
      <c r="R435" t="s">
        <v>66</v>
      </c>
      <c r="S435"/>
      <c r="T435"/>
      <c r="U435"/>
      <c r="V435"/>
      <c r="W435"/>
      <c r="X435" s="55">
        <v>43647</v>
      </c>
    </row>
    <row r="436" spans="1:25" ht="14.5" x14ac:dyDescent="0.35">
      <c r="A436" s="52" t="s">
        <v>242</v>
      </c>
      <c r="B436" s="53">
        <v>43770</v>
      </c>
      <c r="C436" s="53">
        <v>46752</v>
      </c>
      <c r="D436" s="53">
        <v>45502</v>
      </c>
      <c r="E436" s="52" t="s">
        <v>143</v>
      </c>
      <c r="F436" s="16" t="s">
        <v>39</v>
      </c>
      <c r="G436" s="52" t="s">
        <v>135</v>
      </c>
      <c r="H436" s="57" t="s">
        <v>244</v>
      </c>
      <c r="I436" s="53">
        <v>44896</v>
      </c>
      <c r="J436" s="53">
        <f t="shared" si="48"/>
        <v>46752</v>
      </c>
      <c r="K436" s="52" t="s">
        <v>48</v>
      </c>
      <c r="L436" s="52" t="s">
        <v>118</v>
      </c>
      <c r="M436" s="54">
        <v>0</v>
      </c>
      <c r="N436" s="52" t="s">
        <v>43</v>
      </c>
      <c r="O436" t="s">
        <v>136</v>
      </c>
      <c r="P436" t="s">
        <v>45</v>
      </c>
      <c r="Q436"/>
      <c r="R436"/>
      <c r="S436"/>
      <c r="T436"/>
      <c r="U436"/>
      <c r="V436" t="s">
        <v>145</v>
      </c>
      <c r="W436">
        <v>75</v>
      </c>
      <c r="X436" s="55">
        <v>43647</v>
      </c>
    </row>
    <row r="437" spans="1:25" ht="14.5" x14ac:dyDescent="0.35">
      <c r="A437" s="52" t="s">
        <v>242</v>
      </c>
      <c r="B437" s="53">
        <v>45505</v>
      </c>
      <c r="C437" s="53">
        <v>46752</v>
      </c>
      <c r="D437" s="53">
        <v>45502</v>
      </c>
      <c r="E437" s="52" t="s">
        <v>150</v>
      </c>
      <c r="F437" s="16" t="s">
        <v>39</v>
      </c>
      <c r="G437" s="52" t="s">
        <v>62</v>
      </c>
      <c r="H437" s="52" t="s">
        <v>22</v>
      </c>
      <c r="I437" s="53">
        <f t="shared" ref="I437:I438" si="49">IF(OR(K437="Term",K437="otherwise",K437="Start of Term"),B437,"ADD SERVICE START DATE")</f>
        <v>45505</v>
      </c>
      <c r="J437" s="53">
        <f t="shared" ref="J437:J438" si="50">IF(OR(K437="Term",K437="otherwise",K437="End of term"),C437,"ADD SERVICE START DATE")</f>
        <v>46752</v>
      </c>
      <c r="K437" s="52" t="s">
        <v>22</v>
      </c>
      <c r="L437" s="52" t="s">
        <v>140</v>
      </c>
      <c r="M437" s="54">
        <v>0</v>
      </c>
      <c r="N437" s="52" t="s">
        <v>43</v>
      </c>
      <c r="O437" t="s">
        <v>64</v>
      </c>
      <c r="P437" s="52" t="s">
        <v>251</v>
      </c>
      <c r="Q437">
        <v>0.86080299999999998</v>
      </c>
      <c r="R437" t="s">
        <v>66</v>
      </c>
      <c r="S437" s="52" t="s">
        <v>228</v>
      </c>
      <c r="T437" s="52" t="s">
        <v>229</v>
      </c>
      <c r="U437" s="52" t="s">
        <v>230</v>
      </c>
      <c r="V437"/>
      <c r="W437"/>
      <c r="X437" s="55">
        <v>45292</v>
      </c>
    </row>
    <row r="438" spans="1:25" ht="14.5" x14ac:dyDescent="0.35">
      <c r="A438" s="52" t="s">
        <v>242</v>
      </c>
      <c r="B438" s="53">
        <v>45505</v>
      </c>
      <c r="C438" s="53">
        <v>46752</v>
      </c>
      <c r="D438" s="53">
        <v>45502</v>
      </c>
      <c r="E438" s="52" t="s">
        <v>139</v>
      </c>
      <c r="F438" s="16" t="s">
        <v>39</v>
      </c>
      <c r="G438" s="52" t="s">
        <v>62</v>
      </c>
      <c r="H438" s="52" t="s">
        <v>22</v>
      </c>
      <c r="I438" s="53">
        <f t="shared" si="49"/>
        <v>45505</v>
      </c>
      <c r="J438" s="53">
        <f t="shared" si="50"/>
        <v>46752</v>
      </c>
      <c r="K438" s="52" t="s">
        <v>22</v>
      </c>
      <c r="L438" s="52" t="s">
        <v>140</v>
      </c>
      <c r="M438" s="54">
        <v>0</v>
      </c>
      <c r="N438" s="52" t="s">
        <v>43</v>
      </c>
      <c r="O438" t="s">
        <v>64</v>
      </c>
      <c r="P438" s="52" t="s">
        <v>65</v>
      </c>
      <c r="Q438">
        <v>0.86080299999999998</v>
      </c>
      <c r="R438" t="s">
        <v>66</v>
      </c>
      <c r="S438" s="52" t="s">
        <v>228</v>
      </c>
      <c r="T438" s="52" t="s">
        <v>229</v>
      </c>
      <c r="U438" s="52" t="s">
        <v>230</v>
      </c>
      <c r="V438"/>
      <c r="W438"/>
      <c r="X438" s="55">
        <v>45292</v>
      </c>
    </row>
    <row r="439" spans="1:25" ht="14.5" x14ac:dyDescent="0.35">
      <c r="A439" s="52" t="s">
        <v>242</v>
      </c>
      <c r="B439" s="53">
        <v>45505</v>
      </c>
      <c r="C439" s="53">
        <v>46752</v>
      </c>
      <c r="D439" s="53">
        <v>45502</v>
      </c>
      <c r="E439" s="52" t="s">
        <v>151</v>
      </c>
      <c r="F439" s="16" t="s">
        <v>39</v>
      </c>
      <c r="G439" s="52" t="s">
        <v>62</v>
      </c>
      <c r="H439" s="52" t="s">
        <v>252</v>
      </c>
      <c r="I439" s="53">
        <v>45658</v>
      </c>
      <c r="J439" s="53">
        <v>46022</v>
      </c>
      <c r="L439" s="52" t="s">
        <v>133</v>
      </c>
      <c r="M439" s="54">
        <v>6200</v>
      </c>
      <c r="N439" s="52" t="s">
        <v>43</v>
      </c>
      <c r="O439" t="s">
        <v>64</v>
      </c>
      <c r="P439" s="52" t="s">
        <v>251</v>
      </c>
      <c r="Q439">
        <v>1.53</v>
      </c>
      <c r="R439" t="s">
        <v>66</v>
      </c>
      <c r="S439" s="52" t="s">
        <v>228</v>
      </c>
      <c r="T439" s="52" t="s">
        <v>229</v>
      </c>
      <c r="U439" s="52" t="s">
        <v>230</v>
      </c>
      <c r="V439"/>
      <c r="W439"/>
      <c r="X439" s="55">
        <v>45292</v>
      </c>
    </row>
    <row r="440" spans="1:25" ht="14.5" x14ac:dyDescent="0.35">
      <c r="A440" s="52" t="s">
        <v>242</v>
      </c>
      <c r="B440" s="53">
        <v>45505</v>
      </c>
      <c r="C440" s="53">
        <v>46752</v>
      </c>
      <c r="D440" s="53">
        <v>45502</v>
      </c>
      <c r="E440" s="52" t="s">
        <v>151</v>
      </c>
      <c r="F440" s="16" t="s">
        <v>39</v>
      </c>
      <c r="G440" s="52" t="s">
        <v>62</v>
      </c>
      <c r="H440" s="52" t="s">
        <v>253</v>
      </c>
      <c r="I440" s="53">
        <v>46023</v>
      </c>
      <c r="J440" s="53">
        <v>46752</v>
      </c>
      <c r="L440" s="52" t="s">
        <v>133</v>
      </c>
      <c r="M440" s="54">
        <v>4000</v>
      </c>
      <c r="N440" s="52" t="s">
        <v>43</v>
      </c>
      <c r="O440" t="s">
        <v>64</v>
      </c>
      <c r="P440" s="52" t="s">
        <v>251</v>
      </c>
      <c r="Q440">
        <v>1.53</v>
      </c>
      <c r="R440" t="s">
        <v>66</v>
      </c>
      <c r="S440" s="52" t="s">
        <v>228</v>
      </c>
      <c r="T440" s="52" t="s">
        <v>229</v>
      </c>
      <c r="U440" s="52" t="s">
        <v>230</v>
      </c>
      <c r="V440"/>
      <c r="W440"/>
      <c r="X440" s="55">
        <v>45292</v>
      </c>
    </row>
    <row r="441" spans="1:25" ht="14.5" x14ac:dyDescent="0.35">
      <c r="A441" s="52" t="s">
        <v>242</v>
      </c>
      <c r="B441" s="53">
        <v>45505</v>
      </c>
      <c r="C441" s="53">
        <v>46752</v>
      </c>
      <c r="D441" s="53">
        <v>45502</v>
      </c>
      <c r="E441" s="52" t="s">
        <v>151</v>
      </c>
      <c r="F441" s="16" t="s">
        <v>39</v>
      </c>
      <c r="G441" s="52" t="s">
        <v>62</v>
      </c>
      <c r="H441" s="52" t="s">
        <v>22</v>
      </c>
      <c r="I441" s="53">
        <f t="shared" ref="I441:I447" si="51">IF(OR(K441="Term",K441="otherwise",K441="Start of Term"),B441,"ADD SERVICE START DATE")</f>
        <v>45505</v>
      </c>
      <c r="J441" s="53">
        <f t="shared" ref="J441:J447" si="52">IF(OR(K441="Term",K441="otherwise",K441="End of term"),C441,"ADD SERVICE START DATE")</f>
        <v>46752</v>
      </c>
      <c r="K441" s="52" t="s">
        <v>22</v>
      </c>
      <c r="L441" s="52" t="s">
        <v>133</v>
      </c>
      <c r="M441" s="54">
        <v>0</v>
      </c>
      <c r="N441" s="52" t="s">
        <v>43</v>
      </c>
      <c r="O441" t="s">
        <v>64</v>
      </c>
      <c r="P441" s="52" t="s">
        <v>251</v>
      </c>
      <c r="Q441">
        <v>1.4470769999999999</v>
      </c>
      <c r="R441" t="s">
        <v>66</v>
      </c>
      <c r="S441" s="52" t="s">
        <v>228</v>
      </c>
      <c r="T441" s="52" t="s">
        <v>229</v>
      </c>
      <c r="U441" s="52" t="s">
        <v>230</v>
      </c>
      <c r="V441"/>
      <c r="W441"/>
      <c r="X441" s="55">
        <v>45292</v>
      </c>
    </row>
    <row r="442" spans="1:25" ht="14.5" x14ac:dyDescent="0.35">
      <c r="A442" s="52" t="s">
        <v>242</v>
      </c>
      <c r="B442" s="53">
        <v>45505</v>
      </c>
      <c r="C442" s="53">
        <v>46752</v>
      </c>
      <c r="D442" s="53">
        <v>45502</v>
      </c>
      <c r="E442" s="52" t="s">
        <v>245</v>
      </c>
      <c r="F442" s="16" t="s">
        <v>39</v>
      </c>
      <c r="G442" s="52" t="s">
        <v>62</v>
      </c>
      <c r="H442" s="52" t="s">
        <v>22</v>
      </c>
      <c r="I442" s="53">
        <f t="shared" si="51"/>
        <v>45505</v>
      </c>
      <c r="J442" s="53">
        <f t="shared" si="52"/>
        <v>46752</v>
      </c>
      <c r="K442" s="52" t="s">
        <v>22</v>
      </c>
      <c r="L442" s="52" t="s">
        <v>133</v>
      </c>
      <c r="M442" s="54">
        <v>0</v>
      </c>
      <c r="N442" s="52" t="s">
        <v>43</v>
      </c>
      <c r="O442" t="s">
        <v>64</v>
      </c>
      <c r="P442" s="52" t="s">
        <v>251</v>
      </c>
      <c r="Q442">
        <v>0.26457700000000001</v>
      </c>
      <c r="R442" t="s">
        <v>66</v>
      </c>
      <c r="S442" s="52" t="s">
        <v>228</v>
      </c>
      <c r="T442" s="52" t="s">
        <v>229</v>
      </c>
      <c r="U442" s="52" t="s">
        <v>230</v>
      </c>
      <c r="V442"/>
      <c r="W442"/>
      <c r="X442" s="55">
        <v>45292</v>
      </c>
    </row>
    <row r="443" spans="1:25" ht="14.5" x14ac:dyDescent="0.35">
      <c r="A443" s="52" t="s">
        <v>242</v>
      </c>
      <c r="B443" s="53">
        <v>45505</v>
      </c>
      <c r="C443" s="53">
        <v>46752</v>
      </c>
      <c r="D443" s="53">
        <v>45502</v>
      </c>
      <c r="E443" s="52" t="s">
        <v>245</v>
      </c>
      <c r="F443" s="16" t="s">
        <v>39</v>
      </c>
      <c r="G443" s="52" t="s">
        <v>144</v>
      </c>
      <c r="H443" s="52" t="s">
        <v>22</v>
      </c>
      <c r="I443" s="53">
        <f t="shared" si="51"/>
        <v>45505</v>
      </c>
      <c r="J443" s="53">
        <f t="shared" si="52"/>
        <v>46752</v>
      </c>
      <c r="K443" s="52" t="s">
        <v>22</v>
      </c>
      <c r="L443" s="52" t="s">
        <v>133</v>
      </c>
      <c r="M443" s="54">
        <v>0</v>
      </c>
      <c r="N443" s="52" t="s">
        <v>43</v>
      </c>
      <c r="O443" t="s">
        <v>145</v>
      </c>
      <c r="P443" s="52" t="s">
        <v>65</v>
      </c>
      <c r="Q443">
        <v>0.21623100000000001</v>
      </c>
      <c r="R443" t="s">
        <v>66</v>
      </c>
      <c r="S443" s="52" t="s">
        <v>228</v>
      </c>
      <c r="T443" s="52" t="s">
        <v>229</v>
      </c>
      <c r="U443" s="52" t="s">
        <v>230</v>
      </c>
      <c r="V443"/>
      <c r="W443"/>
      <c r="X443" s="55">
        <v>45292</v>
      </c>
    </row>
    <row r="444" spans="1:25" ht="14.5" x14ac:dyDescent="0.35">
      <c r="A444" s="52" t="s">
        <v>242</v>
      </c>
      <c r="B444" s="53">
        <v>45505</v>
      </c>
      <c r="C444" s="53">
        <v>46752</v>
      </c>
      <c r="D444" s="53">
        <v>45502</v>
      </c>
      <c r="E444" s="52" t="s">
        <v>245</v>
      </c>
      <c r="F444" s="16" t="s">
        <v>39</v>
      </c>
      <c r="G444" s="52" t="s">
        <v>135</v>
      </c>
      <c r="H444" s="52" t="s">
        <v>22</v>
      </c>
      <c r="I444" s="53">
        <f t="shared" si="51"/>
        <v>45505</v>
      </c>
      <c r="J444" s="53">
        <f t="shared" si="52"/>
        <v>46752</v>
      </c>
      <c r="K444" s="52" t="s">
        <v>22</v>
      </c>
      <c r="L444" s="52" t="s">
        <v>133</v>
      </c>
      <c r="M444" s="54">
        <v>0</v>
      </c>
      <c r="N444" s="52" t="s">
        <v>43</v>
      </c>
      <c r="O444" t="s">
        <v>136</v>
      </c>
      <c r="P444" s="52" t="s">
        <v>45</v>
      </c>
      <c r="Q444"/>
      <c r="R444"/>
      <c r="V444" t="s">
        <v>145</v>
      </c>
      <c r="W444">
        <v>75</v>
      </c>
      <c r="X444" s="55">
        <v>45292</v>
      </c>
    </row>
    <row r="445" spans="1:25" ht="14.5" x14ac:dyDescent="0.35">
      <c r="A445" s="52" t="s">
        <v>242</v>
      </c>
      <c r="B445" s="53">
        <v>45505</v>
      </c>
      <c r="C445" s="53">
        <v>46752</v>
      </c>
      <c r="D445" s="53">
        <v>45502</v>
      </c>
      <c r="E445" s="52" t="s">
        <v>148</v>
      </c>
      <c r="F445" s="16" t="s">
        <v>39</v>
      </c>
      <c r="G445" s="52" t="s">
        <v>62</v>
      </c>
      <c r="H445" s="52" t="s">
        <v>22</v>
      </c>
      <c r="I445" s="53">
        <f t="shared" si="51"/>
        <v>45505</v>
      </c>
      <c r="J445" s="53">
        <f t="shared" si="52"/>
        <v>46752</v>
      </c>
      <c r="K445" s="52" t="s">
        <v>22</v>
      </c>
      <c r="L445" s="52" t="s">
        <v>133</v>
      </c>
      <c r="M445" s="54">
        <v>0</v>
      </c>
      <c r="N445" s="52" t="s">
        <v>43</v>
      </c>
      <c r="O445" t="s">
        <v>64</v>
      </c>
      <c r="P445" s="52" t="s">
        <v>65</v>
      </c>
      <c r="Q445">
        <v>1.4470769999999999</v>
      </c>
      <c r="R445" t="s">
        <v>66</v>
      </c>
      <c r="S445" s="52" t="s">
        <v>228</v>
      </c>
      <c r="T445" s="52" t="s">
        <v>229</v>
      </c>
      <c r="U445" s="52" t="s">
        <v>230</v>
      </c>
      <c r="V445"/>
      <c r="W445"/>
      <c r="X445" s="55">
        <v>45292</v>
      </c>
    </row>
    <row r="446" spans="1:25" ht="14.5" x14ac:dyDescent="0.35">
      <c r="A446" s="52" t="s">
        <v>242</v>
      </c>
      <c r="B446" s="53">
        <v>45505</v>
      </c>
      <c r="C446" s="53">
        <v>46752</v>
      </c>
      <c r="D446" s="53">
        <v>45502</v>
      </c>
      <c r="E446" s="52" t="s">
        <v>148</v>
      </c>
      <c r="F446" s="16" t="s">
        <v>39</v>
      </c>
      <c r="G446" s="52" t="s">
        <v>144</v>
      </c>
      <c r="H446" s="52" t="s">
        <v>22</v>
      </c>
      <c r="I446" s="53">
        <f t="shared" si="51"/>
        <v>45505</v>
      </c>
      <c r="J446" s="53">
        <f t="shared" si="52"/>
        <v>46752</v>
      </c>
      <c r="K446" s="52" t="s">
        <v>22</v>
      </c>
      <c r="L446" s="52" t="s">
        <v>133</v>
      </c>
      <c r="M446" s="54">
        <v>0</v>
      </c>
      <c r="N446" s="52" t="s">
        <v>43</v>
      </c>
      <c r="O446" t="s">
        <v>145</v>
      </c>
      <c r="P446" s="52" t="s">
        <v>65</v>
      </c>
      <c r="Q446">
        <v>0.21623100000000001</v>
      </c>
      <c r="R446" t="s">
        <v>66</v>
      </c>
      <c r="S446" s="52" t="s">
        <v>228</v>
      </c>
      <c r="T446" s="52" t="s">
        <v>229</v>
      </c>
      <c r="U446" s="52" t="s">
        <v>230</v>
      </c>
      <c r="V446"/>
      <c r="W446"/>
      <c r="X446" s="55">
        <v>45292</v>
      </c>
    </row>
    <row r="447" spans="1:25" ht="14.5" x14ac:dyDescent="0.35">
      <c r="A447" s="52" t="s">
        <v>242</v>
      </c>
      <c r="B447" s="53">
        <v>45505</v>
      </c>
      <c r="C447" s="53">
        <v>46752</v>
      </c>
      <c r="D447" s="53">
        <v>45502</v>
      </c>
      <c r="E447" s="52" t="s">
        <v>148</v>
      </c>
      <c r="F447" s="16" t="s">
        <v>39</v>
      </c>
      <c r="G447" s="52" t="s">
        <v>135</v>
      </c>
      <c r="H447" s="52" t="s">
        <v>22</v>
      </c>
      <c r="I447" s="53">
        <f t="shared" si="51"/>
        <v>45505</v>
      </c>
      <c r="J447" s="53">
        <f t="shared" si="52"/>
        <v>46752</v>
      </c>
      <c r="K447" s="52" t="s">
        <v>22</v>
      </c>
      <c r="L447" s="52" t="s">
        <v>133</v>
      </c>
      <c r="M447" s="54">
        <v>0</v>
      </c>
      <c r="N447" s="52" t="s">
        <v>43</v>
      </c>
      <c r="O447" t="s">
        <v>136</v>
      </c>
      <c r="P447" s="52" t="s">
        <v>45</v>
      </c>
      <c r="Q447"/>
      <c r="R447"/>
      <c r="V447" t="s">
        <v>145</v>
      </c>
      <c r="W447">
        <v>75</v>
      </c>
      <c r="X447" s="55">
        <v>45292</v>
      </c>
    </row>
    <row r="448" spans="1:25" ht="14.5" x14ac:dyDescent="0.35">
      <c r="A448" s="52" t="s">
        <v>242</v>
      </c>
      <c r="B448" s="53">
        <v>45505</v>
      </c>
      <c r="C448" s="53">
        <v>46752</v>
      </c>
      <c r="D448" s="53">
        <v>45502</v>
      </c>
      <c r="E448" s="52" t="s">
        <v>149</v>
      </c>
      <c r="F448" s="16" t="s">
        <v>39</v>
      </c>
      <c r="G448" s="52" t="s">
        <v>62</v>
      </c>
      <c r="H448" s="52" t="s">
        <v>112</v>
      </c>
      <c r="I448" s="53">
        <v>45292</v>
      </c>
      <c r="J448" s="53">
        <v>45657</v>
      </c>
      <c r="L448" s="52" t="s">
        <v>142</v>
      </c>
      <c r="M448" s="54">
        <v>6000</v>
      </c>
      <c r="N448" s="52" t="s">
        <v>43</v>
      </c>
      <c r="O448" t="s">
        <v>64</v>
      </c>
      <c r="P448" s="52" t="s">
        <v>65</v>
      </c>
      <c r="Q448">
        <v>1.305572</v>
      </c>
      <c r="R448" t="s">
        <v>66</v>
      </c>
      <c r="S448" s="52" t="s">
        <v>228</v>
      </c>
      <c r="T448" s="52" t="s">
        <v>229</v>
      </c>
      <c r="U448" s="52" t="s">
        <v>230</v>
      </c>
      <c r="V448"/>
      <c r="W448"/>
      <c r="X448" s="55">
        <v>45292</v>
      </c>
      <c r="Y448" s="56" t="s">
        <v>254</v>
      </c>
    </row>
    <row r="449" spans="1:25" ht="14.5" x14ac:dyDescent="0.35">
      <c r="A449" s="52" t="s">
        <v>242</v>
      </c>
      <c r="B449" s="53">
        <v>45505</v>
      </c>
      <c r="C449" s="53">
        <v>46752</v>
      </c>
      <c r="D449" s="53">
        <v>45502</v>
      </c>
      <c r="E449" s="52" t="s">
        <v>174</v>
      </c>
      <c r="F449" s="16" t="s">
        <v>39</v>
      </c>
      <c r="G449" s="52" t="s">
        <v>62</v>
      </c>
      <c r="H449" s="52" t="s">
        <v>22</v>
      </c>
      <c r="I449" s="53">
        <f t="shared" ref="I449:I451" si="53">IF(OR(K449="Term",K449="otherwise",K449="Start of Term"),B449,"ADD SERVICE START DATE")</f>
        <v>45505</v>
      </c>
      <c r="J449" s="53">
        <f t="shared" ref="J449:J451" si="54">IF(OR(K449="Term",K449="otherwise",K449="End of term"),C449,"ADD SERVICE START DATE")</f>
        <v>46752</v>
      </c>
      <c r="K449" s="52" t="s">
        <v>22</v>
      </c>
      <c r="L449" s="52" t="s">
        <v>142</v>
      </c>
      <c r="M449" s="54">
        <v>0</v>
      </c>
      <c r="N449" s="52" t="s">
        <v>43</v>
      </c>
      <c r="O449" t="s">
        <v>64</v>
      </c>
      <c r="P449" s="52" t="s">
        <v>65</v>
      </c>
      <c r="Q449">
        <v>1.326397</v>
      </c>
      <c r="R449" t="s">
        <v>66</v>
      </c>
      <c r="S449" s="52" t="s">
        <v>228</v>
      </c>
      <c r="T449" s="52" t="s">
        <v>229</v>
      </c>
      <c r="U449" s="52" t="s">
        <v>230</v>
      </c>
      <c r="V449"/>
      <c r="W449"/>
      <c r="X449" s="55">
        <v>45292</v>
      </c>
    </row>
    <row r="450" spans="1:25" ht="14.5" x14ac:dyDescent="0.35">
      <c r="A450" s="52" t="s">
        <v>242</v>
      </c>
      <c r="B450" s="53">
        <v>45505</v>
      </c>
      <c r="C450" s="53">
        <v>46752</v>
      </c>
      <c r="D450" s="53">
        <v>45502</v>
      </c>
      <c r="E450" s="52" t="s">
        <v>255</v>
      </c>
      <c r="F450" s="16" t="s">
        <v>39</v>
      </c>
      <c r="G450" s="52" t="s">
        <v>62</v>
      </c>
      <c r="H450" s="52" t="s">
        <v>22</v>
      </c>
      <c r="I450" s="53">
        <f t="shared" si="53"/>
        <v>45505</v>
      </c>
      <c r="J450" s="53">
        <f t="shared" si="54"/>
        <v>46752</v>
      </c>
      <c r="K450" s="52" t="s">
        <v>22</v>
      </c>
      <c r="L450" s="52" t="s">
        <v>142</v>
      </c>
      <c r="M450" s="54">
        <v>0</v>
      </c>
      <c r="N450" s="52" t="s">
        <v>43</v>
      </c>
      <c r="O450" t="s">
        <v>64</v>
      </c>
      <c r="P450" s="52" t="s">
        <v>65</v>
      </c>
      <c r="Q450">
        <v>1.326397</v>
      </c>
      <c r="R450" t="s">
        <v>66</v>
      </c>
      <c r="S450" s="52" t="s">
        <v>228</v>
      </c>
      <c r="T450" s="52" t="s">
        <v>229</v>
      </c>
      <c r="U450" s="52" t="s">
        <v>230</v>
      </c>
      <c r="V450"/>
      <c r="W450"/>
      <c r="X450" s="55">
        <v>45292</v>
      </c>
    </row>
    <row r="451" spans="1:25" ht="14.5" x14ac:dyDescent="0.35">
      <c r="A451" s="52" t="s">
        <v>242</v>
      </c>
      <c r="B451" s="53">
        <v>45505</v>
      </c>
      <c r="C451" s="53">
        <v>46752</v>
      </c>
      <c r="D451" s="53">
        <v>45502</v>
      </c>
      <c r="E451" s="52" t="s">
        <v>231</v>
      </c>
      <c r="F451" s="16" t="s">
        <v>39</v>
      </c>
      <c r="G451" s="52" t="s">
        <v>256</v>
      </c>
      <c r="H451" s="52" t="s">
        <v>22</v>
      </c>
      <c r="I451" s="53">
        <f t="shared" si="53"/>
        <v>45505</v>
      </c>
      <c r="J451" s="53">
        <f t="shared" si="54"/>
        <v>46752</v>
      </c>
      <c r="K451" s="52" t="s">
        <v>22</v>
      </c>
      <c r="L451" s="52" t="s">
        <v>142</v>
      </c>
      <c r="M451" s="54">
        <v>0</v>
      </c>
      <c r="N451" s="52" t="s">
        <v>43</v>
      </c>
      <c r="O451" t="s">
        <v>64</v>
      </c>
      <c r="P451" s="52" t="s">
        <v>65</v>
      </c>
      <c r="Q451">
        <v>0.49525799999999998</v>
      </c>
      <c r="R451" t="s">
        <v>66</v>
      </c>
      <c r="S451" s="52" t="s">
        <v>228</v>
      </c>
      <c r="T451" s="52" t="s">
        <v>229</v>
      </c>
      <c r="U451" s="52" t="s">
        <v>230</v>
      </c>
      <c r="V451"/>
      <c r="W451"/>
      <c r="X451" s="55">
        <v>45292</v>
      </c>
    </row>
    <row r="452" spans="1:25" ht="14.5" x14ac:dyDescent="0.35">
      <c r="A452" s="52" t="s">
        <v>242</v>
      </c>
      <c r="B452" s="53">
        <v>45505</v>
      </c>
      <c r="C452" s="53">
        <v>46752</v>
      </c>
      <c r="D452" s="53">
        <v>45502</v>
      </c>
      <c r="E452" s="52" t="s">
        <v>213</v>
      </c>
      <c r="F452" s="16" t="s">
        <v>39</v>
      </c>
      <c r="G452" s="52" t="s">
        <v>62</v>
      </c>
      <c r="H452" s="52" t="s">
        <v>257</v>
      </c>
      <c r="I452" s="53">
        <v>45658</v>
      </c>
      <c r="J452" s="53">
        <v>46752</v>
      </c>
      <c r="L452" s="52" t="s">
        <v>258</v>
      </c>
      <c r="M452" s="54">
        <v>6000</v>
      </c>
      <c r="N452" s="52" t="s">
        <v>43</v>
      </c>
      <c r="O452" t="s">
        <v>64</v>
      </c>
      <c r="P452" s="52" t="s">
        <v>65</v>
      </c>
      <c r="Q452">
        <v>2.2999999999999998</v>
      </c>
      <c r="R452" t="s">
        <v>66</v>
      </c>
      <c r="S452" s="52" t="s">
        <v>228</v>
      </c>
      <c r="T452" s="52" t="s">
        <v>229</v>
      </c>
      <c r="U452" s="52" t="s">
        <v>230</v>
      </c>
      <c r="V452"/>
      <c r="W452"/>
      <c r="X452" s="55">
        <v>45292</v>
      </c>
    </row>
    <row r="453" spans="1:25" ht="14.5" x14ac:dyDescent="0.35">
      <c r="A453" s="52" t="s">
        <v>242</v>
      </c>
      <c r="B453" s="53">
        <v>45505</v>
      </c>
      <c r="C453" s="53">
        <v>46752</v>
      </c>
      <c r="D453" s="53">
        <v>45502</v>
      </c>
      <c r="E453" s="52" t="s">
        <v>213</v>
      </c>
      <c r="F453" s="16" t="s">
        <v>39</v>
      </c>
      <c r="G453" s="52" t="s">
        <v>62</v>
      </c>
      <c r="H453" s="52" t="s">
        <v>22</v>
      </c>
      <c r="I453" s="53">
        <f>IF(OR(K453="Term",K453="otherwise",K453="Start of Term"),B453,"ADD SERVICE START DATE")</f>
        <v>45505</v>
      </c>
      <c r="J453" s="53">
        <f>IF(OR(K453="Term",K453="otherwise",K453="End of term"),C453,"ADD SERVICE START DATE")</f>
        <v>46752</v>
      </c>
      <c r="K453" s="52" t="s">
        <v>22</v>
      </c>
      <c r="L453" s="52" t="s">
        <v>133</v>
      </c>
      <c r="M453" s="54">
        <v>0</v>
      </c>
      <c r="N453" s="52" t="s">
        <v>43</v>
      </c>
      <c r="O453" t="s">
        <v>64</v>
      </c>
      <c r="P453" s="52" t="s">
        <v>65</v>
      </c>
      <c r="Q453">
        <v>2.2999999999999998</v>
      </c>
      <c r="R453" t="s">
        <v>66</v>
      </c>
      <c r="S453" s="52" t="s">
        <v>228</v>
      </c>
      <c r="T453" s="52" t="s">
        <v>229</v>
      </c>
      <c r="U453" s="52" t="s">
        <v>230</v>
      </c>
      <c r="V453"/>
      <c r="W453"/>
      <c r="X453" s="55">
        <v>45292</v>
      </c>
    </row>
    <row r="454" spans="1:25" ht="14.5" x14ac:dyDescent="0.35">
      <c r="A454" s="52" t="s">
        <v>242</v>
      </c>
      <c r="B454" s="53">
        <v>45505</v>
      </c>
      <c r="C454" s="53">
        <v>46752</v>
      </c>
      <c r="D454" s="53">
        <v>45502</v>
      </c>
      <c r="E454" s="52" t="s">
        <v>259</v>
      </c>
      <c r="F454" s="16" t="s">
        <v>39</v>
      </c>
      <c r="G454" s="52" t="s">
        <v>62</v>
      </c>
      <c r="H454" s="52" t="s">
        <v>260</v>
      </c>
      <c r="I454" s="53">
        <v>44562</v>
      </c>
      <c r="J454" s="53">
        <v>46387</v>
      </c>
      <c r="L454" s="52" t="s">
        <v>133</v>
      </c>
      <c r="M454" s="54">
        <v>9500</v>
      </c>
      <c r="N454" s="52" t="s">
        <v>43</v>
      </c>
      <c r="O454" t="s">
        <v>64</v>
      </c>
      <c r="P454" s="52" t="s">
        <v>65</v>
      </c>
      <c r="Q454">
        <v>2.3199999999999998</v>
      </c>
      <c r="R454" t="s">
        <v>66</v>
      </c>
      <c r="S454" s="52" t="s">
        <v>228</v>
      </c>
      <c r="T454" s="52" t="s">
        <v>229</v>
      </c>
      <c r="U454" s="52" t="s">
        <v>230</v>
      </c>
      <c r="V454"/>
      <c r="W454"/>
      <c r="X454" s="55">
        <v>45292</v>
      </c>
      <c r="Y454" s="56" t="s">
        <v>261</v>
      </c>
    </row>
    <row r="455" spans="1:25" ht="14.5" x14ac:dyDescent="0.35">
      <c r="A455" s="52" t="s">
        <v>242</v>
      </c>
      <c r="B455" s="53">
        <v>45505</v>
      </c>
      <c r="C455" s="53">
        <v>46752</v>
      </c>
      <c r="D455" s="53">
        <v>45502</v>
      </c>
      <c r="E455" s="52" t="s">
        <v>259</v>
      </c>
      <c r="F455" s="16" t="s">
        <v>39</v>
      </c>
      <c r="G455" s="52" t="s">
        <v>62</v>
      </c>
      <c r="H455" s="52" t="s">
        <v>22</v>
      </c>
      <c r="I455" s="53">
        <f t="shared" ref="I455:I458" si="55">IF(OR(K455="Term",K455="otherwise",K455="Start of Term"),B455,"ADD SERVICE START DATE")</f>
        <v>45505</v>
      </c>
      <c r="J455" s="53">
        <f t="shared" ref="J455:J460" si="56">IF(OR(K455="Term",K455="otherwise",K455="End of term"),C455,"ADD SERVICE START DATE")</f>
        <v>46752</v>
      </c>
      <c r="K455" s="52" t="s">
        <v>22</v>
      </c>
      <c r="L455" s="52" t="s">
        <v>133</v>
      </c>
      <c r="M455" s="54">
        <v>0</v>
      </c>
      <c r="N455" s="52" t="s">
        <v>43</v>
      </c>
      <c r="O455" t="s">
        <v>64</v>
      </c>
      <c r="P455" s="52" t="s">
        <v>65</v>
      </c>
      <c r="Q455">
        <v>2.3199999999999998</v>
      </c>
      <c r="R455" t="s">
        <v>66</v>
      </c>
      <c r="S455" s="52" t="s">
        <v>228</v>
      </c>
      <c r="T455" s="52" t="s">
        <v>229</v>
      </c>
      <c r="U455" s="52" t="s">
        <v>230</v>
      </c>
      <c r="V455"/>
      <c r="W455"/>
      <c r="X455" s="55">
        <v>45292</v>
      </c>
      <c r="Y455" s="56" t="s">
        <v>261</v>
      </c>
    </row>
    <row r="456" spans="1:25" ht="14.5" x14ac:dyDescent="0.35">
      <c r="A456" s="52" t="s">
        <v>242</v>
      </c>
      <c r="B456" s="53">
        <v>45505</v>
      </c>
      <c r="C456" s="53">
        <v>46752</v>
      </c>
      <c r="D456" s="53">
        <v>45502</v>
      </c>
      <c r="E456" s="52" t="s">
        <v>259</v>
      </c>
      <c r="F456" s="16" t="s">
        <v>39</v>
      </c>
      <c r="G456" s="52" t="s">
        <v>144</v>
      </c>
      <c r="H456" s="52" t="s">
        <v>22</v>
      </c>
      <c r="I456" s="53">
        <f t="shared" si="55"/>
        <v>45505</v>
      </c>
      <c r="J456" s="53">
        <f t="shared" si="56"/>
        <v>46752</v>
      </c>
      <c r="K456" s="52" t="s">
        <v>22</v>
      </c>
      <c r="L456" s="52" t="s">
        <v>133</v>
      </c>
      <c r="M456" s="54">
        <v>0</v>
      </c>
      <c r="N456" s="52" t="s">
        <v>43</v>
      </c>
      <c r="O456" t="s">
        <v>145</v>
      </c>
      <c r="P456" s="52" t="s">
        <v>65</v>
      </c>
      <c r="Q456">
        <v>0.21623100000000001</v>
      </c>
      <c r="R456" t="s">
        <v>66</v>
      </c>
      <c r="V456"/>
      <c r="W456"/>
      <c r="X456" s="55">
        <v>45292</v>
      </c>
    </row>
    <row r="457" spans="1:25" ht="14.5" x14ac:dyDescent="0.35">
      <c r="A457" s="52" t="s">
        <v>242</v>
      </c>
      <c r="B457" s="53">
        <v>45505</v>
      </c>
      <c r="C457" s="53">
        <v>46752</v>
      </c>
      <c r="D457" s="53">
        <v>45502</v>
      </c>
      <c r="E457" s="52" t="s">
        <v>259</v>
      </c>
      <c r="F457" s="16" t="s">
        <v>39</v>
      </c>
      <c r="G457" s="52" t="s">
        <v>135</v>
      </c>
      <c r="H457" s="52" t="s">
        <v>22</v>
      </c>
      <c r="I457" s="53">
        <f t="shared" si="55"/>
        <v>45505</v>
      </c>
      <c r="J457" s="53">
        <f t="shared" si="56"/>
        <v>46752</v>
      </c>
      <c r="K457" s="52" t="s">
        <v>22</v>
      </c>
      <c r="L457" s="52" t="s">
        <v>133</v>
      </c>
      <c r="M457" s="54">
        <v>0</v>
      </c>
      <c r="N457" s="52" t="s">
        <v>43</v>
      </c>
      <c r="O457" t="s">
        <v>136</v>
      </c>
      <c r="P457" s="52" t="s">
        <v>45</v>
      </c>
      <c r="Q457"/>
      <c r="R457"/>
      <c r="V457" t="s">
        <v>145</v>
      </c>
      <c r="W457">
        <v>75</v>
      </c>
      <c r="X457" s="55">
        <v>45292</v>
      </c>
    </row>
    <row r="458" spans="1:25" ht="14.5" x14ac:dyDescent="0.35">
      <c r="A458" s="52" t="s">
        <v>262</v>
      </c>
      <c r="B458" s="53">
        <v>42948</v>
      </c>
      <c r="C458" s="53">
        <v>46966</v>
      </c>
      <c r="D458" s="53">
        <v>45992</v>
      </c>
      <c r="E458" s="52" t="s">
        <v>141</v>
      </c>
      <c r="F458" s="16" t="s">
        <v>39</v>
      </c>
      <c r="G458" s="52" t="s">
        <v>60</v>
      </c>
      <c r="H458" s="52" t="s">
        <v>22</v>
      </c>
      <c r="I458" s="53">
        <f t="shared" si="55"/>
        <v>42948</v>
      </c>
      <c r="J458" s="53">
        <f t="shared" si="56"/>
        <v>46966</v>
      </c>
      <c r="K458" s="52" t="s">
        <v>22</v>
      </c>
      <c r="L458" s="52" t="s">
        <v>142</v>
      </c>
      <c r="M458" s="54">
        <v>0</v>
      </c>
      <c r="N458" s="52" t="s">
        <v>43</v>
      </c>
      <c r="O458" t="s">
        <v>61</v>
      </c>
      <c r="P458" t="s">
        <v>45</v>
      </c>
      <c r="Q458">
        <v>0.04</v>
      </c>
      <c r="R458" t="s">
        <v>46</v>
      </c>
      <c r="S458"/>
      <c r="T458"/>
      <c r="U458"/>
      <c r="V458"/>
      <c r="W458"/>
      <c r="X458" s="55">
        <v>43191</v>
      </c>
    </row>
    <row r="459" spans="1:25" ht="14.5" x14ac:dyDescent="0.35">
      <c r="A459" s="52" t="s">
        <v>262</v>
      </c>
      <c r="B459" s="53">
        <v>42948</v>
      </c>
      <c r="C459" s="53">
        <v>46966</v>
      </c>
      <c r="D459" s="53">
        <v>45992</v>
      </c>
      <c r="E459" s="52" t="s">
        <v>263</v>
      </c>
      <c r="F459" s="16" t="s">
        <v>39</v>
      </c>
      <c r="G459" s="52" t="s">
        <v>62</v>
      </c>
      <c r="H459" s="57" t="s">
        <v>264</v>
      </c>
      <c r="I459" s="53">
        <v>43101</v>
      </c>
      <c r="J459" s="53">
        <f t="shared" si="56"/>
        <v>46966</v>
      </c>
      <c r="K459" s="52" t="s">
        <v>48</v>
      </c>
      <c r="L459" s="52" t="s">
        <v>142</v>
      </c>
      <c r="M459" s="54">
        <v>5000</v>
      </c>
      <c r="N459" s="52" t="s">
        <v>43</v>
      </c>
      <c r="O459" t="s">
        <v>64</v>
      </c>
      <c r="P459" t="s">
        <v>65</v>
      </c>
      <c r="Q459">
        <v>0.10249999999999999</v>
      </c>
      <c r="R459" t="s">
        <v>66</v>
      </c>
      <c r="S459"/>
      <c r="T459"/>
      <c r="U459"/>
      <c r="V459"/>
      <c r="W459"/>
      <c r="X459" s="55">
        <v>42826</v>
      </c>
    </row>
    <row r="460" spans="1:25" ht="29" x14ac:dyDescent="0.35">
      <c r="A460" s="52" t="s">
        <v>262</v>
      </c>
      <c r="B460" s="53">
        <v>42948</v>
      </c>
      <c r="C460" s="53">
        <v>46966</v>
      </c>
      <c r="D460" s="53">
        <v>45992</v>
      </c>
      <c r="E460" s="52" t="s">
        <v>154</v>
      </c>
      <c r="F460" s="16" t="s">
        <v>39</v>
      </c>
      <c r="G460" s="52" t="s">
        <v>62</v>
      </c>
      <c r="H460" s="59" t="s">
        <v>265</v>
      </c>
      <c r="I460" s="53">
        <v>42948</v>
      </c>
      <c r="J460" s="53">
        <f t="shared" si="56"/>
        <v>46966</v>
      </c>
      <c r="K460" s="52" t="s">
        <v>48</v>
      </c>
      <c r="L460" s="52" t="s">
        <v>142</v>
      </c>
      <c r="M460" s="54">
        <v>2000</v>
      </c>
      <c r="N460" s="52" t="s">
        <v>43</v>
      </c>
      <c r="O460" t="s">
        <v>64</v>
      </c>
      <c r="P460" t="s">
        <v>65</v>
      </c>
      <c r="Q460">
        <v>0.39140000000000003</v>
      </c>
      <c r="R460" t="s">
        <v>66</v>
      </c>
      <c r="S460"/>
      <c r="T460"/>
      <c r="U460"/>
      <c r="V460"/>
      <c r="W460"/>
      <c r="X460" s="55">
        <v>42826</v>
      </c>
    </row>
    <row r="461" spans="1:25" ht="14.5" x14ac:dyDescent="0.35">
      <c r="A461" s="52" t="s">
        <v>262</v>
      </c>
      <c r="B461" s="53">
        <v>42948</v>
      </c>
      <c r="C461" s="53">
        <v>46966</v>
      </c>
      <c r="D461" s="53">
        <v>45992</v>
      </c>
      <c r="G461" s="52" t="s">
        <v>57</v>
      </c>
      <c r="H461" s="52" t="s">
        <v>22</v>
      </c>
      <c r="I461" s="53">
        <f t="shared" ref="I461:I524" si="57">IF(OR(K461="Term",K461="otherwise",K461="Start of Term"),B461,"ADD SERVICE START DATE")</f>
        <v>42948</v>
      </c>
      <c r="J461" s="53">
        <f t="shared" ref="J461:J524" si="58">IF(OR(K461="Term",K461="otherwise",K461="End of term"),C461,"ADD SERVICE START DATE")</f>
        <v>46966</v>
      </c>
      <c r="K461" s="52" t="s">
        <v>22</v>
      </c>
      <c r="L461" s="52" t="s">
        <v>142</v>
      </c>
      <c r="M461" s="54">
        <v>0</v>
      </c>
      <c r="N461" s="52" t="s">
        <v>43</v>
      </c>
      <c r="O461" t="s">
        <v>58</v>
      </c>
      <c r="P461" t="s">
        <v>59</v>
      </c>
      <c r="Q461">
        <v>0.01</v>
      </c>
      <c r="R461" t="s">
        <v>46</v>
      </c>
      <c r="S461"/>
      <c r="T461"/>
      <c r="U461"/>
      <c r="V461"/>
      <c r="W461"/>
      <c r="X461" s="55">
        <v>42826</v>
      </c>
    </row>
    <row r="462" spans="1:25" ht="14.5" x14ac:dyDescent="0.35">
      <c r="A462" s="52" t="s">
        <v>262</v>
      </c>
      <c r="B462" s="53">
        <v>42948</v>
      </c>
      <c r="C462" s="53">
        <v>46966</v>
      </c>
      <c r="D462" s="53">
        <v>45992</v>
      </c>
      <c r="G462" s="52" t="s">
        <v>57</v>
      </c>
      <c r="H462" s="52" t="s">
        <v>22</v>
      </c>
      <c r="I462" s="53">
        <f t="shared" si="57"/>
        <v>42948</v>
      </c>
      <c r="J462" s="53">
        <f t="shared" si="58"/>
        <v>46966</v>
      </c>
      <c r="K462" s="52" t="s">
        <v>22</v>
      </c>
      <c r="L462" s="52" t="s">
        <v>118</v>
      </c>
      <c r="M462" s="54">
        <v>0</v>
      </c>
      <c r="N462" s="52" t="s">
        <v>43</v>
      </c>
      <c r="O462" t="s">
        <v>58</v>
      </c>
      <c r="P462" t="s">
        <v>59</v>
      </c>
      <c r="Q462">
        <v>0.01</v>
      </c>
      <c r="R462" t="s">
        <v>46</v>
      </c>
      <c r="S462"/>
      <c r="T462"/>
      <c r="U462"/>
      <c r="V462"/>
      <c r="W462"/>
      <c r="X462" s="55">
        <v>42826</v>
      </c>
    </row>
    <row r="463" spans="1:25" ht="14.5" x14ac:dyDescent="0.35">
      <c r="A463" s="52" t="s">
        <v>262</v>
      </c>
      <c r="B463" s="53">
        <v>42948</v>
      </c>
      <c r="C463" s="53">
        <v>46966</v>
      </c>
      <c r="D463" s="53">
        <v>45992</v>
      </c>
      <c r="G463" s="52" t="s">
        <v>57</v>
      </c>
      <c r="H463" s="52" t="s">
        <v>22</v>
      </c>
      <c r="I463" s="53">
        <f t="shared" si="57"/>
        <v>42948</v>
      </c>
      <c r="J463" s="53">
        <f t="shared" si="58"/>
        <v>46966</v>
      </c>
      <c r="K463" s="52" t="s">
        <v>22</v>
      </c>
      <c r="L463" s="52" t="s">
        <v>140</v>
      </c>
      <c r="M463" s="54">
        <v>0</v>
      </c>
      <c r="N463" s="52" t="s">
        <v>43</v>
      </c>
      <c r="O463" t="s">
        <v>58</v>
      </c>
      <c r="P463" t="s">
        <v>59</v>
      </c>
      <c r="Q463">
        <v>0.01</v>
      </c>
      <c r="R463" t="s">
        <v>46</v>
      </c>
      <c r="S463"/>
      <c r="T463"/>
      <c r="U463"/>
      <c r="V463"/>
      <c r="W463"/>
      <c r="X463" s="55">
        <v>42826</v>
      </c>
    </row>
    <row r="464" spans="1:25" ht="14.5" x14ac:dyDescent="0.35">
      <c r="A464" s="52" t="s">
        <v>262</v>
      </c>
      <c r="B464" s="53">
        <v>42948</v>
      </c>
      <c r="C464" s="53">
        <v>46966</v>
      </c>
      <c r="D464" s="53">
        <v>45992</v>
      </c>
      <c r="G464" s="52" t="s">
        <v>75</v>
      </c>
      <c r="H464" s="52" t="s">
        <v>22</v>
      </c>
      <c r="I464" s="53">
        <f t="shared" si="57"/>
        <v>42948</v>
      </c>
      <c r="J464" s="53">
        <f t="shared" si="58"/>
        <v>46966</v>
      </c>
      <c r="K464" s="52" t="s">
        <v>22</v>
      </c>
      <c r="L464" s="52" t="s">
        <v>142</v>
      </c>
      <c r="M464" s="54">
        <v>0</v>
      </c>
      <c r="N464" s="52" t="s">
        <v>43</v>
      </c>
      <c r="O464" t="s">
        <v>76</v>
      </c>
      <c r="P464" t="s">
        <v>77</v>
      </c>
      <c r="Q464">
        <v>2.0199999999999999E-2</v>
      </c>
      <c r="R464" t="s">
        <v>46</v>
      </c>
      <c r="S464"/>
      <c r="T464"/>
      <c r="U464"/>
      <c r="V464"/>
      <c r="W464"/>
      <c r="X464" s="55">
        <v>43282</v>
      </c>
    </row>
    <row r="465" spans="1:24" ht="14.5" x14ac:dyDescent="0.35">
      <c r="A465" s="52" t="s">
        <v>262</v>
      </c>
      <c r="B465" s="53">
        <v>42948</v>
      </c>
      <c r="C465" s="53">
        <v>46966</v>
      </c>
      <c r="D465" s="53">
        <v>45992</v>
      </c>
      <c r="G465" s="52" t="s">
        <v>55</v>
      </c>
      <c r="H465" s="52" t="s">
        <v>22</v>
      </c>
      <c r="I465" s="53">
        <f t="shared" si="57"/>
        <v>42948</v>
      </c>
      <c r="J465" s="53">
        <f t="shared" si="58"/>
        <v>46966</v>
      </c>
      <c r="K465" s="52" t="s">
        <v>22</v>
      </c>
      <c r="L465" s="52" t="s">
        <v>142</v>
      </c>
      <c r="M465" s="54">
        <v>10000</v>
      </c>
      <c r="N465" s="52" t="s">
        <v>43</v>
      </c>
      <c r="O465" t="s">
        <v>56</v>
      </c>
      <c r="P465" t="s">
        <v>45</v>
      </c>
      <c r="Q465">
        <v>0.45669999999999999</v>
      </c>
      <c r="R465" t="s">
        <v>46</v>
      </c>
      <c r="S465"/>
      <c r="T465"/>
      <c r="U465"/>
      <c r="V465"/>
      <c r="W465"/>
      <c r="X465" s="55">
        <v>43191</v>
      </c>
    </row>
    <row r="466" spans="1:24" ht="14.5" x14ac:dyDescent="0.35">
      <c r="A466" s="52" t="s">
        <v>262</v>
      </c>
      <c r="B466" s="53">
        <v>42948</v>
      </c>
      <c r="C466" s="53">
        <v>46966</v>
      </c>
      <c r="D466" s="53">
        <v>45992</v>
      </c>
      <c r="G466" s="52" t="s">
        <v>55</v>
      </c>
      <c r="H466" s="52" t="s">
        <v>22</v>
      </c>
      <c r="I466" s="53">
        <f t="shared" si="57"/>
        <v>42948</v>
      </c>
      <c r="J466" s="53">
        <f t="shared" si="58"/>
        <v>46966</v>
      </c>
      <c r="K466" s="52" t="s">
        <v>22</v>
      </c>
      <c r="L466" s="52" t="s">
        <v>118</v>
      </c>
      <c r="M466" s="54">
        <v>10000</v>
      </c>
      <c r="N466" s="52" t="s">
        <v>43</v>
      </c>
      <c r="O466" t="s">
        <v>56</v>
      </c>
      <c r="P466" t="s">
        <v>45</v>
      </c>
      <c r="Q466">
        <v>0.45669999999999999</v>
      </c>
      <c r="R466" t="s">
        <v>46</v>
      </c>
      <c r="S466"/>
      <c r="T466"/>
      <c r="U466"/>
      <c r="V466"/>
      <c r="W466"/>
      <c r="X466" s="55">
        <v>43191</v>
      </c>
    </row>
    <row r="467" spans="1:24" ht="14.5" x14ac:dyDescent="0.35">
      <c r="A467" s="52" t="s">
        <v>262</v>
      </c>
      <c r="B467" s="53">
        <v>42948</v>
      </c>
      <c r="C467" s="53">
        <v>46966</v>
      </c>
      <c r="D467" s="53">
        <v>45992</v>
      </c>
      <c r="G467" s="52" t="s">
        <v>55</v>
      </c>
      <c r="H467" s="52" t="s">
        <v>22</v>
      </c>
      <c r="I467" s="53">
        <f t="shared" si="57"/>
        <v>42948</v>
      </c>
      <c r="J467" s="53">
        <f t="shared" si="58"/>
        <v>46966</v>
      </c>
      <c r="K467" s="52" t="s">
        <v>22</v>
      </c>
      <c r="L467" s="52" t="s">
        <v>140</v>
      </c>
      <c r="M467" s="54">
        <v>10000</v>
      </c>
      <c r="N467" s="52" t="s">
        <v>43</v>
      </c>
      <c r="O467" t="s">
        <v>56</v>
      </c>
      <c r="P467" t="s">
        <v>45</v>
      </c>
      <c r="Q467">
        <v>0.45669999999999999</v>
      </c>
      <c r="R467" t="s">
        <v>46</v>
      </c>
      <c r="S467"/>
      <c r="T467"/>
      <c r="U467"/>
      <c r="V467"/>
      <c r="W467"/>
      <c r="X467" s="55">
        <v>43191</v>
      </c>
    </row>
    <row r="468" spans="1:24" ht="14.5" x14ac:dyDescent="0.35">
      <c r="A468" s="52" t="s">
        <v>262</v>
      </c>
      <c r="B468" s="53">
        <v>42948</v>
      </c>
      <c r="C468" s="53">
        <v>46966</v>
      </c>
      <c r="D468" s="53">
        <v>45992</v>
      </c>
      <c r="G468" s="52" t="s">
        <v>50</v>
      </c>
      <c r="H468" s="52" t="s">
        <v>22</v>
      </c>
      <c r="I468" s="53">
        <f t="shared" si="57"/>
        <v>42948</v>
      </c>
      <c r="J468" s="53">
        <f t="shared" si="58"/>
        <v>46966</v>
      </c>
      <c r="K468" s="52" t="s">
        <v>22</v>
      </c>
      <c r="L468" s="52" t="s">
        <v>142</v>
      </c>
      <c r="M468" s="54">
        <v>10000</v>
      </c>
      <c r="N468" s="52" t="s">
        <v>43</v>
      </c>
      <c r="O468" t="s">
        <v>121</v>
      </c>
      <c r="P468" t="s">
        <v>45</v>
      </c>
      <c r="Q468">
        <v>0.45669999999999999</v>
      </c>
      <c r="R468" t="s">
        <v>46</v>
      </c>
      <c r="S468"/>
      <c r="T468"/>
      <c r="U468"/>
      <c r="V468"/>
      <c r="W468"/>
      <c r="X468" s="55">
        <v>43191</v>
      </c>
    </row>
    <row r="469" spans="1:24" ht="14.5" x14ac:dyDescent="0.35">
      <c r="A469" s="52" t="s">
        <v>262</v>
      </c>
      <c r="B469" s="53">
        <v>42948</v>
      </c>
      <c r="C469" s="53">
        <v>46966</v>
      </c>
      <c r="D469" s="53">
        <v>45992</v>
      </c>
      <c r="G469" s="52" t="s">
        <v>50</v>
      </c>
      <c r="H469" s="52" t="s">
        <v>22</v>
      </c>
      <c r="I469" s="53">
        <f t="shared" si="57"/>
        <v>42948</v>
      </c>
      <c r="J469" s="53">
        <f t="shared" si="58"/>
        <v>46966</v>
      </c>
      <c r="K469" s="52" t="s">
        <v>22</v>
      </c>
      <c r="L469" s="52" t="s">
        <v>118</v>
      </c>
      <c r="M469" s="54">
        <v>10000</v>
      </c>
      <c r="N469" s="52" t="s">
        <v>43</v>
      </c>
      <c r="O469" t="s">
        <v>121</v>
      </c>
      <c r="P469" t="s">
        <v>45</v>
      </c>
      <c r="Q469">
        <v>0.45669999999999999</v>
      </c>
      <c r="R469" t="s">
        <v>46</v>
      </c>
      <c r="S469"/>
      <c r="T469"/>
      <c r="U469"/>
      <c r="V469"/>
      <c r="W469"/>
      <c r="X469" s="55">
        <v>43191</v>
      </c>
    </row>
    <row r="470" spans="1:24" ht="14.5" x14ac:dyDescent="0.35">
      <c r="A470" s="52" t="s">
        <v>262</v>
      </c>
      <c r="B470" s="53">
        <v>42948</v>
      </c>
      <c r="C470" s="53">
        <v>46966</v>
      </c>
      <c r="D470" s="53">
        <v>45992</v>
      </c>
      <c r="G470" s="52" t="s">
        <v>50</v>
      </c>
      <c r="H470" s="52" t="s">
        <v>22</v>
      </c>
      <c r="I470" s="53">
        <f t="shared" si="57"/>
        <v>42948</v>
      </c>
      <c r="J470" s="53">
        <f t="shared" si="58"/>
        <v>46966</v>
      </c>
      <c r="K470" s="52" t="s">
        <v>22</v>
      </c>
      <c r="L470" s="52" t="s">
        <v>140</v>
      </c>
      <c r="M470" s="54">
        <v>10000</v>
      </c>
      <c r="N470" s="52" t="s">
        <v>43</v>
      </c>
      <c r="O470" t="s">
        <v>121</v>
      </c>
      <c r="P470" t="s">
        <v>45</v>
      </c>
      <c r="Q470">
        <v>0.45669999999999999</v>
      </c>
      <c r="R470" t="s">
        <v>46</v>
      </c>
      <c r="S470"/>
      <c r="T470"/>
      <c r="U470"/>
      <c r="V470"/>
      <c r="W470"/>
      <c r="X470" s="55">
        <v>43191</v>
      </c>
    </row>
    <row r="471" spans="1:24" ht="14.5" x14ac:dyDescent="0.35">
      <c r="A471" s="52" t="s">
        <v>262</v>
      </c>
      <c r="B471" s="53">
        <v>42948</v>
      </c>
      <c r="C471" s="53">
        <v>46966</v>
      </c>
      <c r="D471" s="53">
        <v>45992</v>
      </c>
      <c r="E471" s="52" t="s">
        <v>157</v>
      </c>
      <c r="F471" s="16" t="s">
        <v>39</v>
      </c>
      <c r="G471" s="52" t="s">
        <v>40</v>
      </c>
      <c r="H471" s="52" t="s">
        <v>22</v>
      </c>
      <c r="I471" s="53">
        <f t="shared" si="57"/>
        <v>42948</v>
      </c>
      <c r="J471" s="53">
        <f t="shared" si="58"/>
        <v>46966</v>
      </c>
      <c r="K471" s="52" t="s">
        <v>22</v>
      </c>
      <c r="L471" s="52" t="s">
        <v>142</v>
      </c>
      <c r="M471" s="54">
        <v>0</v>
      </c>
      <c r="N471" s="52" t="s">
        <v>43</v>
      </c>
      <c r="O471" t="s">
        <v>44</v>
      </c>
      <c r="P471" t="s">
        <v>45</v>
      </c>
      <c r="Q471">
        <v>0.58699999999999997</v>
      </c>
      <c r="R471" t="s">
        <v>46</v>
      </c>
      <c r="S471"/>
      <c r="T471"/>
      <c r="U471"/>
      <c r="V471"/>
      <c r="W471"/>
      <c r="X471" s="55">
        <v>42826</v>
      </c>
    </row>
    <row r="472" spans="1:24" ht="14.5" x14ac:dyDescent="0.35">
      <c r="A472" s="52" t="s">
        <v>262</v>
      </c>
      <c r="B472" s="53">
        <v>42948</v>
      </c>
      <c r="C472" s="53">
        <v>46966</v>
      </c>
      <c r="D472" s="53">
        <v>45992</v>
      </c>
      <c r="E472" s="52" t="s">
        <v>266</v>
      </c>
      <c r="F472" s="16" t="s">
        <v>39</v>
      </c>
      <c r="G472" s="52" t="s">
        <v>40</v>
      </c>
      <c r="H472" s="52" t="s">
        <v>22</v>
      </c>
      <c r="I472" s="53">
        <f t="shared" si="57"/>
        <v>42948</v>
      </c>
      <c r="J472" s="53">
        <f t="shared" si="58"/>
        <v>46966</v>
      </c>
      <c r="K472" s="52" t="s">
        <v>22</v>
      </c>
      <c r="L472" s="52" t="s">
        <v>142</v>
      </c>
      <c r="M472" s="54">
        <v>0</v>
      </c>
      <c r="N472" s="52" t="s">
        <v>43</v>
      </c>
      <c r="O472" t="s">
        <v>44</v>
      </c>
      <c r="P472" t="s">
        <v>45</v>
      </c>
      <c r="Q472">
        <v>0.433</v>
      </c>
      <c r="R472" t="s">
        <v>46</v>
      </c>
      <c r="S472"/>
      <c r="T472"/>
      <c r="U472"/>
      <c r="V472"/>
      <c r="W472"/>
      <c r="X472" s="55">
        <v>42826</v>
      </c>
    </row>
    <row r="473" spans="1:24" ht="14.5" x14ac:dyDescent="0.35">
      <c r="A473" s="52" t="s">
        <v>262</v>
      </c>
      <c r="B473" s="53">
        <v>42948</v>
      </c>
      <c r="C473" s="53">
        <v>46966</v>
      </c>
      <c r="D473" s="53">
        <v>45992</v>
      </c>
      <c r="G473" s="52" t="s">
        <v>84</v>
      </c>
      <c r="H473" s="52" t="s">
        <v>22</v>
      </c>
      <c r="I473" s="53">
        <f t="shared" si="57"/>
        <v>42948</v>
      </c>
      <c r="J473" s="53">
        <f t="shared" si="58"/>
        <v>46966</v>
      </c>
      <c r="K473" s="52" t="s">
        <v>22</v>
      </c>
      <c r="L473" s="52" t="s">
        <v>142</v>
      </c>
      <c r="M473" s="54">
        <v>0</v>
      </c>
      <c r="N473" s="52" t="s">
        <v>43</v>
      </c>
      <c r="O473" t="s">
        <v>85</v>
      </c>
      <c r="P473" t="s">
        <v>45</v>
      </c>
      <c r="Q473"/>
      <c r="R473"/>
      <c r="S473"/>
      <c r="T473"/>
      <c r="U473"/>
      <c r="V473" t="s">
        <v>64</v>
      </c>
      <c r="W473">
        <v>120</v>
      </c>
      <c r="X473" s="55">
        <v>42826</v>
      </c>
    </row>
    <row r="474" spans="1:24" ht="14.5" x14ac:dyDescent="0.35">
      <c r="A474" s="52" t="s">
        <v>262</v>
      </c>
      <c r="B474" s="53">
        <v>42948</v>
      </c>
      <c r="C474" s="53">
        <v>46966</v>
      </c>
      <c r="D474" s="53">
        <v>45992</v>
      </c>
      <c r="E474" s="52" t="s">
        <v>154</v>
      </c>
      <c r="F474" s="16" t="s">
        <v>39</v>
      </c>
      <c r="G474" s="52" t="s">
        <v>40</v>
      </c>
      <c r="H474" s="52" t="s">
        <v>22</v>
      </c>
      <c r="I474" s="53">
        <f t="shared" si="57"/>
        <v>42948</v>
      </c>
      <c r="J474" s="53">
        <f t="shared" si="58"/>
        <v>46966</v>
      </c>
      <c r="K474" s="52" t="s">
        <v>22</v>
      </c>
      <c r="L474" s="52" t="s">
        <v>142</v>
      </c>
      <c r="M474" s="54">
        <v>0</v>
      </c>
      <c r="N474" s="52" t="s">
        <v>43</v>
      </c>
      <c r="O474" t="s">
        <v>44</v>
      </c>
      <c r="P474" t="s">
        <v>45</v>
      </c>
      <c r="Q474">
        <v>0.58699999999999997</v>
      </c>
      <c r="R474" t="s">
        <v>46</v>
      </c>
      <c r="S474"/>
      <c r="T474"/>
      <c r="U474"/>
      <c r="V474"/>
      <c r="W474"/>
      <c r="X474" s="55">
        <v>42826</v>
      </c>
    </row>
    <row r="475" spans="1:24" ht="14.5" x14ac:dyDescent="0.35">
      <c r="A475" s="52" t="s">
        <v>262</v>
      </c>
      <c r="B475" s="53">
        <v>42948</v>
      </c>
      <c r="C475" s="53">
        <v>46966</v>
      </c>
      <c r="D475" s="53">
        <v>45992</v>
      </c>
      <c r="E475" s="52" t="s">
        <v>267</v>
      </c>
      <c r="F475" s="16" t="s">
        <v>39</v>
      </c>
      <c r="G475" s="52" t="s">
        <v>40</v>
      </c>
      <c r="H475" s="52" t="s">
        <v>22</v>
      </c>
      <c r="I475" s="53">
        <f t="shared" si="57"/>
        <v>42948</v>
      </c>
      <c r="J475" s="53">
        <f t="shared" si="58"/>
        <v>46966</v>
      </c>
      <c r="K475" s="52" t="s">
        <v>22</v>
      </c>
      <c r="L475" s="52" t="s">
        <v>142</v>
      </c>
      <c r="M475" s="54">
        <v>0</v>
      </c>
      <c r="N475" s="52" t="s">
        <v>43</v>
      </c>
      <c r="O475" t="s">
        <v>44</v>
      </c>
      <c r="P475" t="s">
        <v>45</v>
      </c>
      <c r="Q475">
        <v>1.3680000000000001</v>
      </c>
      <c r="R475" t="s">
        <v>46</v>
      </c>
      <c r="S475"/>
      <c r="T475"/>
      <c r="U475"/>
      <c r="V475"/>
      <c r="W475"/>
      <c r="X475" s="55">
        <v>42826</v>
      </c>
    </row>
    <row r="476" spans="1:24" ht="14.5" x14ac:dyDescent="0.35">
      <c r="A476" s="52" t="s">
        <v>262</v>
      </c>
      <c r="B476" s="53">
        <v>42948</v>
      </c>
      <c r="C476" s="53">
        <v>46966</v>
      </c>
      <c r="D476" s="53">
        <v>45992</v>
      </c>
      <c r="E476" s="52" t="s">
        <v>149</v>
      </c>
      <c r="F476" s="16" t="s">
        <v>39</v>
      </c>
      <c r="G476" s="52" t="s">
        <v>40</v>
      </c>
      <c r="H476" s="52" t="s">
        <v>22</v>
      </c>
      <c r="I476" s="53">
        <f t="shared" si="57"/>
        <v>42948</v>
      </c>
      <c r="J476" s="53">
        <f t="shared" si="58"/>
        <v>46966</v>
      </c>
      <c r="K476" s="52" t="s">
        <v>22</v>
      </c>
      <c r="L476" s="52" t="s">
        <v>142</v>
      </c>
      <c r="M476" s="54">
        <v>0</v>
      </c>
      <c r="N476" s="52" t="s">
        <v>43</v>
      </c>
      <c r="O476" t="s">
        <v>44</v>
      </c>
      <c r="P476" t="s">
        <v>45</v>
      </c>
      <c r="Q476">
        <v>1.5780000000000001</v>
      </c>
      <c r="R476" t="s">
        <v>46</v>
      </c>
      <c r="S476"/>
      <c r="T476"/>
      <c r="U476"/>
      <c r="V476"/>
      <c r="W476"/>
      <c r="X476" s="55">
        <v>42826</v>
      </c>
    </row>
    <row r="477" spans="1:24" ht="14.5" x14ac:dyDescent="0.35">
      <c r="A477" s="52" t="s">
        <v>262</v>
      </c>
      <c r="B477" s="53">
        <v>42948</v>
      </c>
      <c r="C477" s="53">
        <v>46966</v>
      </c>
      <c r="D477" s="53">
        <v>45992</v>
      </c>
      <c r="E477" s="52" t="s">
        <v>156</v>
      </c>
      <c r="F477" s="16" t="s">
        <v>39</v>
      </c>
      <c r="G477" s="52" t="s">
        <v>40</v>
      </c>
      <c r="H477" s="52" t="s">
        <v>22</v>
      </c>
      <c r="I477" s="53">
        <f t="shared" si="57"/>
        <v>42948</v>
      </c>
      <c r="J477" s="53">
        <f t="shared" si="58"/>
        <v>46966</v>
      </c>
      <c r="K477" s="52" t="s">
        <v>22</v>
      </c>
      <c r="L477" s="52" t="s">
        <v>142</v>
      </c>
      <c r="M477" s="54">
        <v>0</v>
      </c>
      <c r="N477" s="52" t="s">
        <v>43</v>
      </c>
      <c r="O477" t="s">
        <v>44</v>
      </c>
      <c r="P477" t="s">
        <v>45</v>
      </c>
      <c r="Q477">
        <v>1.516</v>
      </c>
      <c r="R477" t="s">
        <v>46</v>
      </c>
      <c r="S477"/>
      <c r="T477"/>
      <c r="U477"/>
      <c r="V477"/>
      <c r="W477"/>
      <c r="X477" s="55">
        <v>42826</v>
      </c>
    </row>
    <row r="478" spans="1:24" ht="14.5" x14ac:dyDescent="0.35">
      <c r="A478" s="52" t="s">
        <v>262</v>
      </c>
      <c r="B478" s="53">
        <v>42948</v>
      </c>
      <c r="C478" s="53">
        <v>46966</v>
      </c>
      <c r="D478" s="53">
        <v>45992</v>
      </c>
      <c r="E478" s="52" t="s">
        <v>151</v>
      </c>
      <c r="F478" s="16" t="s">
        <v>39</v>
      </c>
      <c r="G478" s="52" t="s">
        <v>40</v>
      </c>
      <c r="H478" s="52" t="s">
        <v>22</v>
      </c>
      <c r="I478" s="53">
        <f t="shared" si="57"/>
        <v>42948</v>
      </c>
      <c r="J478" s="53">
        <f t="shared" si="58"/>
        <v>46966</v>
      </c>
      <c r="K478" s="52" t="s">
        <v>22</v>
      </c>
      <c r="L478" s="52" t="s">
        <v>118</v>
      </c>
      <c r="M478" s="54">
        <v>0</v>
      </c>
      <c r="N478" s="52" t="s">
        <v>43</v>
      </c>
      <c r="O478" t="s">
        <v>44</v>
      </c>
      <c r="P478" t="s">
        <v>45</v>
      </c>
      <c r="Q478">
        <v>1.6733</v>
      </c>
      <c r="R478" t="s">
        <v>46</v>
      </c>
      <c r="S478"/>
      <c r="T478"/>
      <c r="U478"/>
      <c r="V478"/>
      <c r="W478"/>
      <c r="X478" s="55">
        <v>42826</v>
      </c>
    </row>
    <row r="479" spans="1:24" ht="14.5" x14ac:dyDescent="0.35">
      <c r="A479" s="52" t="s">
        <v>262</v>
      </c>
      <c r="B479" s="53">
        <v>42948</v>
      </c>
      <c r="C479" s="53">
        <v>46966</v>
      </c>
      <c r="D479" s="53">
        <v>45992</v>
      </c>
      <c r="E479" s="52" t="s">
        <v>150</v>
      </c>
      <c r="F479" s="16" t="s">
        <v>39</v>
      </c>
      <c r="G479" s="52" t="s">
        <v>40</v>
      </c>
      <c r="H479" s="52" t="s">
        <v>22</v>
      </c>
      <c r="I479" s="53">
        <f t="shared" si="57"/>
        <v>42948</v>
      </c>
      <c r="J479" s="53">
        <f t="shared" si="58"/>
        <v>46966</v>
      </c>
      <c r="K479" s="52" t="s">
        <v>22</v>
      </c>
      <c r="L479" s="52" t="s">
        <v>140</v>
      </c>
      <c r="M479" s="54">
        <v>0</v>
      </c>
      <c r="N479" s="52" t="s">
        <v>43</v>
      </c>
      <c r="O479" t="s">
        <v>44</v>
      </c>
      <c r="P479" t="s">
        <v>45</v>
      </c>
      <c r="Q479">
        <v>1.1998</v>
      </c>
      <c r="R479" t="s">
        <v>46</v>
      </c>
      <c r="S479"/>
      <c r="T479"/>
      <c r="U479"/>
      <c r="V479"/>
      <c r="W479"/>
      <c r="X479" s="55">
        <v>42826</v>
      </c>
    </row>
    <row r="480" spans="1:24" ht="14.5" x14ac:dyDescent="0.35">
      <c r="A480" s="52" t="s">
        <v>262</v>
      </c>
      <c r="B480" s="53">
        <v>42948</v>
      </c>
      <c r="C480" s="53">
        <v>46966</v>
      </c>
      <c r="D480" s="53">
        <v>45992</v>
      </c>
      <c r="E480" s="52" t="s">
        <v>146</v>
      </c>
      <c r="F480" s="16" t="s">
        <v>39</v>
      </c>
      <c r="G480" s="52" t="s">
        <v>60</v>
      </c>
      <c r="H480" s="52" t="s">
        <v>22</v>
      </c>
      <c r="I480" s="53">
        <f t="shared" si="57"/>
        <v>42948</v>
      </c>
      <c r="J480" s="53">
        <f t="shared" si="58"/>
        <v>46966</v>
      </c>
      <c r="K480" s="52" t="s">
        <v>22</v>
      </c>
      <c r="L480" s="52" t="s">
        <v>142</v>
      </c>
      <c r="M480" s="54">
        <v>0</v>
      </c>
      <c r="N480" s="52" t="s">
        <v>43</v>
      </c>
      <c r="O480" t="s">
        <v>61</v>
      </c>
      <c r="P480" t="s">
        <v>45</v>
      </c>
      <c r="Q480">
        <v>0.04</v>
      </c>
      <c r="R480" t="s">
        <v>46</v>
      </c>
      <c r="S480"/>
      <c r="T480"/>
      <c r="U480"/>
      <c r="V480"/>
      <c r="W480"/>
      <c r="X480" s="55">
        <v>43191</v>
      </c>
    </row>
    <row r="481" spans="1:24" ht="14.5" x14ac:dyDescent="0.35">
      <c r="A481" s="52" t="s">
        <v>268</v>
      </c>
      <c r="B481" s="53">
        <v>43336</v>
      </c>
      <c r="C481" s="53">
        <v>45657</v>
      </c>
      <c r="D481" s="53">
        <v>45268</v>
      </c>
      <c r="E481" s="52" t="s">
        <v>150</v>
      </c>
      <c r="F481" s="16" t="s">
        <v>39</v>
      </c>
      <c r="G481" s="52" t="s">
        <v>62</v>
      </c>
      <c r="H481" s="52" t="s">
        <v>22</v>
      </c>
      <c r="I481" s="53">
        <f t="shared" si="57"/>
        <v>43336</v>
      </c>
      <c r="J481" s="53">
        <f t="shared" si="58"/>
        <v>45657</v>
      </c>
      <c r="K481" s="52" t="s">
        <v>22</v>
      </c>
      <c r="L481" s="52" t="s">
        <v>140</v>
      </c>
      <c r="M481" s="54">
        <v>2000</v>
      </c>
      <c r="N481" s="52" t="s">
        <v>43</v>
      </c>
      <c r="O481" t="s">
        <v>64</v>
      </c>
      <c r="P481" t="s">
        <v>65</v>
      </c>
      <c r="Q481">
        <v>0.71950000000000003</v>
      </c>
      <c r="R481" t="s">
        <v>66</v>
      </c>
      <c r="S481">
        <v>130</v>
      </c>
      <c r="T481">
        <v>150</v>
      </c>
      <c r="U481">
        <v>120</v>
      </c>
      <c r="V481"/>
      <c r="W481"/>
      <c r="X481" s="55">
        <v>43101</v>
      </c>
    </row>
    <row r="482" spans="1:24" ht="14.5" x14ac:dyDescent="0.35">
      <c r="A482" s="52" t="s">
        <v>268</v>
      </c>
      <c r="B482" s="53">
        <v>43336</v>
      </c>
      <c r="C482" s="53">
        <v>45657</v>
      </c>
      <c r="D482" s="53">
        <v>45268</v>
      </c>
      <c r="E482" s="52" t="s">
        <v>139</v>
      </c>
      <c r="F482" s="16" t="s">
        <v>39</v>
      </c>
      <c r="G482" s="52" t="s">
        <v>62</v>
      </c>
      <c r="H482" s="52" t="s">
        <v>22</v>
      </c>
      <c r="I482" s="53">
        <f t="shared" si="57"/>
        <v>43336</v>
      </c>
      <c r="J482" s="53">
        <f t="shared" si="58"/>
        <v>45657</v>
      </c>
      <c r="K482" s="52" t="s">
        <v>22</v>
      </c>
      <c r="L482" s="52" t="s">
        <v>140</v>
      </c>
      <c r="M482" s="54">
        <v>0</v>
      </c>
      <c r="N482" s="52" t="s">
        <v>43</v>
      </c>
      <c r="O482" t="s">
        <v>64</v>
      </c>
      <c r="P482" t="s">
        <v>65</v>
      </c>
      <c r="Q482">
        <v>0.71950000000000003</v>
      </c>
      <c r="R482" t="s">
        <v>66</v>
      </c>
      <c r="S482">
        <v>130</v>
      </c>
      <c r="T482">
        <v>150</v>
      </c>
      <c r="U482">
        <v>120</v>
      </c>
      <c r="V482"/>
      <c r="W482"/>
      <c r="X482" s="55">
        <v>43101</v>
      </c>
    </row>
    <row r="483" spans="1:24" ht="14.5" x14ac:dyDescent="0.35">
      <c r="A483" s="52" t="s">
        <v>268</v>
      </c>
      <c r="B483" s="53">
        <v>43336</v>
      </c>
      <c r="C483" s="53">
        <v>45657</v>
      </c>
      <c r="D483" s="53">
        <v>45268</v>
      </c>
      <c r="E483" s="52" t="s">
        <v>139</v>
      </c>
      <c r="F483" s="16" t="s">
        <v>39</v>
      </c>
      <c r="G483" s="52" t="s">
        <v>40</v>
      </c>
      <c r="H483" s="52" t="s">
        <v>22</v>
      </c>
      <c r="I483" s="53">
        <f t="shared" si="57"/>
        <v>43336</v>
      </c>
      <c r="J483" s="53">
        <f t="shared" si="58"/>
        <v>45657</v>
      </c>
      <c r="K483" s="52" t="s">
        <v>22</v>
      </c>
      <c r="L483" s="52" t="s">
        <v>140</v>
      </c>
      <c r="M483" s="54">
        <v>0</v>
      </c>
      <c r="N483" s="52" t="s">
        <v>43</v>
      </c>
      <c r="O483" t="s">
        <v>44</v>
      </c>
      <c r="P483" t="s">
        <v>45</v>
      </c>
      <c r="Q483"/>
      <c r="R483"/>
      <c r="S483"/>
      <c r="T483"/>
      <c r="U483"/>
      <c r="V483" t="s">
        <v>64</v>
      </c>
      <c r="W483">
        <v>75</v>
      </c>
      <c r="X483" s="55">
        <v>43101</v>
      </c>
    </row>
    <row r="484" spans="1:24" ht="14.5" x14ac:dyDescent="0.35">
      <c r="A484" s="52" t="s">
        <v>268</v>
      </c>
      <c r="B484" s="53">
        <v>43336</v>
      </c>
      <c r="C484" s="53">
        <v>45657</v>
      </c>
      <c r="D484" s="53">
        <v>45268</v>
      </c>
      <c r="G484" s="52" t="s">
        <v>50</v>
      </c>
      <c r="H484" s="52" t="s">
        <v>22</v>
      </c>
      <c r="I484" s="53">
        <f t="shared" si="57"/>
        <v>43336</v>
      </c>
      <c r="J484" s="53">
        <f t="shared" si="58"/>
        <v>45657</v>
      </c>
      <c r="K484" s="52" t="s">
        <v>22</v>
      </c>
      <c r="L484" s="52" t="s">
        <v>140</v>
      </c>
      <c r="M484" s="54">
        <v>10000</v>
      </c>
      <c r="N484" s="52" t="s">
        <v>43</v>
      </c>
      <c r="O484" t="s">
        <v>52</v>
      </c>
      <c r="P484" t="s">
        <v>45</v>
      </c>
      <c r="Q484">
        <v>0.45469999999999999</v>
      </c>
      <c r="R484" t="s">
        <v>46</v>
      </c>
      <c r="S484"/>
      <c r="T484"/>
      <c r="U484"/>
      <c r="V484"/>
      <c r="W484"/>
      <c r="X484" s="55">
        <v>43101</v>
      </c>
    </row>
    <row r="485" spans="1:24" ht="14.5" x14ac:dyDescent="0.35">
      <c r="A485" s="52" t="s">
        <v>268</v>
      </c>
      <c r="B485" s="53">
        <v>43336</v>
      </c>
      <c r="C485" s="53">
        <v>45657</v>
      </c>
      <c r="D485" s="53">
        <v>45268</v>
      </c>
      <c r="G485" s="52" t="s">
        <v>55</v>
      </c>
      <c r="H485" s="52" t="s">
        <v>22</v>
      </c>
      <c r="I485" s="53">
        <f t="shared" si="57"/>
        <v>43336</v>
      </c>
      <c r="J485" s="53">
        <f t="shared" si="58"/>
        <v>45657</v>
      </c>
      <c r="K485" s="52" t="s">
        <v>22</v>
      </c>
      <c r="L485" s="52" t="s">
        <v>140</v>
      </c>
      <c r="M485" s="54">
        <v>5000</v>
      </c>
      <c r="N485" s="52" t="s">
        <v>43</v>
      </c>
      <c r="O485" t="s">
        <v>56</v>
      </c>
      <c r="P485" t="s">
        <v>45</v>
      </c>
      <c r="Q485">
        <v>0.45469999999999999</v>
      </c>
      <c r="R485" t="s">
        <v>46</v>
      </c>
      <c r="S485"/>
      <c r="T485"/>
      <c r="U485"/>
      <c r="V485"/>
      <c r="W485"/>
      <c r="X485" s="55">
        <v>43101</v>
      </c>
    </row>
    <row r="486" spans="1:24" ht="14.5" x14ac:dyDescent="0.35">
      <c r="A486" s="52" t="s">
        <v>268</v>
      </c>
      <c r="B486" s="53">
        <v>43336</v>
      </c>
      <c r="C486" s="53">
        <v>45657</v>
      </c>
      <c r="D486" s="53">
        <v>45268</v>
      </c>
      <c r="G486" s="52" t="s">
        <v>57</v>
      </c>
      <c r="H486" s="52" t="s">
        <v>22</v>
      </c>
      <c r="I486" s="53">
        <f t="shared" si="57"/>
        <v>43336</v>
      </c>
      <c r="J486" s="53">
        <f t="shared" si="58"/>
        <v>45657</v>
      </c>
      <c r="K486" s="52" t="s">
        <v>22</v>
      </c>
      <c r="L486" s="52" t="s">
        <v>140</v>
      </c>
      <c r="M486" s="54">
        <v>0</v>
      </c>
      <c r="N486" s="52" t="s">
        <v>43</v>
      </c>
      <c r="O486" t="s">
        <v>58</v>
      </c>
      <c r="P486" t="s">
        <v>59</v>
      </c>
      <c r="Q486">
        <v>0.01</v>
      </c>
      <c r="R486" t="s">
        <v>46</v>
      </c>
      <c r="S486"/>
      <c r="T486"/>
      <c r="U486"/>
      <c r="V486"/>
      <c r="W486"/>
      <c r="X486" s="55">
        <v>43101</v>
      </c>
    </row>
    <row r="487" spans="1:24" ht="14.5" x14ac:dyDescent="0.35">
      <c r="A487" s="52" t="s">
        <v>268</v>
      </c>
      <c r="B487" s="53">
        <v>43336</v>
      </c>
      <c r="C487" s="53">
        <v>45657</v>
      </c>
      <c r="D487" s="53">
        <v>45268</v>
      </c>
      <c r="G487" s="52" t="s">
        <v>75</v>
      </c>
      <c r="H487" s="52" t="s">
        <v>22</v>
      </c>
      <c r="I487" s="53">
        <f t="shared" si="57"/>
        <v>43336</v>
      </c>
      <c r="J487" s="53">
        <f t="shared" si="58"/>
        <v>45657</v>
      </c>
      <c r="K487" s="52" t="s">
        <v>22</v>
      </c>
      <c r="L487" s="52" t="s">
        <v>140</v>
      </c>
      <c r="M487" s="54">
        <v>0</v>
      </c>
      <c r="N487" s="52" t="s">
        <v>43</v>
      </c>
      <c r="O487" t="s">
        <v>76</v>
      </c>
      <c r="P487" t="s">
        <v>77</v>
      </c>
      <c r="Q487">
        <v>0.02</v>
      </c>
      <c r="R487" t="s">
        <v>46</v>
      </c>
      <c r="S487"/>
      <c r="T487"/>
      <c r="U487"/>
      <c r="V487"/>
      <c r="W487"/>
      <c r="X487" s="55">
        <v>43101</v>
      </c>
    </row>
    <row r="488" spans="1:24" ht="14.5" x14ac:dyDescent="0.35">
      <c r="A488" s="52" t="s">
        <v>268</v>
      </c>
      <c r="B488" s="53">
        <v>43336</v>
      </c>
      <c r="C488" s="53">
        <v>45657</v>
      </c>
      <c r="D488" s="53">
        <v>45268</v>
      </c>
      <c r="E488" s="57" t="s">
        <v>137</v>
      </c>
      <c r="F488" s="16" t="s">
        <v>39</v>
      </c>
      <c r="G488" s="52" t="s">
        <v>144</v>
      </c>
      <c r="H488" s="52" t="s">
        <v>22</v>
      </c>
      <c r="I488" s="53">
        <f t="shared" si="57"/>
        <v>43336</v>
      </c>
      <c r="J488" s="53">
        <f t="shared" si="58"/>
        <v>45657</v>
      </c>
      <c r="K488" s="52" t="s">
        <v>22</v>
      </c>
      <c r="L488" s="52" t="s">
        <v>118</v>
      </c>
      <c r="M488" s="54">
        <v>0</v>
      </c>
      <c r="N488" s="52" t="s">
        <v>43</v>
      </c>
      <c r="O488" t="s">
        <v>145</v>
      </c>
      <c r="P488" t="s">
        <v>65</v>
      </c>
      <c r="Q488">
        <v>0.17810000000000001</v>
      </c>
      <c r="R488" t="s">
        <v>66</v>
      </c>
      <c r="S488"/>
      <c r="T488"/>
      <c r="U488"/>
      <c r="V488"/>
      <c r="W488"/>
      <c r="X488" s="55">
        <v>43101</v>
      </c>
    </row>
    <row r="489" spans="1:24" ht="14.5" x14ac:dyDescent="0.35">
      <c r="A489" s="52" t="s">
        <v>268</v>
      </c>
      <c r="B489" s="53">
        <v>43336</v>
      </c>
      <c r="C489" s="53">
        <v>45657</v>
      </c>
      <c r="D489" s="53">
        <v>45268</v>
      </c>
      <c r="E489" s="57" t="s">
        <v>137</v>
      </c>
      <c r="F489" s="16" t="s">
        <v>39</v>
      </c>
      <c r="G489" s="52" t="s">
        <v>144</v>
      </c>
      <c r="H489" s="52" t="s">
        <v>22</v>
      </c>
      <c r="I489" s="53">
        <f t="shared" si="57"/>
        <v>43336</v>
      </c>
      <c r="J489" s="53">
        <f t="shared" si="58"/>
        <v>45657</v>
      </c>
      <c r="K489" s="52" t="s">
        <v>22</v>
      </c>
      <c r="L489" s="52" t="s">
        <v>118</v>
      </c>
      <c r="M489" s="54">
        <v>0</v>
      </c>
      <c r="N489" s="52" t="s">
        <v>43</v>
      </c>
      <c r="O489" t="s">
        <v>145</v>
      </c>
      <c r="P489" t="s">
        <v>65</v>
      </c>
      <c r="Q489">
        <v>0.17810000000000001</v>
      </c>
      <c r="R489" t="s">
        <v>66</v>
      </c>
      <c r="S489"/>
      <c r="T489"/>
      <c r="U489"/>
      <c r="V489"/>
      <c r="W489"/>
      <c r="X489" s="55">
        <v>43101</v>
      </c>
    </row>
    <row r="490" spans="1:24" ht="14.5" x14ac:dyDescent="0.35">
      <c r="A490" s="52" t="s">
        <v>268</v>
      </c>
      <c r="B490" s="53">
        <v>43336</v>
      </c>
      <c r="C490" s="53">
        <v>45657</v>
      </c>
      <c r="D490" s="53">
        <v>45268</v>
      </c>
      <c r="E490" s="57" t="s">
        <v>137</v>
      </c>
      <c r="F490" s="16" t="s">
        <v>39</v>
      </c>
      <c r="G490" s="52" t="s">
        <v>135</v>
      </c>
      <c r="H490" s="52" t="s">
        <v>22</v>
      </c>
      <c r="I490" s="53">
        <f t="shared" si="57"/>
        <v>43336</v>
      </c>
      <c r="J490" s="53">
        <f t="shared" si="58"/>
        <v>45657</v>
      </c>
      <c r="K490" s="52" t="s">
        <v>22</v>
      </c>
      <c r="L490" s="52" t="s">
        <v>118</v>
      </c>
      <c r="M490" s="54">
        <v>0</v>
      </c>
      <c r="N490" s="52" t="s">
        <v>43</v>
      </c>
      <c r="O490" t="s">
        <v>136</v>
      </c>
      <c r="P490" t="s">
        <v>45</v>
      </c>
      <c r="Q490"/>
      <c r="R490"/>
      <c r="S490"/>
      <c r="T490"/>
      <c r="U490"/>
      <c r="V490" t="s">
        <v>145</v>
      </c>
      <c r="W490">
        <v>75</v>
      </c>
      <c r="X490" s="55">
        <v>43101</v>
      </c>
    </row>
    <row r="491" spans="1:24" ht="14.5" x14ac:dyDescent="0.35">
      <c r="A491" s="52" t="s">
        <v>268</v>
      </c>
      <c r="B491" s="53">
        <v>43336</v>
      </c>
      <c r="C491" s="53">
        <v>45657</v>
      </c>
      <c r="D491" s="53">
        <v>45268</v>
      </c>
      <c r="E491" s="57" t="s">
        <v>137</v>
      </c>
      <c r="F491" s="16" t="s">
        <v>39</v>
      </c>
      <c r="G491" s="52" t="s">
        <v>135</v>
      </c>
      <c r="H491" s="52" t="s">
        <v>22</v>
      </c>
      <c r="I491" s="53">
        <f t="shared" si="57"/>
        <v>43336</v>
      </c>
      <c r="J491" s="53">
        <f t="shared" si="58"/>
        <v>45657</v>
      </c>
      <c r="K491" s="52" t="s">
        <v>22</v>
      </c>
      <c r="L491" s="52" t="s">
        <v>118</v>
      </c>
      <c r="M491" s="54">
        <v>0</v>
      </c>
      <c r="N491" s="52" t="s">
        <v>43</v>
      </c>
      <c r="O491" t="s">
        <v>136</v>
      </c>
      <c r="P491" t="s">
        <v>45</v>
      </c>
      <c r="Q491"/>
      <c r="R491"/>
      <c r="S491"/>
      <c r="T491"/>
      <c r="U491"/>
      <c r="V491" t="s">
        <v>145</v>
      </c>
      <c r="W491">
        <v>75</v>
      </c>
      <c r="X491" s="55">
        <v>43101</v>
      </c>
    </row>
    <row r="492" spans="1:24" ht="14.5" x14ac:dyDescent="0.35">
      <c r="A492" s="52" t="s">
        <v>268</v>
      </c>
      <c r="B492" s="53">
        <v>43336</v>
      </c>
      <c r="C492" s="53">
        <v>45657</v>
      </c>
      <c r="D492" s="53">
        <v>45268</v>
      </c>
      <c r="G492" s="52" t="s">
        <v>50</v>
      </c>
      <c r="H492" s="52" t="s">
        <v>22</v>
      </c>
      <c r="I492" s="53">
        <f t="shared" si="57"/>
        <v>43336</v>
      </c>
      <c r="J492" s="53">
        <f t="shared" si="58"/>
        <v>45657</v>
      </c>
      <c r="K492" s="52" t="s">
        <v>22</v>
      </c>
      <c r="L492" s="52" t="s">
        <v>118</v>
      </c>
      <c r="M492" s="54">
        <v>0</v>
      </c>
      <c r="N492" s="52" t="s">
        <v>43</v>
      </c>
      <c r="O492" t="s">
        <v>52</v>
      </c>
      <c r="P492" t="s">
        <v>45</v>
      </c>
      <c r="Q492">
        <v>0.45469999999999999</v>
      </c>
      <c r="R492" t="s">
        <v>46</v>
      </c>
      <c r="S492"/>
      <c r="T492"/>
      <c r="U492"/>
      <c r="V492"/>
      <c r="W492"/>
      <c r="X492" s="55">
        <v>43101</v>
      </c>
    </row>
    <row r="493" spans="1:24" ht="14.5" x14ac:dyDescent="0.35">
      <c r="A493" s="52" t="s">
        <v>268</v>
      </c>
      <c r="B493" s="53">
        <v>43336</v>
      </c>
      <c r="C493" s="53">
        <v>45657</v>
      </c>
      <c r="D493" s="53">
        <v>45268</v>
      </c>
      <c r="G493" s="52" t="s">
        <v>55</v>
      </c>
      <c r="H493" s="52" t="s">
        <v>22</v>
      </c>
      <c r="I493" s="53">
        <f t="shared" si="57"/>
        <v>43336</v>
      </c>
      <c r="J493" s="53">
        <f t="shared" si="58"/>
        <v>45657</v>
      </c>
      <c r="K493" s="52" t="s">
        <v>22</v>
      </c>
      <c r="L493" s="52" t="s">
        <v>118</v>
      </c>
      <c r="M493" s="54">
        <v>0</v>
      </c>
      <c r="N493" s="52" t="s">
        <v>43</v>
      </c>
      <c r="O493" t="s">
        <v>56</v>
      </c>
      <c r="P493" t="s">
        <v>45</v>
      </c>
      <c r="Q493">
        <v>0.45469999999999999</v>
      </c>
      <c r="R493" t="s">
        <v>46</v>
      </c>
      <c r="S493"/>
      <c r="T493"/>
      <c r="U493"/>
      <c r="V493"/>
      <c r="W493"/>
      <c r="X493" s="55">
        <v>43101</v>
      </c>
    </row>
    <row r="494" spans="1:24" ht="14.5" x14ac:dyDescent="0.35">
      <c r="A494" s="52" t="s">
        <v>268</v>
      </c>
      <c r="B494" s="53">
        <v>43336</v>
      </c>
      <c r="C494" s="53">
        <v>45657</v>
      </c>
      <c r="D494" s="53">
        <v>45268</v>
      </c>
      <c r="G494" s="52" t="s">
        <v>60</v>
      </c>
      <c r="H494" s="52" t="s">
        <v>22</v>
      </c>
      <c r="I494" s="53">
        <f t="shared" si="57"/>
        <v>43336</v>
      </c>
      <c r="J494" s="53">
        <f t="shared" si="58"/>
        <v>45657</v>
      </c>
      <c r="K494" s="52" t="s">
        <v>22</v>
      </c>
      <c r="L494" s="52" t="s">
        <v>118</v>
      </c>
      <c r="M494" s="54">
        <v>0</v>
      </c>
      <c r="N494" s="52" t="s">
        <v>43</v>
      </c>
      <c r="O494" t="s">
        <v>61</v>
      </c>
      <c r="P494" t="s">
        <v>45</v>
      </c>
      <c r="Q494">
        <v>0.04</v>
      </c>
      <c r="R494" t="s">
        <v>46</v>
      </c>
      <c r="S494"/>
      <c r="T494"/>
      <c r="U494"/>
      <c r="V494"/>
      <c r="W494"/>
      <c r="X494" s="55">
        <v>43101</v>
      </c>
    </row>
    <row r="495" spans="1:24" ht="14.5" x14ac:dyDescent="0.35">
      <c r="A495" s="52" t="s">
        <v>268</v>
      </c>
      <c r="B495" s="53">
        <v>43336</v>
      </c>
      <c r="C495" s="53">
        <v>45657</v>
      </c>
      <c r="D495" s="53">
        <v>45268</v>
      </c>
      <c r="G495" s="52" t="s">
        <v>57</v>
      </c>
      <c r="H495" s="52" t="s">
        <v>22</v>
      </c>
      <c r="I495" s="53">
        <f t="shared" si="57"/>
        <v>43336</v>
      </c>
      <c r="J495" s="53">
        <f t="shared" si="58"/>
        <v>45657</v>
      </c>
      <c r="K495" s="52" t="s">
        <v>22</v>
      </c>
      <c r="L495" s="52" t="s">
        <v>118</v>
      </c>
      <c r="M495" s="54">
        <v>0</v>
      </c>
      <c r="N495" s="52" t="s">
        <v>43</v>
      </c>
      <c r="O495" t="s">
        <v>58</v>
      </c>
      <c r="P495" t="s">
        <v>59</v>
      </c>
      <c r="Q495">
        <v>0.01</v>
      </c>
      <c r="R495" t="s">
        <v>46</v>
      </c>
      <c r="S495"/>
      <c r="T495"/>
      <c r="U495"/>
      <c r="V495"/>
      <c r="W495"/>
      <c r="X495" s="55">
        <v>43101</v>
      </c>
    </row>
    <row r="496" spans="1:24" ht="14.5" x14ac:dyDescent="0.35">
      <c r="A496" s="52" t="s">
        <v>268</v>
      </c>
      <c r="B496" s="53">
        <v>43336</v>
      </c>
      <c r="C496" s="53">
        <v>45657</v>
      </c>
      <c r="D496" s="53">
        <v>45268</v>
      </c>
      <c r="G496" s="52" t="s">
        <v>75</v>
      </c>
      <c r="H496" s="52" t="s">
        <v>22</v>
      </c>
      <c r="I496" s="53">
        <f t="shared" si="57"/>
        <v>43336</v>
      </c>
      <c r="J496" s="53">
        <f t="shared" si="58"/>
        <v>45657</v>
      </c>
      <c r="K496" s="52" t="s">
        <v>22</v>
      </c>
      <c r="L496" s="52" t="s">
        <v>118</v>
      </c>
      <c r="M496" s="54">
        <v>0</v>
      </c>
      <c r="N496" s="52" t="s">
        <v>43</v>
      </c>
      <c r="O496" t="s">
        <v>76</v>
      </c>
      <c r="P496" t="s">
        <v>77</v>
      </c>
      <c r="Q496">
        <v>0.02</v>
      </c>
      <c r="R496" t="s">
        <v>46</v>
      </c>
      <c r="S496"/>
      <c r="T496"/>
      <c r="U496"/>
      <c r="V496"/>
      <c r="W496"/>
      <c r="X496" s="55">
        <v>43101</v>
      </c>
    </row>
    <row r="497" spans="1:24" ht="14.5" x14ac:dyDescent="0.35">
      <c r="A497" s="52" t="s">
        <v>269</v>
      </c>
      <c r="B497" s="53">
        <v>43586</v>
      </c>
      <c r="C497" s="53">
        <v>45747</v>
      </c>
      <c r="D497" s="53">
        <v>45104</v>
      </c>
      <c r="E497" s="52" t="s">
        <v>139</v>
      </c>
      <c r="F497" s="16" t="s">
        <v>39</v>
      </c>
      <c r="G497" s="52" t="s">
        <v>62</v>
      </c>
      <c r="H497" s="52" t="s">
        <v>22</v>
      </c>
      <c r="I497" s="53">
        <f t="shared" si="57"/>
        <v>43586</v>
      </c>
      <c r="J497" s="53">
        <f t="shared" si="58"/>
        <v>45747</v>
      </c>
      <c r="K497" s="52" t="s">
        <v>22</v>
      </c>
      <c r="L497" s="52" t="s">
        <v>140</v>
      </c>
      <c r="M497" s="54">
        <v>0</v>
      </c>
      <c r="N497" s="52" t="s">
        <v>43</v>
      </c>
      <c r="O497" t="s">
        <v>64</v>
      </c>
      <c r="P497" t="s">
        <v>65</v>
      </c>
      <c r="Q497">
        <v>0.7147</v>
      </c>
      <c r="R497" t="s">
        <v>66</v>
      </c>
      <c r="S497">
        <v>130</v>
      </c>
      <c r="T497">
        <v>150</v>
      </c>
      <c r="U497">
        <v>120</v>
      </c>
      <c r="V497"/>
      <c r="W497"/>
      <c r="X497" s="55">
        <v>43282</v>
      </c>
    </row>
    <row r="498" spans="1:24" ht="14.5" x14ac:dyDescent="0.35">
      <c r="A498" s="52" t="s">
        <v>269</v>
      </c>
      <c r="B498" s="53">
        <v>43586</v>
      </c>
      <c r="C498" s="53">
        <v>45747</v>
      </c>
      <c r="D498" s="53">
        <v>45104</v>
      </c>
      <c r="E498" s="52" t="s">
        <v>139</v>
      </c>
      <c r="F498" s="16" t="s">
        <v>39</v>
      </c>
      <c r="G498" s="52" t="s">
        <v>40</v>
      </c>
      <c r="H498" s="52" t="s">
        <v>22</v>
      </c>
      <c r="I498" s="53">
        <f t="shared" si="57"/>
        <v>43586</v>
      </c>
      <c r="J498" s="53">
        <f t="shared" si="58"/>
        <v>45747</v>
      </c>
      <c r="K498" s="52" t="s">
        <v>22</v>
      </c>
      <c r="L498" s="52" t="s">
        <v>140</v>
      </c>
      <c r="M498" s="54">
        <v>0</v>
      </c>
      <c r="N498" s="52" t="s">
        <v>43</v>
      </c>
      <c r="O498" t="s">
        <v>44</v>
      </c>
      <c r="P498" t="s">
        <v>45</v>
      </c>
      <c r="Q498"/>
      <c r="R498"/>
      <c r="S498"/>
      <c r="T498"/>
      <c r="U498"/>
      <c r="V498" t="s">
        <v>64</v>
      </c>
      <c r="W498">
        <v>75</v>
      </c>
      <c r="X498" s="55">
        <v>43282</v>
      </c>
    </row>
    <row r="499" spans="1:24" ht="14.5" x14ac:dyDescent="0.35">
      <c r="A499" s="52" t="s">
        <v>269</v>
      </c>
      <c r="B499" s="53">
        <v>43586</v>
      </c>
      <c r="C499" s="53">
        <v>45747</v>
      </c>
      <c r="D499" s="53">
        <v>45104</v>
      </c>
      <c r="E499" s="52" t="s">
        <v>141</v>
      </c>
      <c r="F499" s="16" t="s">
        <v>39</v>
      </c>
      <c r="G499" s="52" t="s">
        <v>60</v>
      </c>
      <c r="H499" s="52" t="s">
        <v>22</v>
      </c>
      <c r="I499" s="53">
        <f t="shared" si="57"/>
        <v>43586</v>
      </c>
      <c r="J499" s="53">
        <f t="shared" si="58"/>
        <v>45747</v>
      </c>
      <c r="K499" s="52" t="s">
        <v>22</v>
      </c>
      <c r="L499" s="52" t="s">
        <v>142</v>
      </c>
      <c r="M499" s="54">
        <v>0</v>
      </c>
      <c r="N499" s="52" t="s">
        <v>43</v>
      </c>
      <c r="O499" t="s">
        <v>61</v>
      </c>
      <c r="P499" t="s">
        <v>45</v>
      </c>
      <c r="Q499">
        <v>4.0099999999999997E-2</v>
      </c>
      <c r="R499" t="s">
        <v>46</v>
      </c>
      <c r="S499"/>
      <c r="T499"/>
      <c r="U499"/>
      <c r="V499"/>
      <c r="W499"/>
      <c r="X499" s="55">
        <v>43282</v>
      </c>
    </row>
    <row r="500" spans="1:24" ht="14.5" x14ac:dyDescent="0.35">
      <c r="A500" s="52" t="s">
        <v>269</v>
      </c>
      <c r="B500" s="53">
        <v>43586</v>
      </c>
      <c r="C500" s="53">
        <v>45747</v>
      </c>
      <c r="D500" s="53">
        <v>45104</v>
      </c>
      <c r="E500" s="52" t="s">
        <v>143</v>
      </c>
      <c r="F500" s="16" t="s">
        <v>39</v>
      </c>
      <c r="G500" s="52" t="s">
        <v>144</v>
      </c>
      <c r="H500" s="52" t="s">
        <v>22</v>
      </c>
      <c r="I500" s="53">
        <f t="shared" si="57"/>
        <v>43586</v>
      </c>
      <c r="J500" s="53">
        <f t="shared" si="58"/>
        <v>45747</v>
      </c>
      <c r="K500" s="52" t="s">
        <v>22</v>
      </c>
      <c r="L500" s="52" t="s">
        <v>118</v>
      </c>
      <c r="M500" s="54">
        <v>0</v>
      </c>
      <c r="N500" s="52" t="s">
        <v>43</v>
      </c>
      <c r="O500" t="s">
        <v>145</v>
      </c>
      <c r="P500" t="s">
        <v>65</v>
      </c>
      <c r="Q500">
        <v>0.17949999999999999</v>
      </c>
      <c r="R500" t="s">
        <v>66</v>
      </c>
      <c r="S500"/>
      <c r="T500"/>
      <c r="U500"/>
      <c r="V500"/>
      <c r="W500"/>
      <c r="X500" s="55">
        <v>43282</v>
      </c>
    </row>
    <row r="501" spans="1:24" ht="14.5" x14ac:dyDescent="0.35">
      <c r="A501" s="52" t="s">
        <v>269</v>
      </c>
      <c r="B501" s="53">
        <v>43586</v>
      </c>
      <c r="C501" s="53">
        <v>45747</v>
      </c>
      <c r="D501" s="53">
        <v>45104</v>
      </c>
      <c r="E501" s="52" t="s">
        <v>143</v>
      </c>
      <c r="F501" s="16" t="s">
        <v>39</v>
      </c>
      <c r="G501" s="52" t="s">
        <v>135</v>
      </c>
      <c r="H501" s="52" t="s">
        <v>22</v>
      </c>
      <c r="I501" s="53">
        <f t="shared" si="57"/>
        <v>43586</v>
      </c>
      <c r="J501" s="53">
        <f t="shared" si="58"/>
        <v>45747</v>
      </c>
      <c r="K501" s="52" t="s">
        <v>22</v>
      </c>
      <c r="L501" s="52" t="s">
        <v>118</v>
      </c>
      <c r="M501" s="54">
        <v>0</v>
      </c>
      <c r="N501" s="52" t="s">
        <v>43</v>
      </c>
      <c r="O501" t="s">
        <v>136</v>
      </c>
      <c r="P501" t="s">
        <v>45</v>
      </c>
      <c r="Q501"/>
      <c r="R501"/>
      <c r="S501"/>
      <c r="T501"/>
      <c r="U501"/>
      <c r="V501" t="s">
        <v>145</v>
      </c>
      <c r="W501">
        <v>75</v>
      </c>
      <c r="X501" s="55">
        <v>43282</v>
      </c>
    </row>
    <row r="502" spans="1:24" ht="14.5" x14ac:dyDescent="0.35">
      <c r="A502" s="52" t="s">
        <v>269</v>
      </c>
      <c r="B502" s="53">
        <v>43586</v>
      </c>
      <c r="C502" s="53">
        <v>45747</v>
      </c>
      <c r="D502" s="53">
        <v>45104</v>
      </c>
      <c r="E502" s="52" t="s">
        <v>148</v>
      </c>
      <c r="F502" s="16" t="s">
        <v>39</v>
      </c>
      <c r="G502" s="52" t="s">
        <v>62</v>
      </c>
      <c r="H502" s="52" t="s">
        <v>22</v>
      </c>
      <c r="I502" s="53">
        <f t="shared" si="57"/>
        <v>43586</v>
      </c>
      <c r="J502" s="53">
        <f t="shared" si="58"/>
        <v>45747</v>
      </c>
      <c r="K502" s="52" t="s">
        <v>22</v>
      </c>
      <c r="L502" s="52" t="s">
        <v>118</v>
      </c>
      <c r="M502" s="54">
        <v>0</v>
      </c>
      <c r="N502" s="52" t="s">
        <v>43</v>
      </c>
      <c r="O502" t="s">
        <v>64</v>
      </c>
      <c r="P502" t="s">
        <v>65</v>
      </c>
      <c r="Q502">
        <v>1.2015</v>
      </c>
      <c r="R502" t="s">
        <v>66</v>
      </c>
      <c r="S502">
        <v>130</v>
      </c>
      <c r="T502">
        <v>150</v>
      </c>
      <c r="U502">
        <v>120</v>
      </c>
      <c r="V502"/>
      <c r="W502"/>
      <c r="X502" s="55">
        <v>43282</v>
      </c>
    </row>
    <row r="503" spans="1:24" ht="14.5" x14ac:dyDescent="0.35">
      <c r="A503" s="52" t="s">
        <v>269</v>
      </c>
      <c r="B503" s="53">
        <v>43586</v>
      </c>
      <c r="C503" s="53">
        <v>45747</v>
      </c>
      <c r="D503" s="53">
        <v>45104</v>
      </c>
      <c r="E503" s="52" t="s">
        <v>148</v>
      </c>
      <c r="F503" s="16" t="s">
        <v>39</v>
      </c>
      <c r="G503" s="52" t="s">
        <v>40</v>
      </c>
      <c r="H503" s="52" t="s">
        <v>22</v>
      </c>
      <c r="I503" s="53">
        <f t="shared" si="57"/>
        <v>43586</v>
      </c>
      <c r="J503" s="53">
        <f t="shared" si="58"/>
        <v>45747</v>
      </c>
      <c r="K503" s="52" t="s">
        <v>22</v>
      </c>
      <c r="L503" s="52" t="s">
        <v>118</v>
      </c>
      <c r="M503" s="54">
        <v>0</v>
      </c>
      <c r="N503" s="52" t="s">
        <v>43</v>
      </c>
      <c r="O503" t="s">
        <v>44</v>
      </c>
      <c r="P503" t="s">
        <v>45</v>
      </c>
      <c r="Q503"/>
      <c r="R503"/>
      <c r="S503"/>
      <c r="T503"/>
      <c r="U503"/>
      <c r="V503" t="s">
        <v>64</v>
      </c>
      <c r="W503">
        <v>75</v>
      </c>
      <c r="X503" s="55">
        <v>43282</v>
      </c>
    </row>
    <row r="504" spans="1:24" ht="14.5" x14ac:dyDescent="0.35">
      <c r="A504" s="52" t="s">
        <v>269</v>
      </c>
      <c r="B504" s="53">
        <v>43586</v>
      </c>
      <c r="C504" s="53">
        <v>45747</v>
      </c>
      <c r="D504" s="53">
        <v>45104</v>
      </c>
      <c r="E504" s="52" t="s">
        <v>149</v>
      </c>
      <c r="F504" s="16" t="s">
        <v>39</v>
      </c>
      <c r="G504" s="52" t="s">
        <v>62</v>
      </c>
      <c r="H504" s="52" t="s">
        <v>22</v>
      </c>
      <c r="I504" s="53">
        <f t="shared" si="57"/>
        <v>43586</v>
      </c>
      <c r="J504" s="53">
        <f t="shared" si="58"/>
        <v>45747</v>
      </c>
      <c r="K504" s="52" t="s">
        <v>22</v>
      </c>
      <c r="L504" s="52" t="s">
        <v>142</v>
      </c>
      <c r="M504" s="54">
        <v>0</v>
      </c>
      <c r="N504" s="52" t="s">
        <v>43</v>
      </c>
      <c r="O504" t="s">
        <v>64</v>
      </c>
      <c r="P504" t="s">
        <v>65</v>
      </c>
      <c r="Q504">
        <v>1.1012999999999999</v>
      </c>
      <c r="R504" t="s">
        <v>66</v>
      </c>
      <c r="S504">
        <v>130</v>
      </c>
      <c r="T504">
        <v>150</v>
      </c>
      <c r="U504">
        <v>120</v>
      </c>
      <c r="V504"/>
      <c r="W504"/>
      <c r="X504" s="55">
        <v>43282</v>
      </c>
    </row>
    <row r="505" spans="1:24" ht="14.5" x14ac:dyDescent="0.35">
      <c r="A505" s="52" t="s">
        <v>269</v>
      </c>
      <c r="B505" s="53">
        <v>43586</v>
      </c>
      <c r="C505" s="53">
        <v>45747</v>
      </c>
      <c r="D505" s="53">
        <v>45104</v>
      </c>
      <c r="E505" s="52" t="s">
        <v>149</v>
      </c>
      <c r="F505" s="16" t="s">
        <v>39</v>
      </c>
      <c r="G505" s="52" t="s">
        <v>40</v>
      </c>
      <c r="H505" s="52" t="s">
        <v>22</v>
      </c>
      <c r="I505" s="53">
        <f t="shared" si="57"/>
        <v>43586</v>
      </c>
      <c r="J505" s="53">
        <f t="shared" si="58"/>
        <v>45747</v>
      </c>
      <c r="K505" s="52" t="s">
        <v>22</v>
      </c>
      <c r="L505" s="52" t="s">
        <v>142</v>
      </c>
      <c r="M505" s="54">
        <v>0</v>
      </c>
      <c r="N505" s="52" t="s">
        <v>43</v>
      </c>
      <c r="O505" t="s">
        <v>44</v>
      </c>
      <c r="P505" t="s">
        <v>45</v>
      </c>
      <c r="Q505"/>
      <c r="R505"/>
      <c r="S505"/>
      <c r="T505"/>
      <c r="U505"/>
      <c r="V505" t="s">
        <v>64</v>
      </c>
      <c r="W505">
        <v>75</v>
      </c>
      <c r="X505" s="55">
        <v>43282</v>
      </c>
    </row>
    <row r="506" spans="1:24" ht="14.5" x14ac:dyDescent="0.35">
      <c r="A506" s="52" t="s">
        <v>269</v>
      </c>
      <c r="B506" s="53">
        <v>43586</v>
      </c>
      <c r="C506" s="53">
        <v>45747</v>
      </c>
      <c r="D506" s="53">
        <v>45104</v>
      </c>
      <c r="E506" s="52" t="s">
        <v>137</v>
      </c>
      <c r="F506" s="16" t="s">
        <v>39</v>
      </c>
      <c r="G506" s="52" t="s">
        <v>60</v>
      </c>
      <c r="H506" s="52" t="s">
        <v>22</v>
      </c>
      <c r="I506" s="53">
        <f t="shared" si="57"/>
        <v>43586</v>
      </c>
      <c r="J506" s="53">
        <f t="shared" si="58"/>
        <v>45747</v>
      </c>
      <c r="K506" s="52" t="s">
        <v>22</v>
      </c>
      <c r="L506" s="52" t="s">
        <v>118</v>
      </c>
      <c r="M506" s="54">
        <v>0</v>
      </c>
      <c r="N506" s="52" t="s">
        <v>43</v>
      </c>
      <c r="O506" t="s">
        <v>61</v>
      </c>
      <c r="P506" t="s">
        <v>45</v>
      </c>
      <c r="Q506">
        <v>4.0099999999999997E-2</v>
      </c>
      <c r="R506" t="s">
        <v>46</v>
      </c>
      <c r="S506"/>
      <c r="T506"/>
      <c r="U506"/>
      <c r="V506"/>
      <c r="W506"/>
      <c r="X506" s="55">
        <v>43282</v>
      </c>
    </row>
    <row r="507" spans="1:24" ht="14.5" x14ac:dyDescent="0.35">
      <c r="A507" s="52" t="s">
        <v>269</v>
      </c>
      <c r="B507" s="53">
        <v>43586</v>
      </c>
      <c r="C507" s="53">
        <v>45747</v>
      </c>
      <c r="D507" s="53">
        <v>45104</v>
      </c>
      <c r="E507" s="57" t="s">
        <v>137</v>
      </c>
      <c r="F507" s="16" t="s">
        <v>39</v>
      </c>
      <c r="G507" s="52" t="s">
        <v>144</v>
      </c>
      <c r="H507" s="52" t="s">
        <v>22</v>
      </c>
      <c r="I507" s="53">
        <f t="shared" si="57"/>
        <v>43586</v>
      </c>
      <c r="J507" s="53">
        <f t="shared" si="58"/>
        <v>45747</v>
      </c>
      <c r="K507" s="52" t="s">
        <v>22</v>
      </c>
      <c r="L507" s="52" t="s">
        <v>118</v>
      </c>
      <c r="M507" s="54">
        <v>0</v>
      </c>
      <c r="N507" s="52" t="s">
        <v>43</v>
      </c>
      <c r="O507" t="s">
        <v>145</v>
      </c>
      <c r="P507" t="s">
        <v>65</v>
      </c>
      <c r="Q507">
        <v>0.17949999999999999</v>
      </c>
      <c r="R507" t="s">
        <v>66</v>
      </c>
      <c r="S507"/>
      <c r="T507"/>
      <c r="U507"/>
      <c r="V507"/>
      <c r="W507"/>
      <c r="X507" s="55">
        <v>43282</v>
      </c>
    </row>
    <row r="508" spans="1:24" ht="14.5" x14ac:dyDescent="0.35">
      <c r="A508" s="52" t="s">
        <v>269</v>
      </c>
      <c r="B508" s="53">
        <v>43586</v>
      </c>
      <c r="C508" s="53">
        <v>45747</v>
      </c>
      <c r="D508" s="53">
        <v>45104</v>
      </c>
      <c r="E508" s="57" t="s">
        <v>137</v>
      </c>
      <c r="F508" s="16" t="s">
        <v>39</v>
      </c>
      <c r="G508" s="52" t="s">
        <v>144</v>
      </c>
      <c r="H508" s="52" t="s">
        <v>22</v>
      </c>
      <c r="I508" s="53">
        <f t="shared" si="57"/>
        <v>43586</v>
      </c>
      <c r="J508" s="53">
        <f t="shared" si="58"/>
        <v>45747</v>
      </c>
      <c r="K508" s="52" t="s">
        <v>22</v>
      </c>
      <c r="L508" s="52" t="s">
        <v>118</v>
      </c>
      <c r="M508" s="54">
        <v>0</v>
      </c>
      <c r="N508" s="52" t="s">
        <v>43</v>
      </c>
      <c r="O508" t="s">
        <v>145</v>
      </c>
      <c r="P508" t="s">
        <v>65</v>
      </c>
      <c r="Q508">
        <v>0.17949999999999999</v>
      </c>
      <c r="R508" t="s">
        <v>66</v>
      </c>
      <c r="S508"/>
      <c r="T508"/>
      <c r="U508"/>
      <c r="V508"/>
      <c r="W508"/>
      <c r="X508" s="55">
        <v>43282</v>
      </c>
    </row>
    <row r="509" spans="1:24" ht="14.5" x14ac:dyDescent="0.35">
      <c r="A509" s="52" t="s">
        <v>269</v>
      </c>
      <c r="B509" s="53">
        <v>43586</v>
      </c>
      <c r="C509" s="53">
        <v>45747</v>
      </c>
      <c r="D509" s="53">
        <v>45104</v>
      </c>
      <c r="E509" s="57" t="s">
        <v>137</v>
      </c>
      <c r="F509" s="16" t="s">
        <v>39</v>
      </c>
      <c r="G509" s="52" t="s">
        <v>135</v>
      </c>
      <c r="H509" s="52" t="s">
        <v>22</v>
      </c>
      <c r="I509" s="53">
        <f t="shared" si="57"/>
        <v>43586</v>
      </c>
      <c r="J509" s="53">
        <f t="shared" si="58"/>
        <v>45747</v>
      </c>
      <c r="K509" s="52" t="s">
        <v>22</v>
      </c>
      <c r="L509" s="52" t="s">
        <v>118</v>
      </c>
      <c r="M509" s="54">
        <v>0</v>
      </c>
      <c r="N509" s="52" t="s">
        <v>43</v>
      </c>
      <c r="O509" t="s">
        <v>136</v>
      </c>
      <c r="P509" t="s">
        <v>45</v>
      </c>
      <c r="Q509"/>
      <c r="R509"/>
      <c r="S509"/>
      <c r="T509"/>
      <c r="U509"/>
      <c r="V509" t="s">
        <v>145</v>
      </c>
      <c r="W509">
        <v>75</v>
      </c>
      <c r="X509" s="55">
        <v>43282</v>
      </c>
    </row>
    <row r="510" spans="1:24" ht="14.5" x14ac:dyDescent="0.35">
      <c r="A510" s="52" t="s">
        <v>269</v>
      </c>
      <c r="B510" s="53">
        <v>43586</v>
      </c>
      <c r="C510" s="53">
        <v>45747</v>
      </c>
      <c r="D510" s="53">
        <v>45104</v>
      </c>
      <c r="E510" s="57" t="s">
        <v>137</v>
      </c>
      <c r="F510" s="16" t="s">
        <v>39</v>
      </c>
      <c r="G510" s="52" t="s">
        <v>135</v>
      </c>
      <c r="H510" s="52" t="s">
        <v>22</v>
      </c>
      <c r="I510" s="53">
        <f t="shared" si="57"/>
        <v>43586</v>
      </c>
      <c r="J510" s="53">
        <f t="shared" si="58"/>
        <v>45747</v>
      </c>
      <c r="K510" s="52" t="s">
        <v>22</v>
      </c>
      <c r="L510" s="52" t="s">
        <v>118</v>
      </c>
      <c r="M510" s="54">
        <v>0</v>
      </c>
      <c r="N510" s="52" t="s">
        <v>43</v>
      </c>
      <c r="O510" t="s">
        <v>136</v>
      </c>
      <c r="P510" t="s">
        <v>45</v>
      </c>
      <c r="Q510"/>
      <c r="R510"/>
      <c r="S510"/>
      <c r="T510"/>
      <c r="U510"/>
      <c r="V510" t="s">
        <v>145</v>
      </c>
      <c r="W510">
        <v>75</v>
      </c>
      <c r="X510" s="55">
        <v>43282</v>
      </c>
    </row>
    <row r="511" spans="1:24" ht="14.5" x14ac:dyDescent="0.35">
      <c r="A511" s="52" t="s">
        <v>269</v>
      </c>
      <c r="B511" s="53">
        <v>43586</v>
      </c>
      <c r="C511" s="53">
        <v>45747</v>
      </c>
      <c r="D511" s="53">
        <v>45104</v>
      </c>
      <c r="E511" s="52" t="s">
        <v>150</v>
      </c>
      <c r="F511" s="16" t="s">
        <v>39</v>
      </c>
      <c r="G511" s="52" t="s">
        <v>40</v>
      </c>
      <c r="H511" s="52" t="s">
        <v>22</v>
      </c>
      <c r="I511" s="53">
        <f t="shared" si="57"/>
        <v>43586</v>
      </c>
      <c r="J511" s="53">
        <f t="shared" si="58"/>
        <v>45747</v>
      </c>
      <c r="K511" s="52" t="s">
        <v>22</v>
      </c>
      <c r="L511" s="52" t="s">
        <v>140</v>
      </c>
      <c r="M511" s="54">
        <v>0</v>
      </c>
      <c r="N511" s="52" t="s">
        <v>43</v>
      </c>
      <c r="O511" t="s">
        <v>44</v>
      </c>
      <c r="P511" t="s">
        <v>45</v>
      </c>
      <c r="Q511"/>
      <c r="R511"/>
      <c r="S511"/>
      <c r="T511"/>
      <c r="U511"/>
      <c r="V511" t="s">
        <v>64</v>
      </c>
      <c r="W511">
        <v>75</v>
      </c>
      <c r="X511" s="55">
        <v>43282</v>
      </c>
    </row>
    <row r="512" spans="1:24" ht="14.5" x14ac:dyDescent="0.35">
      <c r="A512" s="52" t="s">
        <v>269</v>
      </c>
      <c r="B512" s="53">
        <v>43586</v>
      </c>
      <c r="C512" s="53">
        <v>45747</v>
      </c>
      <c r="D512" s="53">
        <v>45104</v>
      </c>
      <c r="E512" s="52" t="s">
        <v>151</v>
      </c>
      <c r="F512" s="16" t="s">
        <v>39</v>
      </c>
      <c r="G512" s="52" t="s">
        <v>62</v>
      </c>
      <c r="H512" s="52" t="s">
        <v>22</v>
      </c>
      <c r="I512" s="53">
        <f t="shared" si="57"/>
        <v>43586</v>
      </c>
      <c r="J512" s="53">
        <f t="shared" si="58"/>
        <v>45747</v>
      </c>
      <c r="K512" s="52" t="s">
        <v>22</v>
      </c>
      <c r="L512" s="52" t="s">
        <v>118</v>
      </c>
      <c r="M512" s="54">
        <v>0</v>
      </c>
      <c r="N512" s="52" t="s">
        <v>43</v>
      </c>
      <c r="O512" t="s">
        <v>64</v>
      </c>
      <c r="P512" t="s">
        <v>65</v>
      </c>
      <c r="Q512">
        <v>1.2015</v>
      </c>
      <c r="R512" t="s">
        <v>66</v>
      </c>
      <c r="S512">
        <v>130</v>
      </c>
      <c r="T512">
        <v>150</v>
      </c>
      <c r="U512">
        <v>120</v>
      </c>
      <c r="V512"/>
      <c r="W512"/>
      <c r="X512" s="55">
        <v>43282</v>
      </c>
    </row>
    <row r="513" spans="1:24" ht="14.5" x14ac:dyDescent="0.35">
      <c r="A513" s="52" t="s">
        <v>269</v>
      </c>
      <c r="B513" s="53">
        <v>43586</v>
      </c>
      <c r="C513" s="53">
        <v>45747</v>
      </c>
      <c r="D513" s="53">
        <v>45104</v>
      </c>
      <c r="E513" s="52" t="s">
        <v>151</v>
      </c>
      <c r="F513" s="16" t="s">
        <v>39</v>
      </c>
      <c r="G513" s="52" t="s">
        <v>40</v>
      </c>
      <c r="H513" s="52" t="s">
        <v>22</v>
      </c>
      <c r="I513" s="53">
        <f t="shared" si="57"/>
        <v>43586</v>
      </c>
      <c r="J513" s="53">
        <f t="shared" si="58"/>
        <v>45747</v>
      </c>
      <c r="K513" s="52" t="s">
        <v>22</v>
      </c>
      <c r="L513" s="52" t="s">
        <v>118</v>
      </c>
      <c r="M513" s="54">
        <v>0</v>
      </c>
      <c r="N513" s="52" t="s">
        <v>43</v>
      </c>
      <c r="O513" t="s">
        <v>44</v>
      </c>
      <c r="P513" t="s">
        <v>45</v>
      </c>
      <c r="Q513"/>
      <c r="R513"/>
      <c r="S513"/>
      <c r="T513"/>
      <c r="U513"/>
      <c r="V513" t="s">
        <v>64</v>
      </c>
      <c r="W513">
        <v>75</v>
      </c>
      <c r="X513" s="55">
        <v>43282</v>
      </c>
    </row>
    <row r="514" spans="1:24" ht="14.5" x14ac:dyDescent="0.35">
      <c r="A514" s="52" t="s">
        <v>269</v>
      </c>
      <c r="B514" s="53">
        <v>43586</v>
      </c>
      <c r="C514" s="53">
        <v>45747</v>
      </c>
      <c r="D514" s="53">
        <v>45104</v>
      </c>
      <c r="E514" s="52" t="s">
        <v>146</v>
      </c>
      <c r="F514" s="16" t="s">
        <v>39</v>
      </c>
      <c r="G514" s="52" t="s">
        <v>60</v>
      </c>
      <c r="H514" s="52" t="s">
        <v>22</v>
      </c>
      <c r="I514" s="53">
        <f t="shared" si="57"/>
        <v>43586</v>
      </c>
      <c r="J514" s="53">
        <f t="shared" si="58"/>
        <v>45747</v>
      </c>
      <c r="K514" s="52" t="s">
        <v>22</v>
      </c>
      <c r="L514" s="52" t="s">
        <v>142</v>
      </c>
      <c r="M514" s="54">
        <v>0</v>
      </c>
      <c r="N514" s="52" t="s">
        <v>43</v>
      </c>
      <c r="O514" t="s">
        <v>61</v>
      </c>
      <c r="P514" t="s">
        <v>45</v>
      </c>
      <c r="Q514">
        <v>4.0099999999999997E-2</v>
      </c>
      <c r="R514" t="s">
        <v>46</v>
      </c>
      <c r="S514"/>
      <c r="T514"/>
      <c r="U514"/>
      <c r="V514"/>
      <c r="W514"/>
      <c r="X514" s="55">
        <v>43282</v>
      </c>
    </row>
    <row r="515" spans="1:24" ht="14.5" x14ac:dyDescent="0.35">
      <c r="A515" s="52" t="s">
        <v>269</v>
      </c>
      <c r="B515" s="53">
        <v>43586</v>
      </c>
      <c r="C515" s="53">
        <v>45747</v>
      </c>
      <c r="D515" s="53">
        <v>45104</v>
      </c>
      <c r="E515" s="52" t="s">
        <v>152</v>
      </c>
      <c r="F515" s="16" t="s">
        <v>39</v>
      </c>
      <c r="G515" s="52" t="s">
        <v>62</v>
      </c>
      <c r="H515" s="52" t="s">
        <v>22</v>
      </c>
      <c r="I515" s="53">
        <f t="shared" si="57"/>
        <v>43586</v>
      </c>
      <c r="J515" s="53">
        <f t="shared" si="58"/>
        <v>45747</v>
      </c>
      <c r="K515" s="52" t="s">
        <v>22</v>
      </c>
      <c r="L515" s="52" t="s">
        <v>142</v>
      </c>
      <c r="M515" s="54">
        <v>0</v>
      </c>
      <c r="N515" s="52" t="s">
        <v>43</v>
      </c>
      <c r="O515" t="s">
        <v>64</v>
      </c>
      <c r="P515" t="s">
        <v>65</v>
      </c>
      <c r="Q515">
        <v>1.1012999999999999</v>
      </c>
      <c r="R515" t="s">
        <v>66</v>
      </c>
      <c r="S515">
        <v>130</v>
      </c>
      <c r="T515">
        <v>150</v>
      </c>
      <c r="U515">
        <v>120</v>
      </c>
      <c r="V515"/>
      <c r="W515"/>
      <c r="X515" s="55">
        <v>43282</v>
      </c>
    </row>
    <row r="516" spans="1:24" ht="14.5" x14ac:dyDescent="0.35">
      <c r="A516" s="52" t="s">
        <v>269</v>
      </c>
      <c r="B516" s="53">
        <v>43586</v>
      </c>
      <c r="C516" s="53">
        <v>45747</v>
      </c>
      <c r="D516" s="53">
        <v>45104</v>
      </c>
      <c r="E516" s="52" t="s">
        <v>152</v>
      </c>
      <c r="F516" s="16" t="s">
        <v>39</v>
      </c>
      <c r="G516" s="52" t="s">
        <v>40</v>
      </c>
      <c r="H516" s="52" t="s">
        <v>22</v>
      </c>
      <c r="I516" s="53">
        <f t="shared" si="57"/>
        <v>43586</v>
      </c>
      <c r="J516" s="53">
        <f t="shared" si="58"/>
        <v>45747</v>
      </c>
      <c r="K516" s="52" t="s">
        <v>22</v>
      </c>
      <c r="L516" s="52" t="s">
        <v>142</v>
      </c>
      <c r="M516" s="54">
        <v>0</v>
      </c>
      <c r="N516" s="52" t="s">
        <v>43</v>
      </c>
      <c r="O516" t="s">
        <v>44</v>
      </c>
      <c r="P516" t="s">
        <v>45</v>
      </c>
      <c r="Q516"/>
      <c r="R516"/>
      <c r="S516"/>
      <c r="T516"/>
      <c r="U516"/>
      <c r="V516" t="s">
        <v>64</v>
      </c>
      <c r="W516">
        <v>75</v>
      </c>
      <c r="X516" s="55">
        <v>43282</v>
      </c>
    </row>
    <row r="517" spans="1:24" ht="14.5" x14ac:dyDescent="0.35">
      <c r="A517" s="52" t="s">
        <v>269</v>
      </c>
      <c r="B517" s="53">
        <v>43586</v>
      </c>
      <c r="C517" s="53">
        <v>45747</v>
      </c>
      <c r="D517" s="53">
        <v>45104</v>
      </c>
      <c r="G517" s="52" t="s">
        <v>57</v>
      </c>
      <c r="H517" s="52" t="s">
        <v>22</v>
      </c>
      <c r="I517" s="53">
        <f t="shared" si="57"/>
        <v>43586</v>
      </c>
      <c r="J517" s="53">
        <f t="shared" si="58"/>
        <v>45747</v>
      </c>
      <c r="K517" s="52" t="s">
        <v>22</v>
      </c>
      <c r="L517" s="52" t="s">
        <v>142</v>
      </c>
      <c r="M517" s="54">
        <v>0</v>
      </c>
      <c r="N517" s="52" t="s">
        <v>43</v>
      </c>
      <c r="O517" t="s">
        <v>58</v>
      </c>
      <c r="P517" t="s">
        <v>59</v>
      </c>
      <c r="Q517">
        <v>1.01E-2</v>
      </c>
      <c r="R517" t="s">
        <v>46</v>
      </c>
      <c r="S517"/>
      <c r="T517"/>
      <c r="U517"/>
      <c r="V517"/>
      <c r="W517"/>
      <c r="X517" s="55">
        <v>43282</v>
      </c>
    </row>
    <row r="518" spans="1:24" ht="14.5" x14ac:dyDescent="0.35">
      <c r="A518" s="52" t="s">
        <v>269</v>
      </c>
      <c r="B518" s="53">
        <v>43586</v>
      </c>
      <c r="C518" s="53">
        <v>45747</v>
      </c>
      <c r="D518" s="53">
        <v>45104</v>
      </c>
      <c r="G518" s="52" t="s">
        <v>57</v>
      </c>
      <c r="H518" s="52" t="s">
        <v>22</v>
      </c>
      <c r="I518" s="53">
        <f t="shared" si="57"/>
        <v>43586</v>
      </c>
      <c r="J518" s="53">
        <f t="shared" si="58"/>
        <v>45747</v>
      </c>
      <c r="K518" s="52" t="s">
        <v>22</v>
      </c>
      <c r="L518" s="52" t="s">
        <v>140</v>
      </c>
      <c r="M518" s="54">
        <v>0</v>
      </c>
      <c r="N518" s="52" t="s">
        <v>43</v>
      </c>
      <c r="O518" t="s">
        <v>58</v>
      </c>
      <c r="P518" t="s">
        <v>59</v>
      </c>
      <c r="Q518">
        <v>1.01E-2</v>
      </c>
      <c r="R518" t="s">
        <v>46</v>
      </c>
      <c r="S518"/>
      <c r="T518"/>
      <c r="U518"/>
      <c r="V518"/>
      <c r="W518"/>
      <c r="X518" s="55">
        <v>43282</v>
      </c>
    </row>
    <row r="519" spans="1:24" ht="14.5" x14ac:dyDescent="0.35">
      <c r="A519" s="52" t="s">
        <v>269</v>
      </c>
      <c r="B519" s="53">
        <v>43586</v>
      </c>
      <c r="C519" s="53">
        <v>45747</v>
      </c>
      <c r="D519" s="53">
        <v>45104</v>
      </c>
      <c r="G519" s="52" t="s">
        <v>57</v>
      </c>
      <c r="H519" s="52" t="s">
        <v>22</v>
      </c>
      <c r="I519" s="53">
        <f t="shared" si="57"/>
        <v>43586</v>
      </c>
      <c r="J519" s="53">
        <f t="shared" si="58"/>
        <v>45747</v>
      </c>
      <c r="K519" s="52" t="s">
        <v>22</v>
      </c>
      <c r="L519" s="52" t="s">
        <v>118</v>
      </c>
      <c r="M519" s="54">
        <v>0</v>
      </c>
      <c r="N519" s="52" t="s">
        <v>43</v>
      </c>
      <c r="O519" t="s">
        <v>58</v>
      </c>
      <c r="P519" t="s">
        <v>59</v>
      </c>
      <c r="Q519">
        <v>1.01E-2</v>
      </c>
      <c r="R519" t="s">
        <v>46</v>
      </c>
      <c r="S519"/>
      <c r="T519"/>
      <c r="U519"/>
      <c r="V519"/>
      <c r="W519"/>
      <c r="X519" s="55">
        <v>43282</v>
      </c>
    </row>
    <row r="520" spans="1:24" ht="14.5" x14ac:dyDescent="0.35">
      <c r="A520" s="52" t="s">
        <v>269</v>
      </c>
      <c r="B520" s="53">
        <v>43586</v>
      </c>
      <c r="C520" s="53">
        <v>45747</v>
      </c>
      <c r="D520" s="53">
        <v>45104</v>
      </c>
      <c r="G520" s="52" t="s">
        <v>75</v>
      </c>
      <c r="H520" s="52" t="s">
        <v>22</v>
      </c>
      <c r="I520" s="53">
        <f t="shared" si="57"/>
        <v>43586</v>
      </c>
      <c r="J520" s="53">
        <f t="shared" si="58"/>
        <v>45747</v>
      </c>
      <c r="K520" s="52" t="s">
        <v>22</v>
      </c>
      <c r="L520" s="52" t="s">
        <v>142</v>
      </c>
      <c r="M520" s="54">
        <v>0</v>
      </c>
      <c r="N520" s="52" t="s">
        <v>43</v>
      </c>
      <c r="O520" t="s">
        <v>76</v>
      </c>
      <c r="P520" t="s">
        <v>77</v>
      </c>
      <c r="Q520">
        <v>0.20200000000000001</v>
      </c>
      <c r="R520" t="s">
        <v>46</v>
      </c>
      <c r="S520"/>
      <c r="T520"/>
      <c r="U520"/>
      <c r="V520"/>
      <c r="W520"/>
      <c r="X520" s="55">
        <v>43282</v>
      </c>
    </row>
    <row r="521" spans="1:24" ht="14.5" x14ac:dyDescent="0.35">
      <c r="A521" s="52" t="s">
        <v>269</v>
      </c>
      <c r="B521" s="53">
        <v>43586</v>
      </c>
      <c r="C521" s="53">
        <v>45747</v>
      </c>
      <c r="D521" s="53">
        <v>45104</v>
      </c>
      <c r="G521" s="52" t="s">
        <v>75</v>
      </c>
      <c r="H521" s="52" t="s">
        <v>22</v>
      </c>
      <c r="I521" s="53">
        <f t="shared" si="57"/>
        <v>43586</v>
      </c>
      <c r="J521" s="53">
        <f t="shared" si="58"/>
        <v>45747</v>
      </c>
      <c r="K521" s="52" t="s">
        <v>22</v>
      </c>
      <c r="L521" s="52" t="s">
        <v>140</v>
      </c>
      <c r="M521" s="54">
        <v>0</v>
      </c>
      <c r="N521" s="52" t="s">
        <v>43</v>
      </c>
      <c r="O521" t="s">
        <v>76</v>
      </c>
      <c r="P521" t="s">
        <v>77</v>
      </c>
      <c r="Q521">
        <v>0.20200000000000001</v>
      </c>
      <c r="R521" t="s">
        <v>46</v>
      </c>
      <c r="S521"/>
      <c r="T521"/>
      <c r="U521"/>
      <c r="V521"/>
      <c r="W521"/>
      <c r="X521" s="55">
        <v>43282</v>
      </c>
    </row>
    <row r="522" spans="1:24" ht="14.5" x14ac:dyDescent="0.35">
      <c r="A522" s="52" t="s">
        <v>269</v>
      </c>
      <c r="B522" s="53">
        <v>43586</v>
      </c>
      <c r="C522" s="53">
        <v>45747</v>
      </c>
      <c r="D522" s="53">
        <v>45104</v>
      </c>
      <c r="G522" s="52" t="s">
        <v>75</v>
      </c>
      <c r="H522" s="52" t="s">
        <v>22</v>
      </c>
      <c r="I522" s="53">
        <f t="shared" si="57"/>
        <v>43586</v>
      </c>
      <c r="J522" s="53">
        <f t="shared" si="58"/>
        <v>45747</v>
      </c>
      <c r="K522" s="52" t="s">
        <v>22</v>
      </c>
      <c r="L522" s="52" t="s">
        <v>118</v>
      </c>
      <c r="M522" s="54">
        <v>0</v>
      </c>
      <c r="N522" s="52" t="s">
        <v>43</v>
      </c>
      <c r="O522" t="s">
        <v>76</v>
      </c>
      <c r="P522" t="s">
        <v>77</v>
      </c>
      <c r="Q522">
        <v>0.20200000000000001</v>
      </c>
      <c r="R522" t="s">
        <v>46</v>
      </c>
      <c r="S522"/>
      <c r="T522"/>
      <c r="U522"/>
      <c r="V522"/>
      <c r="W522"/>
      <c r="X522" s="55">
        <v>43282</v>
      </c>
    </row>
    <row r="523" spans="1:24" ht="14.5" x14ac:dyDescent="0.35">
      <c r="A523" s="52" t="s">
        <v>269</v>
      </c>
      <c r="B523" s="53">
        <v>43586</v>
      </c>
      <c r="C523" s="53">
        <v>45747</v>
      </c>
      <c r="D523" s="53">
        <v>45104</v>
      </c>
      <c r="E523" s="52" t="s">
        <v>150</v>
      </c>
      <c r="F523" s="16" t="s">
        <v>39</v>
      </c>
      <c r="G523" s="52" t="s">
        <v>62</v>
      </c>
      <c r="H523" s="52" t="s">
        <v>22</v>
      </c>
      <c r="I523" s="53">
        <f t="shared" si="57"/>
        <v>43586</v>
      </c>
      <c r="J523" s="53">
        <f t="shared" si="58"/>
        <v>45747</v>
      </c>
      <c r="K523" s="52" t="s">
        <v>22</v>
      </c>
      <c r="L523" s="52" t="s">
        <v>140</v>
      </c>
      <c r="M523" s="54">
        <v>3000</v>
      </c>
      <c r="N523" s="52" t="s">
        <v>43</v>
      </c>
      <c r="O523" t="s">
        <v>64</v>
      </c>
      <c r="P523" t="s">
        <v>65</v>
      </c>
      <c r="Q523">
        <v>0.65</v>
      </c>
      <c r="R523" t="s">
        <v>66</v>
      </c>
      <c r="S523">
        <v>130</v>
      </c>
      <c r="T523">
        <v>150</v>
      </c>
      <c r="U523">
        <v>120</v>
      </c>
      <c r="V523"/>
      <c r="W523"/>
      <c r="X523" s="55">
        <v>44197</v>
      </c>
    </row>
    <row r="524" spans="1:24" ht="14.5" x14ac:dyDescent="0.35">
      <c r="A524" s="52" t="s">
        <v>269</v>
      </c>
      <c r="B524" s="53">
        <v>43586</v>
      </c>
      <c r="C524" s="53">
        <v>45747</v>
      </c>
      <c r="D524" s="53">
        <v>45104</v>
      </c>
      <c r="G524" s="52" t="s">
        <v>104</v>
      </c>
      <c r="H524" s="52" t="s">
        <v>22</v>
      </c>
      <c r="I524" s="53">
        <f t="shared" si="57"/>
        <v>43586</v>
      </c>
      <c r="J524" s="53">
        <f t="shared" si="58"/>
        <v>45747</v>
      </c>
      <c r="K524" s="52" t="s">
        <v>22</v>
      </c>
      <c r="L524" s="52" t="s">
        <v>140</v>
      </c>
      <c r="M524" s="54">
        <v>5000</v>
      </c>
      <c r="N524" s="52" t="s">
        <v>43</v>
      </c>
      <c r="O524" t="s">
        <v>106</v>
      </c>
      <c r="P524" t="s">
        <v>65</v>
      </c>
      <c r="Q524">
        <v>0.20369999999999999</v>
      </c>
      <c r="R524" t="s">
        <v>66</v>
      </c>
      <c r="S524"/>
      <c r="T524"/>
      <c r="U524"/>
      <c r="V524"/>
      <c r="W524"/>
      <c r="X524" s="55">
        <v>43282</v>
      </c>
    </row>
    <row r="525" spans="1:24" ht="14.5" x14ac:dyDescent="0.35">
      <c r="A525" s="52" t="s">
        <v>269</v>
      </c>
      <c r="B525" s="53">
        <v>43586</v>
      </c>
      <c r="C525" s="53">
        <v>45747</v>
      </c>
      <c r="D525" s="53">
        <v>45104</v>
      </c>
      <c r="E525" s="52" t="s">
        <v>141</v>
      </c>
      <c r="F525" s="16" t="s">
        <v>39</v>
      </c>
      <c r="G525" s="52" t="s">
        <v>55</v>
      </c>
      <c r="H525" s="52" t="s">
        <v>22</v>
      </c>
      <c r="I525" s="53">
        <f t="shared" ref="I525:I543" si="59">IF(OR(K525="Term",K525="otherwise",K525="Start of Term"),B525,"ADD SERVICE START DATE")</f>
        <v>43586</v>
      </c>
      <c r="J525" s="53">
        <f t="shared" ref="J525:J544" si="60">IF(OR(K525="Term",K525="otherwise",K525="End of term"),C525,"ADD SERVICE START DATE")</f>
        <v>45747</v>
      </c>
      <c r="K525" s="52" t="s">
        <v>22</v>
      </c>
      <c r="L525" s="52" t="s">
        <v>142</v>
      </c>
      <c r="M525" s="54">
        <v>20000</v>
      </c>
      <c r="N525" s="52" t="s">
        <v>43</v>
      </c>
      <c r="O525" t="s">
        <v>56</v>
      </c>
      <c r="P525" t="s">
        <v>45</v>
      </c>
      <c r="Q525">
        <v>0.45839999999999997</v>
      </c>
      <c r="R525" t="s">
        <v>46</v>
      </c>
      <c r="S525"/>
      <c r="T525"/>
      <c r="U525"/>
      <c r="V525"/>
      <c r="W525"/>
      <c r="X525" s="55">
        <v>43282</v>
      </c>
    </row>
    <row r="526" spans="1:24" ht="14.5" x14ac:dyDescent="0.35">
      <c r="A526" s="52" t="s">
        <v>269</v>
      </c>
      <c r="B526" s="53">
        <v>43586</v>
      </c>
      <c r="C526" s="53">
        <v>45747</v>
      </c>
      <c r="D526" s="53">
        <v>45104</v>
      </c>
      <c r="E526" s="52" t="s">
        <v>141</v>
      </c>
      <c r="F526" s="16" t="s">
        <v>39</v>
      </c>
      <c r="G526" s="52" t="s">
        <v>50</v>
      </c>
      <c r="H526" s="52" t="s">
        <v>22</v>
      </c>
      <c r="I526" s="53">
        <f t="shared" si="59"/>
        <v>43586</v>
      </c>
      <c r="J526" s="53">
        <f t="shared" si="60"/>
        <v>45747</v>
      </c>
      <c r="K526" s="52" t="s">
        <v>22</v>
      </c>
      <c r="L526" s="52" t="s">
        <v>142</v>
      </c>
      <c r="M526" s="54">
        <v>20000</v>
      </c>
      <c r="N526" s="52" t="s">
        <v>43</v>
      </c>
      <c r="O526" t="s">
        <v>121</v>
      </c>
      <c r="P526" t="s">
        <v>45</v>
      </c>
      <c r="Q526">
        <v>0.45839999999999997</v>
      </c>
      <c r="R526" t="s">
        <v>46</v>
      </c>
      <c r="S526"/>
      <c r="T526"/>
      <c r="U526"/>
      <c r="V526"/>
      <c r="W526"/>
      <c r="X526" s="55">
        <v>43282</v>
      </c>
    </row>
    <row r="527" spans="1:24" ht="14.5" x14ac:dyDescent="0.35">
      <c r="A527" s="52" t="s">
        <v>269</v>
      </c>
      <c r="B527" s="53">
        <v>43586</v>
      </c>
      <c r="C527" s="53">
        <v>45747</v>
      </c>
      <c r="D527" s="53">
        <v>45104</v>
      </c>
      <c r="E527" s="52" t="s">
        <v>146</v>
      </c>
      <c r="F527" s="16" t="s">
        <v>39</v>
      </c>
      <c r="G527" s="52" t="s">
        <v>55</v>
      </c>
      <c r="H527" s="52" t="s">
        <v>22</v>
      </c>
      <c r="I527" s="53">
        <f t="shared" si="59"/>
        <v>43586</v>
      </c>
      <c r="J527" s="53">
        <f t="shared" si="60"/>
        <v>45747</v>
      </c>
      <c r="K527" s="52" t="s">
        <v>22</v>
      </c>
      <c r="L527" s="52" t="s">
        <v>142</v>
      </c>
      <c r="M527" s="54">
        <v>20000</v>
      </c>
      <c r="N527" s="52" t="s">
        <v>43</v>
      </c>
      <c r="O527" t="s">
        <v>56</v>
      </c>
      <c r="P527" t="s">
        <v>45</v>
      </c>
      <c r="Q527">
        <v>0.45839999999999997</v>
      </c>
      <c r="R527" t="s">
        <v>46</v>
      </c>
      <c r="S527"/>
      <c r="T527"/>
      <c r="U527"/>
      <c r="V527"/>
      <c r="W527"/>
      <c r="X527" s="55">
        <v>43282</v>
      </c>
    </row>
    <row r="528" spans="1:24" ht="14.5" x14ac:dyDescent="0.35">
      <c r="A528" s="52" t="s">
        <v>269</v>
      </c>
      <c r="B528" s="53">
        <v>43586</v>
      </c>
      <c r="C528" s="53">
        <v>45747</v>
      </c>
      <c r="D528" s="53">
        <v>45104</v>
      </c>
      <c r="E528" s="52" t="s">
        <v>146</v>
      </c>
      <c r="F528" s="16" t="s">
        <v>39</v>
      </c>
      <c r="G528" s="52" t="s">
        <v>50</v>
      </c>
      <c r="H528" s="52" t="s">
        <v>22</v>
      </c>
      <c r="I528" s="53">
        <f t="shared" si="59"/>
        <v>43586</v>
      </c>
      <c r="J528" s="53">
        <f t="shared" si="60"/>
        <v>45747</v>
      </c>
      <c r="K528" s="52" t="s">
        <v>22</v>
      </c>
      <c r="L528" s="52" t="s">
        <v>142</v>
      </c>
      <c r="M528" s="54">
        <v>20000</v>
      </c>
      <c r="N528" s="52" t="s">
        <v>43</v>
      </c>
      <c r="O528" t="s">
        <v>121</v>
      </c>
      <c r="P528" t="s">
        <v>45</v>
      </c>
      <c r="Q528">
        <v>0.45839999999999997</v>
      </c>
      <c r="R528" t="s">
        <v>46</v>
      </c>
      <c r="S528"/>
      <c r="T528"/>
      <c r="U528"/>
      <c r="V528"/>
      <c r="W528"/>
      <c r="X528" s="55">
        <v>43282</v>
      </c>
    </row>
    <row r="529" spans="1:24" ht="14.5" x14ac:dyDescent="0.35">
      <c r="A529" s="52" t="s">
        <v>269</v>
      </c>
      <c r="B529" s="53">
        <v>43586</v>
      </c>
      <c r="C529" s="53">
        <v>45747</v>
      </c>
      <c r="D529" s="53">
        <v>45104</v>
      </c>
      <c r="G529" s="52" t="s">
        <v>55</v>
      </c>
      <c r="H529" s="52" t="s">
        <v>22</v>
      </c>
      <c r="I529" s="53">
        <f t="shared" si="59"/>
        <v>43586</v>
      </c>
      <c r="J529" s="53">
        <f t="shared" si="60"/>
        <v>45747</v>
      </c>
      <c r="K529" s="52" t="s">
        <v>22</v>
      </c>
      <c r="L529" s="52" t="s">
        <v>142</v>
      </c>
      <c r="M529" s="54">
        <v>20000</v>
      </c>
      <c r="N529" s="52" t="s">
        <v>43</v>
      </c>
      <c r="O529" t="s">
        <v>56</v>
      </c>
      <c r="P529" t="s">
        <v>45</v>
      </c>
      <c r="Q529">
        <v>0.45839999999999997</v>
      </c>
      <c r="R529" t="s">
        <v>46</v>
      </c>
      <c r="S529"/>
      <c r="T529"/>
      <c r="U529"/>
      <c r="V529"/>
      <c r="W529"/>
      <c r="X529" s="55">
        <v>43282</v>
      </c>
    </row>
    <row r="530" spans="1:24" ht="14.5" x14ac:dyDescent="0.35">
      <c r="A530" s="52" t="s">
        <v>269</v>
      </c>
      <c r="B530" s="53">
        <v>43586</v>
      </c>
      <c r="C530" s="53">
        <v>45747</v>
      </c>
      <c r="D530" s="53">
        <v>45104</v>
      </c>
      <c r="G530" s="52" t="s">
        <v>55</v>
      </c>
      <c r="H530" s="52" t="s">
        <v>22</v>
      </c>
      <c r="I530" s="53">
        <f t="shared" si="59"/>
        <v>43586</v>
      </c>
      <c r="J530" s="53">
        <f t="shared" si="60"/>
        <v>45747</v>
      </c>
      <c r="K530" s="52" t="s">
        <v>22</v>
      </c>
      <c r="L530" s="52" t="s">
        <v>140</v>
      </c>
      <c r="M530" s="54">
        <v>20000</v>
      </c>
      <c r="N530" s="52" t="s">
        <v>43</v>
      </c>
      <c r="O530" t="s">
        <v>56</v>
      </c>
      <c r="P530" t="s">
        <v>45</v>
      </c>
      <c r="Q530">
        <v>0.45839999999999997</v>
      </c>
      <c r="R530" t="s">
        <v>46</v>
      </c>
      <c r="S530"/>
      <c r="T530"/>
      <c r="U530"/>
      <c r="V530"/>
      <c r="W530"/>
      <c r="X530" s="55">
        <v>43282</v>
      </c>
    </row>
    <row r="531" spans="1:24" ht="14.5" x14ac:dyDescent="0.35">
      <c r="A531" s="52" t="s">
        <v>269</v>
      </c>
      <c r="B531" s="53">
        <v>43586</v>
      </c>
      <c r="C531" s="53">
        <v>45747</v>
      </c>
      <c r="D531" s="53">
        <v>45104</v>
      </c>
      <c r="G531" s="52" t="s">
        <v>55</v>
      </c>
      <c r="H531" s="52" t="s">
        <v>22</v>
      </c>
      <c r="I531" s="53">
        <f t="shared" si="59"/>
        <v>43586</v>
      </c>
      <c r="J531" s="53">
        <f t="shared" si="60"/>
        <v>45747</v>
      </c>
      <c r="K531" s="52" t="s">
        <v>22</v>
      </c>
      <c r="L531" s="52" t="s">
        <v>118</v>
      </c>
      <c r="M531" s="54">
        <v>20000</v>
      </c>
      <c r="N531" s="52" t="s">
        <v>43</v>
      </c>
      <c r="O531" t="s">
        <v>56</v>
      </c>
      <c r="P531" t="s">
        <v>45</v>
      </c>
      <c r="Q531">
        <v>0.45839999999999997</v>
      </c>
      <c r="R531" t="s">
        <v>46</v>
      </c>
      <c r="S531"/>
      <c r="T531"/>
      <c r="U531"/>
      <c r="V531"/>
      <c r="W531"/>
      <c r="X531" s="55">
        <v>43282</v>
      </c>
    </row>
    <row r="532" spans="1:24" ht="14.5" x14ac:dyDescent="0.35">
      <c r="A532" s="52" t="s">
        <v>269</v>
      </c>
      <c r="B532" s="53">
        <v>43586</v>
      </c>
      <c r="C532" s="53">
        <v>45747</v>
      </c>
      <c r="D532" s="53">
        <v>45104</v>
      </c>
      <c r="G532" s="52" t="s">
        <v>50</v>
      </c>
      <c r="H532" s="52" t="s">
        <v>22</v>
      </c>
      <c r="I532" s="53">
        <f t="shared" si="59"/>
        <v>43586</v>
      </c>
      <c r="J532" s="53">
        <f t="shared" si="60"/>
        <v>45747</v>
      </c>
      <c r="K532" s="52" t="s">
        <v>22</v>
      </c>
      <c r="L532" s="52" t="s">
        <v>142</v>
      </c>
      <c r="M532" s="54">
        <v>20000</v>
      </c>
      <c r="N532" s="52" t="s">
        <v>43</v>
      </c>
      <c r="O532" t="s">
        <v>121</v>
      </c>
      <c r="P532" t="s">
        <v>45</v>
      </c>
      <c r="Q532">
        <v>0.45839999999999997</v>
      </c>
      <c r="R532" t="s">
        <v>46</v>
      </c>
      <c r="S532"/>
      <c r="T532"/>
      <c r="U532"/>
      <c r="V532"/>
      <c r="W532"/>
      <c r="X532" s="55">
        <v>43282</v>
      </c>
    </row>
    <row r="533" spans="1:24" ht="14.5" x14ac:dyDescent="0.35">
      <c r="A533" s="52" t="s">
        <v>269</v>
      </c>
      <c r="B533" s="53">
        <v>43586</v>
      </c>
      <c r="C533" s="53">
        <v>45747</v>
      </c>
      <c r="D533" s="53">
        <v>45104</v>
      </c>
      <c r="G533" s="52" t="s">
        <v>50</v>
      </c>
      <c r="H533" s="52" t="s">
        <v>22</v>
      </c>
      <c r="I533" s="53">
        <f t="shared" si="59"/>
        <v>43586</v>
      </c>
      <c r="J533" s="53">
        <f t="shared" si="60"/>
        <v>45747</v>
      </c>
      <c r="K533" s="52" t="s">
        <v>22</v>
      </c>
      <c r="L533" s="52" t="s">
        <v>140</v>
      </c>
      <c r="M533" s="54">
        <v>20000</v>
      </c>
      <c r="N533" s="52" t="s">
        <v>43</v>
      </c>
      <c r="O533" t="s">
        <v>121</v>
      </c>
      <c r="P533" t="s">
        <v>45</v>
      </c>
      <c r="Q533">
        <v>0.45839999999999997</v>
      </c>
      <c r="R533" t="s">
        <v>46</v>
      </c>
      <c r="S533"/>
      <c r="T533"/>
      <c r="U533"/>
      <c r="V533"/>
      <c r="W533"/>
      <c r="X533" s="55">
        <v>43282</v>
      </c>
    </row>
    <row r="534" spans="1:24" ht="14.5" x14ac:dyDescent="0.35">
      <c r="A534" s="52" t="s">
        <v>269</v>
      </c>
      <c r="B534" s="53">
        <v>43586</v>
      </c>
      <c r="C534" s="53">
        <v>45747</v>
      </c>
      <c r="D534" s="53">
        <v>45104</v>
      </c>
      <c r="G534" s="52" t="s">
        <v>50</v>
      </c>
      <c r="H534" s="52" t="s">
        <v>22</v>
      </c>
      <c r="I534" s="53">
        <f t="shared" si="59"/>
        <v>43586</v>
      </c>
      <c r="J534" s="53">
        <f t="shared" si="60"/>
        <v>45747</v>
      </c>
      <c r="K534" s="52" t="s">
        <v>22</v>
      </c>
      <c r="L534" s="52" t="s">
        <v>118</v>
      </c>
      <c r="M534" s="54">
        <v>20000</v>
      </c>
      <c r="N534" s="52" t="s">
        <v>43</v>
      </c>
      <c r="O534" t="s">
        <v>121</v>
      </c>
      <c r="P534" t="s">
        <v>45</v>
      </c>
      <c r="Q534">
        <v>0.45839999999999997</v>
      </c>
      <c r="R534" t="s">
        <v>46</v>
      </c>
      <c r="S534"/>
      <c r="T534"/>
      <c r="U534"/>
      <c r="V534"/>
      <c r="W534"/>
      <c r="X534" s="55">
        <v>43282</v>
      </c>
    </row>
    <row r="535" spans="1:24" ht="14.5" x14ac:dyDescent="0.35">
      <c r="A535" s="52" t="s">
        <v>270</v>
      </c>
      <c r="B535" s="53">
        <v>44562</v>
      </c>
      <c r="C535" s="53">
        <v>45657</v>
      </c>
      <c r="D535" s="53">
        <v>45077</v>
      </c>
      <c r="E535" s="52" t="s">
        <v>139</v>
      </c>
      <c r="F535" s="16" t="s">
        <v>39</v>
      </c>
      <c r="G535" s="52" t="s">
        <v>62</v>
      </c>
      <c r="H535" s="52" t="s">
        <v>22</v>
      </c>
      <c r="I535" s="53">
        <f t="shared" si="59"/>
        <v>44562</v>
      </c>
      <c r="J535" s="53">
        <f t="shared" si="60"/>
        <v>45657</v>
      </c>
      <c r="K535" s="52" t="s">
        <v>22</v>
      </c>
      <c r="L535" s="52" t="s">
        <v>140</v>
      </c>
      <c r="M535" s="54">
        <v>5000</v>
      </c>
      <c r="N535" s="52" t="s">
        <v>43</v>
      </c>
      <c r="O535" t="s">
        <v>64</v>
      </c>
      <c r="P535" t="s">
        <v>65</v>
      </c>
      <c r="Q535">
        <v>0.65</v>
      </c>
      <c r="R535" t="s">
        <v>66</v>
      </c>
      <c r="S535">
        <v>130</v>
      </c>
      <c r="T535">
        <v>150</v>
      </c>
      <c r="U535">
        <v>120</v>
      </c>
      <c r="V535"/>
      <c r="W535"/>
      <c r="X535" s="55">
        <v>44378</v>
      </c>
    </row>
    <row r="536" spans="1:24" ht="14.5" x14ac:dyDescent="0.35">
      <c r="A536" s="52" t="s">
        <v>270</v>
      </c>
      <c r="B536" s="53">
        <v>44562</v>
      </c>
      <c r="C536" s="53">
        <v>45657</v>
      </c>
      <c r="D536" s="53">
        <v>45077</v>
      </c>
      <c r="E536" s="52" t="s">
        <v>139</v>
      </c>
      <c r="F536" s="16" t="s">
        <v>39</v>
      </c>
      <c r="G536" s="52" t="s">
        <v>40</v>
      </c>
      <c r="H536" s="52" t="s">
        <v>22</v>
      </c>
      <c r="I536" s="53">
        <f t="shared" si="59"/>
        <v>44562</v>
      </c>
      <c r="J536" s="53">
        <f t="shared" si="60"/>
        <v>45657</v>
      </c>
      <c r="K536" s="52" t="s">
        <v>22</v>
      </c>
      <c r="L536" s="52" t="s">
        <v>140</v>
      </c>
      <c r="M536" s="54">
        <v>0</v>
      </c>
      <c r="N536" s="52" t="s">
        <v>43</v>
      </c>
      <c r="O536" t="s">
        <v>44</v>
      </c>
      <c r="P536" t="s">
        <v>45</v>
      </c>
      <c r="Q536"/>
      <c r="R536"/>
      <c r="S536"/>
      <c r="T536"/>
      <c r="U536"/>
      <c r="V536" t="s">
        <v>64</v>
      </c>
      <c r="W536">
        <v>75</v>
      </c>
      <c r="X536" s="55">
        <v>44378</v>
      </c>
    </row>
    <row r="537" spans="1:24" ht="14.5" x14ac:dyDescent="0.35">
      <c r="A537" s="52" t="s">
        <v>270</v>
      </c>
      <c r="B537" s="53">
        <v>44562</v>
      </c>
      <c r="C537" s="53">
        <v>45657</v>
      </c>
      <c r="D537" s="53">
        <v>45077</v>
      </c>
      <c r="E537" s="57" t="s">
        <v>139</v>
      </c>
      <c r="F537" s="16" t="s">
        <v>39</v>
      </c>
      <c r="G537" s="52" t="s">
        <v>62</v>
      </c>
      <c r="H537" s="52" t="s">
        <v>22</v>
      </c>
      <c r="I537" s="53">
        <f t="shared" si="59"/>
        <v>44562</v>
      </c>
      <c r="J537" s="53">
        <f t="shared" si="60"/>
        <v>45657</v>
      </c>
      <c r="K537" s="52" t="s">
        <v>22</v>
      </c>
      <c r="L537" s="52" t="s">
        <v>118</v>
      </c>
      <c r="M537" s="54">
        <v>5000</v>
      </c>
      <c r="N537" s="52" t="s">
        <v>43</v>
      </c>
      <c r="O537" t="s">
        <v>64</v>
      </c>
      <c r="P537" t="s">
        <v>65</v>
      </c>
      <c r="Q537">
        <v>0.65</v>
      </c>
      <c r="R537" t="s">
        <v>66</v>
      </c>
      <c r="S537">
        <v>130</v>
      </c>
      <c r="T537">
        <v>150</v>
      </c>
      <c r="U537">
        <v>120</v>
      </c>
      <c r="V537"/>
      <c r="W537"/>
      <c r="X537" s="55">
        <v>44378</v>
      </c>
    </row>
    <row r="538" spans="1:24" ht="14.5" x14ac:dyDescent="0.35">
      <c r="A538" s="52" t="s">
        <v>270</v>
      </c>
      <c r="B538" s="53">
        <v>44562</v>
      </c>
      <c r="C538" s="53">
        <v>45657</v>
      </c>
      <c r="D538" s="53">
        <v>45077</v>
      </c>
      <c r="E538" s="57" t="s">
        <v>139</v>
      </c>
      <c r="F538" s="16" t="s">
        <v>39</v>
      </c>
      <c r="G538" s="52" t="s">
        <v>40</v>
      </c>
      <c r="H538" s="52" t="s">
        <v>22</v>
      </c>
      <c r="I538" s="53">
        <f t="shared" si="59"/>
        <v>44562</v>
      </c>
      <c r="J538" s="53">
        <f t="shared" si="60"/>
        <v>45657</v>
      </c>
      <c r="K538" s="52" t="s">
        <v>22</v>
      </c>
      <c r="L538" s="52" t="s">
        <v>118</v>
      </c>
      <c r="M538" s="54">
        <v>0</v>
      </c>
      <c r="N538" s="52" t="s">
        <v>43</v>
      </c>
      <c r="O538" t="s">
        <v>44</v>
      </c>
      <c r="P538" t="s">
        <v>45</v>
      </c>
      <c r="Q538"/>
      <c r="R538"/>
      <c r="S538"/>
      <c r="T538"/>
      <c r="U538"/>
      <c r="V538" t="s">
        <v>64</v>
      </c>
      <c r="W538">
        <v>75</v>
      </c>
      <c r="X538" s="55">
        <v>44378</v>
      </c>
    </row>
    <row r="539" spans="1:24" ht="14.5" x14ac:dyDescent="0.35">
      <c r="A539" s="52" t="s">
        <v>270</v>
      </c>
      <c r="B539" s="53">
        <v>44562</v>
      </c>
      <c r="C539" s="53">
        <v>45657</v>
      </c>
      <c r="D539" s="53">
        <v>45077</v>
      </c>
      <c r="E539" s="52" t="s">
        <v>271</v>
      </c>
      <c r="F539" s="16" t="s">
        <v>39</v>
      </c>
      <c r="G539" s="52" t="s">
        <v>104</v>
      </c>
      <c r="H539" s="52" t="s">
        <v>22</v>
      </c>
      <c r="I539" s="53">
        <f t="shared" si="59"/>
        <v>44562</v>
      </c>
      <c r="J539" s="53">
        <f t="shared" si="60"/>
        <v>45657</v>
      </c>
      <c r="K539" s="52" t="s">
        <v>22</v>
      </c>
      <c r="L539" s="52" t="s">
        <v>140</v>
      </c>
      <c r="M539" s="54">
        <v>20000</v>
      </c>
      <c r="N539" s="52" t="s">
        <v>43</v>
      </c>
      <c r="O539" t="s">
        <v>106</v>
      </c>
      <c r="P539" t="s">
        <v>65</v>
      </c>
      <c r="Q539">
        <v>0.21379999999999999</v>
      </c>
      <c r="R539" t="s">
        <v>66</v>
      </c>
      <c r="S539"/>
      <c r="T539"/>
      <c r="U539"/>
      <c r="V539"/>
      <c r="W539"/>
      <c r="X539" s="55">
        <v>44378</v>
      </c>
    </row>
    <row r="540" spans="1:24" ht="14.5" x14ac:dyDescent="0.35">
      <c r="A540" s="52" t="s">
        <v>270</v>
      </c>
      <c r="B540" s="53">
        <v>44562</v>
      </c>
      <c r="C540" s="53">
        <v>45657</v>
      </c>
      <c r="D540" s="53">
        <v>45077</v>
      </c>
      <c r="E540" s="57" t="s">
        <v>137</v>
      </c>
      <c r="F540" s="16" t="s">
        <v>39</v>
      </c>
      <c r="G540" s="52" t="s">
        <v>144</v>
      </c>
      <c r="H540" s="52" t="s">
        <v>22</v>
      </c>
      <c r="I540" s="53">
        <f t="shared" si="59"/>
        <v>44562</v>
      </c>
      <c r="J540" s="53">
        <f t="shared" si="60"/>
        <v>45657</v>
      </c>
      <c r="K540" s="52" t="s">
        <v>22</v>
      </c>
      <c r="L540" s="52" t="s">
        <v>118</v>
      </c>
      <c r="M540" s="54">
        <v>0</v>
      </c>
      <c r="N540" s="52" t="s">
        <v>43</v>
      </c>
      <c r="O540" t="s">
        <v>145</v>
      </c>
      <c r="P540" t="s">
        <v>65</v>
      </c>
      <c r="Q540">
        <v>0.18870000000000001</v>
      </c>
      <c r="R540" t="s">
        <v>66</v>
      </c>
      <c r="S540"/>
      <c r="T540"/>
      <c r="U540"/>
      <c r="V540"/>
      <c r="W540"/>
      <c r="X540" s="55">
        <v>44378</v>
      </c>
    </row>
    <row r="541" spans="1:24" ht="14.5" x14ac:dyDescent="0.35">
      <c r="A541" s="52" t="s">
        <v>270</v>
      </c>
      <c r="B541" s="53">
        <v>44562</v>
      </c>
      <c r="C541" s="53">
        <v>45657</v>
      </c>
      <c r="D541" s="53">
        <v>45077</v>
      </c>
      <c r="E541" s="57" t="s">
        <v>137</v>
      </c>
      <c r="F541" s="16" t="s">
        <v>39</v>
      </c>
      <c r="G541" s="52" t="s">
        <v>135</v>
      </c>
      <c r="H541" s="52" t="s">
        <v>22</v>
      </c>
      <c r="I541" s="53">
        <f t="shared" si="59"/>
        <v>44562</v>
      </c>
      <c r="J541" s="53">
        <f t="shared" si="60"/>
        <v>45657</v>
      </c>
      <c r="K541" s="52" t="s">
        <v>22</v>
      </c>
      <c r="L541" s="52" t="s">
        <v>118</v>
      </c>
      <c r="M541" s="54">
        <v>0</v>
      </c>
      <c r="N541" s="52" t="s">
        <v>43</v>
      </c>
      <c r="O541" t="s">
        <v>136</v>
      </c>
      <c r="P541" t="s">
        <v>45</v>
      </c>
      <c r="Q541"/>
      <c r="R541"/>
      <c r="S541"/>
      <c r="T541"/>
      <c r="U541"/>
      <c r="V541" t="s">
        <v>145</v>
      </c>
      <c r="W541">
        <v>75</v>
      </c>
      <c r="X541" s="55">
        <v>44378</v>
      </c>
    </row>
    <row r="542" spans="1:24" ht="14.5" x14ac:dyDescent="0.35">
      <c r="A542" s="52" t="s">
        <v>270</v>
      </c>
      <c r="B542" s="53">
        <v>44562</v>
      </c>
      <c r="C542" s="53">
        <v>45657</v>
      </c>
      <c r="D542" s="53">
        <v>45077</v>
      </c>
      <c r="E542" s="57" t="s">
        <v>137</v>
      </c>
      <c r="F542" s="16" t="s">
        <v>39</v>
      </c>
      <c r="G542" s="52" t="s">
        <v>144</v>
      </c>
      <c r="H542" s="52" t="s">
        <v>22</v>
      </c>
      <c r="I542" s="53">
        <f t="shared" si="59"/>
        <v>44562</v>
      </c>
      <c r="J542" s="53">
        <f t="shared" si="60"/>
        <v>45657</v>
      </c>
      <c r="K542" s="52" t="s">
        <v>22</v>
      </c>
      <c r="L542" s="52" t="s">
        <v>118</v>
      </c>
      <c r="M542" s="54">
        <v>0</v>
      </c>
      <c r="N542" s="52" t="s">
        <v>43</v>
      </c>
      <c r="O542" t="s">
        <v>145</v>
      </c>
      <c r="P542" t="s">
        <v>65</v>
      </c>
      <c r="Q542">
        <v>0.18870000000000001</v>
      </c>
      <c r="R542" t="s">
        <v>66</v>
      </c>
      <c r="S542"/>
      <c r="T542"/>
      <c r="U542"/>
      <c r="V542"/>
      <c r="W542"/>
      <c r="X542" s="55">
        <v>44378</v>
      </c>
    </row>
    <row r="543" spans="1:24" ht="14.5" x14ac:dyDescent="0.35">
      <c r="A543" s="52" t="s">
        <v>270</v>
      </c>
      <c r="B543" s="53">
        <v>44562</v>
      </c>
      <c r="C543" s="53">
        <v>45657</v>
      </c>
      <c r="D543" s="53">
        <v>45077</v>
      </c>
      <c r="E543" s="57" t="s">
        <v>137</v>
      </c>
      <c r="F543" s="16" t="s">
        <v>39</v>
      </c>
      <c r="G543" s="52" t="s">
        <v>135</v>
      </c>
      <c r="H543" s="52" t="s">
        <v>22</v>
      </c>
      <c r="I543" s="53">
        <f t="shared" si="59"/>
        <v>44562</v>
      </c>
      <c r="J543" s="53">
        <f t="shared" si="60"/>
        <v>45657</v>
      </c>
      <c r="K543" s="52" t="s">
        <v>22</v>
      </c>
      <c r="L543" s="52" t="s">
        <v>118</v>
      </c>
      <c r="M543" s="54">
        <v>0</v>
      </c>
      <c r="N543" s="52" t="s">
        <v>43</v>
      </c>
      <c r="O543" t="s">
        <v>136</v>
      </c>
      <c r="P543" t="s">
        <v>45</v>
      </c>
      <c r="Q543"/>
      <c r="R543"/>
      <c r="S543"/>
      <c r="T543"/>
      <c r="U543"/>
      <c r="V543" t="s">
        <v>145</v>
      </c>
      <c r="W543">
        <v>75</v>
      </c>
      <c r="X543" s="55">
        <v>44378</v>
      </c>
    </row>
    <row r="544" spans="1:24" ht="14.5" x14ac:dyDescent="0.35">
      <c r="A544" s="52" t="s">
        <v>270</v>
      </c>
      <c r="B544" s="53">
        <v>44562</v>
      </c>
      <c r="C544" s="53">
        <v>45657</v>
      </c>
      <c r="D544" s="53">
        <v>45077</v>
      </c>
      <c r="E544" s="52" t="s">
        <v>148</v>
      </c>
      <c r="F544" s="16" t="s">
        <v>39</v>
      </c>
      <c r="G544" s="52" t="s">
        <v>62</v>
      </c>
      <c r="H544" s="52" t="s">
        <v>272</v>
      </c>
      <c r="I544" s="53">
        <v>45078</v>
      </c>
      <c r="J544" s="53">
        <f t="shared" si="60"/>
        <v>45657</v>
      </c>
      <c r="K544" s="52" t="s">
        <v>48</v>
      </c>
      <c r="L544" s="52" t="s">
        <v>118</v>
      </c>
      <c r="M544" s="54">
        <v>0</v>
      </c>
      <c r="N544" s="52" t="s">
        <v>43</v>
      </c>
      <c r="O544" t="s">
        <v>64</v>
      </c>
      <c r="P544" t="s">
        <v>65</v>
      </c>
      <c r="Q544">
        <v>1.2630999999999999</v>
      </c>
      <c r="R544" t="s">
        <v>66</v>
      </c>
      <c r="S544">
        <v>130</v>
      </c>
      <c r="T544">
        <v>150</v>
      </c>
      <c r="U544">
        <v>120</v>
      </c>
      <c r="V544"/>
      <c r="W544"/>
      <c r="X544" s="55">
        <v>44378</v>
      </c>
    </row>
    <row r="545" spans="1:25" ht="29" x14ac:dyDescent="0.35">
      <c r="A545" s="52" t="s">
        <v>270</v>
      </c>
      <c r="B545" s="53">
        <v>44562</v>
      </c>
      <c r="C545" s="53">
        <v>45657</v>
      </c>
      <c r="D545" s="53">
        <v>45077</v>
      </c>
      <c r="E545" s="57" t="s">
        <v>150</v>
      </c>
      <c r="F545" s="16" t="s">
        <v>39</v>
      </c>
      <c r="G545" s="52" t="s">
        <v>62</v>
      </c>
      <c r="H545" s="59" t="s">
        <v>273</v>
      </c>
      <c r="I545" s="53">
        <f>IF(OR(K545="Term",K545="otherwise",K545="Start of Term"),B545,"ADD SERVICE START DATE")</f>
        <v>44562</v>
      </c>
      <c r="J545" s="53">
        <f>IF(OR(K545="Term",K545="otherwise",K545="End of term"),C545,"ADD SERVICE START DATE")</f>
        <v>45657</v>
      </c>
      <c r="K545" s="52" t="s">
        <v>22</v>
      </c>
      <c r="L545" s="52" t="s">
        <v>118</v>
      </c>
      <c r="M545" s="54">
        <v>8000</v>
      </c>
      <c r="N545" s="52" t="s">
        <v>43</v>
      </c>
      <c r="O545" t="s">
        <v>64</v>
      </c>
      <c r="P545" t="s">
        <v>65</v>
      </c>
      <c r="Q545"/>
      <c r="R545"/>
      <c r="S545"/>
      <c r="T545"/>
      <c r="U545"/>
      <c r="V545" t="s">
        <v>64</v>
      </c>
      <c r="W545">
        <v>130</v>
      </c>
      <c r="X545" s="55">
        <v>44378</v>
      </c>
    </row>
    <row r="546" spans="1:25" ht="14.5" x14ac:dyDescent="0.35">
      <c r="A546" s="52" t="s">
        <v>270</v>
      </c>
      <c r="B546" s="53">
        <v>44562</v>
      </c>
      <c r="C546" s="53">
        <v>45657</v>
      </c>
      <c r="D546" s="53">
        <v>45077</v>
      </c>
      <c r="E546" s="52" t="s">
        <v>148</v>
      </c>
      <c r="F546" s="16" t="s">
        <v>39</v>
      </c>
      <c r="G546" s="52" t="s">
        <v>40</v>
      </c>
      <c r="H546" s="52" t="s">
        <v>272</v>
      </c>
      <c r="I546" s="53">
        <v>45078</v>
      </c>
      <c r="J546" s="53">
        <f t="shared" ref="J546" si="61">IF(OR(K546="Term",K546="otherwise",K546="End of term"),C546,"ADD SERVICE START DATE")</f>
        <v>45657</v>
      </c>
      <c r="K546" s="52" t="s">
        <v>48</v>
      </c>
      <c r="L546" s="52" t="s">
        <v>118</v>
      </c>
      <c r="M546" s="54">
        <v>0</v>
      </c>
      <c r="N546" s="52" t="s">
        <v>43</v>
      </c>
      <c r="O546" t="s">
        <v>44</v>
      </c>
      <c r="P546" t="s">
        <v>45</v>
      </c>
      <c r="Q546"/>
      <c r="R546"/>
      <c r="S546"/>
      <c r="T546"/>
      <c r="U546"/>
      <c r="V546" t="s">
        <v>64</v>
      </c>
      <c r="W546">
        <v>75</v>
      </c>
      <c r="X546" s="55">
        <v>44378</v>
      </c>
    </row>
    <row r="547" spans="1:25" ht="29" x14ac:dyDescent="0.35">
      <c r="A547" s="52" t="s">
        <v>270</v>
      </c>
      <c r="B547" s="53">
        <v>44562</v>
      </c>
      <c r="C547" s="53">
        <v>45657</v>
      </c>
      <c r="D547" s="53">
        <v>45077</v>
      </c>
      <c r="E547" s="52" t="s">
        <v>150</v>
      </c>
      <c r="F547" s="16" t="s">
        <v>39</v>
      </c>
      <c r="G547" s="52" t="s">
        <v>62</v>
      </c>
      <c r="H547" s="59" t="s">
        <v>273</v>
      </c>
      <c r="I547" s="53">
        <f t="shared" ref="I547:I553" si="62">IF(OR(K547="Term",K547="otherwise",K547="Start of Term"),B547,"ADD SERVICE START DATE")</f>
        <v>44562</v>
      </c>
      <c r="J547" s="53">
        <f t="shared" ref="J547:J555" si="63">IF(OR(K547="Term",K547="otherwise",K547="End of term"),C547,"ADD SERVICE START DATE")</f>
        <v>45657</v>
      </c>
      <c r="K547" s="52" t="s">
        <v>22</v>
      </c>
      <c r="L547" s="52" t="s">
        <v>140</v>
      </c>
      <c r="M547" s="54">
        <v>8000</v>
      </c>
      <c r="N547" s="52" t="s">
        <v>43</v>
      </c>
      <c r="O547" t="s">
        <v>64</v>
      </c>
      <c r="P547" t="s">
        <v>65</v>
      </c>
      <c r="Q547"/>
      <c r="R547"/>
      <c r="S547"/>
      <c r="T547"/>
      <c r="U547"/>
      <c r="V547" t="s">
        <v>64</v>
      </c>
      <c r="W547">
        <v>130</v>
      </c>
      <c r="X547" s="55">
        <v>44378</v>
      </c>
    </row>
    <row r="548" spans="1:25" ht="14.5" x14ac:dyDescent="0.35">
      <c r="A548" s="52" t="s">
        <v>270</v>
      </c>
      <c r="B548" s="53">
        <v>44562</v>
      </c>
      <c r="C548" s="53">
        <v>45657</v>
      </c>
      <c r="D548" s="53">
        <v>45077</v>
      </c>
      <c r="E548" s="57" t="s">
        <v>150</v>
      </c>
      <c r="F548" s="16" t="s">
        <v>39</v>
      </c>
      <c r="G548" s="52" t="s">
        <v>40</v>
      </c>
      <c r="H548" s="52" t="s">
        <v>22</v>
      </c>
      <c r="I548" s="53">
        <f t="shared" si="62"/>
        <v>44562</v>
      </c>
      <c r="J548" s="53">
        <f t="shared" si="63"/>
        <v>45657</v>
      </c>
      <c r="K548" s="52" t="s">
        <v>22</v>
      </c>
      <c r="L548" s="52" t="s">
        <v>118</v>
      </c>
      <c r="M548" s="54">
        <v>0</v>
      </c>
      <c r="N548" s="52" t="s">
        <v>43</v>
      </c>
      <c r="O548" t="s">
        <v>44</v>
      </c>
      <c r="P548" t="s">
        <v>45</v>
      </c>
      <c r="Q548"/>
      <c r="R548"/>
      <c r="S548"/>
      <c r="T548"/>
      <c r="U548"/>
      <c r="V548" t="s">
        <v>64</v>
      </c>
      <c r="W548">
        <v>75</v>
      </c>
      <c r="X548" s="55">
        <v>44378</v>
      </c>
    </row>
    <row r="549" spans="1:25" ht="14.5" x14ac:dyDescent="0.35">
      <c r="A549" s="52" t="s">
        <v>270</v>
      </c>
      <c r="B549" s="53">
        <v>44562</v>
      </c>
      <c r="C549" s="53">
        <v>45657</v>
      </c>
      <c r="D549" s="53">
        <v>45077</v>
      </c>
      <c r="E549" s="52" t="s">
        <v>274</v>
      </c>
      <c r="F549" s="16" t="s">
        <v>39</v>
      </c>
      <c r="G549" s="52" t="s">
        <v>104</v>
      </c>
      <c r="H549" s="52" t="s">
        <v>22</v>
      </c>
      <c r="I549" s="53">
        <f t="shared" si="62"/>
        <v>44562</v>
      </c>
      <c r="J549" s="53">
        <f t="shared" si="63"/>
        <v>45657</v>
      </c>
      <c r="K549" s="52" t="s">
        <v>22</v>
      </c>
      <c r="L549" s="52" t="s">
        <v>118</v>
      </c>
      <c r="M549" s="54">
        <v>0</v>
      </c>
      <c r="N549" s="52" t="s">
        <v>43</v>
      </c>
      <c r="O549" t="s">
        <v>106</v>
      </c>
      <c r="P549" t="s">
        <v>65</v>
      </c>
      <c r="Q549">
        <v>0.21379999999999999</v>
      </c>
      <c r="R549" t="s">
        <v>66</v>
      </c>
      <c r="S549"/>
      <c r="T549"/>
      <c r="U549"/>
      <c r="V549"/>
      <c r="W549"/>
      <c r="X549" s="55">
        <v>44378</v>
      </c>
    </row>
    <row r="550" spans="1:25" ht="14.5" x14ac:dyDescent="0.35">
      <c r="A550" s="52" t="s">
        <v>270</v>
      </c>
      <c r="B550" s="53">
        <v>44562</v>
      </c>
      <c r="C550" s="53">
        <v>45657</v>
      </c>
      <c r="D550" s="53">
        <v>45077</v>
      </c>
      <c r="E550" s="52" t="s">
        <v>274</v>
      </c>
      <c r="F550" s="16" t="s">
        <v>39</v>
      </c>
      <c r="G550" s="52" t="s">
        <v>55</v>
      </c>
      <c r="H550" s="52" t="s">
        <v>22</v>
      </c>
      <c r="I550" s="53">
        <f t="shared" si="62"/>
        <v>44562</v>
      </c>
      <c r="J550" s="53">
        <f t="shared" si="63"/>
        <v>45657</v>
      </c>
      <c r="K550" s="52" t="s">
        <v>22</v>
      </c>
      <c r="L550" s="52" t="s">
        <v>118</v>
      </c>
      <c r="M550" s="54">
        <v>10000</v>
      </c>
      <c r="N550" s="52" t="s">
        <v>43</v>
      </c>
      <c r="O550" t="s">
        <v>56</v>
      </c>
      <c r="P550" t="s">
        <v>45</v>
      </c>
      <c r="Q550">
        <v>0.48180000000000001</v>
      </c>
      <c r="R550" t="s">
        <v>46</v>
      </c>
      <c r="S550"/>
      <c r="T550"/>
      <c r="U550"/>
      <c r="V550"/>
      <c r="W550"/>
      <c r="X550" s="55">
        <v>44378</v>
      </c>
    </row>
    <row r="551" spans="1:25" ht="14.5" x14ac:dyDescent="0.35">
      <c r="A551" s="52" t="s">
        <v>270</v>
      </c>
      <c r="B551" s="53">
        <v>44562</v>
      </c>
      <c r="C551" s="53">
        <v>45657</v>
      </c>
      <c r="D551" s="53">
        <v>45077</v>
      </c>
      <c r="E551" s="52" t="s">
        <v>274</v>
      </c>
      <c r="F551" s="16" t="s">
        <v>39</v>
      </c>
      <c r="G551" s="52" t="s">
        <v>50</v>
      </c>
      <c r="H551" s="52" t="s">
        <v>22</v>
      </c>
      <c r="I551" s="53">
        <f t="shared" si="62"/>
        <v>44562</v>
      </c>
      <c r="J551" s="53">
        <f t="shared" si="63"/>
        <v>45657</v>
      </c>
      <c r="K551" s="52" t="s">
        <v>22</v>
      </c>
      <c r="L551" s="52" t="s">
        <v>118</v>
      </c>
      <c r="M551" s="54">
        <v>10000</v>
      </c>
      <c r="N551" s="52" t="s">
        <v>43</v>
      </c>
      <c r="O551" t="s">
        <v>121</v>
      </c>
      <c r="P551" t="s">
        <v>45</v>
      </c>
      <c r="Q551">
        <v>0.48180000000000001</v>
      </c>
      <c r="R551" t="s">
        <v>46</v>
      </c>
      <c r="S551"/>
      <c r="T551"/>
      <c r="U551"/>
      <c r="V551"/>
      <c r="W551"/>
      <c r="X551" s="55">
        <v>44378</v>
      </c>
    </row>
    <row r="552" spans="1:25" ht="43.5" x14ac:dyDescent="0.35">
      <c r="A552" s="52" t="s">
        <v>270</v>
      </c>
      <c r="B552" s="53">
        <v>44562</v>
      </c>
      <c r="C552" s="53">
        <v>45657</v>
      </c>
      <c r="D552" s="53">
        <v>45077</v>
      </c>
      <c r="E552" s="57" t="s">
        <v>150</v>
      </c>
      <c r="F552" s="16" t="s">
        <v>39</v>
      </c>
      <c r="G552" s="52" t="s">
        <v>62</v>
      </c>
      <c r="H552" s="52" t="s">
        <v>22</v>
      </c>
      <c r="I552" s="53">
        <f t="shared" si="62"/>
        <v>44562</v>
      </c>
      <c r="J552" s="53">
        <f t="shared" si="63"/>
        <v>45657</v>
      </c>
      <c r="K552" s="52" t="s">
        <v>22</v>
      </c>
      <c r="L552" s="52" t="s">
        <v>140</v>
      </c>
      <c r="M552" s="54">
        <v>28000</v>
      </c>
      <c r="N552" s="52" t="s">
        <v>43</v>
      </c>
      <c r="O552" t="s">
        <v>64</v>
      </c>
      <c r="P552" t="s">
        <v>65</v>
      </c>
      <c r="Q552" s="74">
        <v>0.74</v>
      </c>
      <c r="R552" t="s">
        <v>66</v>
      </c>
      <c r="S552">
        <v>130</v>
      </c>
      <c r="T552">
        <v>150</v>
      </c>
      <c r="U552">
        <v>120</v>
      </c>
      <c r="V552"/>
      <c r="W552"/>
      <c r="X552" s="55">
        <v>44378</v>
      </c>
      <c r="Y552" s="56" t="s">
        <v>275</v>
      </c>
    </row>
    <row r="553" spans="1:25" ht="14.5" x14ac:dyDescent="0.35">
      <c r="A553" s="52" t="s">
        <v>270</v>
      </c>
      <c r="B553" s="53">
        <v>44562</v>
      </c>
      <c r="C553" s="53">
        <v>45657</v>
      </c>
      <c r="D553" s="53">
        <v>45077</v>
      </c>
      <c r="E553" s="52" t="s">
        <v>150</v>
      </c>
      <c r="F553" s="16" t="s">
        <v>39</v>
      </c>
      <c r="G553" s="52" t="s">
        <v>40</v>
      </c>
      <c r="H553" s="52" t="s">
        <v>22</v>
      </c>
      <c r="I553" s="53">
        <f t="shared" si="62"/>
        <v>44562</v>
      </c>
      <c r="J553" s="53">
        <f t="shared" si="63"/>
        <v>45657</v>
      </c>
      <c r="K553" s="52" t="s">
        <v>22</v>
      </c>
      <c r="L553" s="52" t="s">
        <v>140</v>
      </c>
      <c r="M553" s="54">
        <v>0</v>
      </c>
      <c r="N553" s="52" t="s">
        <v>43</v>
      </c>
      <c r="O553" t="s">
        <v>44</v>
      </c>
      <c r="P553" t="s">
        <v>45</v>
      </c>
      <c r="Q553"/>
      <c r="R553"/>
      <c r="S553"/>
      <c r="T553"/>
      <c r="U553"/>
      <c r="V553" t="s">
        <v>64</v>
      </c>
      <c r="W553">
        <v>75</v>
      </c>
      <c r="X553" s="55">
        <v>44378</v>
      </c>
    </row>
    <row r="554" spans="1:25" ht="14.5" x14ac:dyDescent="0.35">
      <c r="A554" s="52" t="s">
        <v>270</v>
      </c>
      <c r="B554" s="53">
        <v>44562</v>
      </c>
      <c r="C554" s="53">
        <v>45657</v>
      </c>
      <c r="D554" s="53">
        <v>45077</v>
      </c>
      <c r="E554" s="52" t="s">
        <v>151</v>
      </c>
      <c r="F554" s="16" t="s">
        <v>39</v>
      </c>
      <c r="G554" s="52" t="s">
        <v>62</v>
      </c>
      <c r="H554" s="52" t="s">
        <v>272</v>
      </c>
      <c r="I554" s="53">
        <v>45078</v>
      </c>
      <c r="J554" s="53">
        <f t="shared" si="63"/>
        <v>45657</v>
      </c>
      <c r="K554" s="52" t="s">
        <v>48</v>
      </c>
      <c r="L554" s="52" t="s">
        <v>118</v>
      </c>
      <c r="M554" s="54">
        <v>0</v>
      </c>
      <c r="N554" s="52" t="s">
        <v>43</v>
      </c>
      <c r="O554" t="s">
        <v>64</v>
      </c>
      <c r="P554" t="s">
        <v>65</v>
      </c>
      <c r="Q554">
        <v>1.2630999999999999</v>
      </c>
      <c r="R554" t="s">
        <v>66</v>
      </c>
      <c r="S554">
        <v>130</v>
      </c>
      <c r="T554">
        <v>150</v>
      </c>
      <c r="U554">
        <v>120</v>
      </c>
      <c r="V554"/>
      <c r="W554"/>
      <c r="X554" s="55">
        <v>44378</v>
      </c>
    </row>
    <row r="555" spans="1:25" ht="14.5" x14ac:dyDescent="0.35">
      <c r="A555" s="52" t="s">
        <v>270</v>
      </c>
      <c r="B555" s="53">
        <v>44562</v>
      </c>
      <c r="C555" s="53">
        <v>45657</v>
      </c>
      <c r="D555" s="53">
        <v>45077</v>
      </c>
      <c r="E555" s="52" t="s">
        <v>151</v>
      </c>
      <c r="F555" s="16" t="s">
        <v>39</v>
      </c>
      <c r="G555" s="52" t="s">
        <v>40</v>
      </c>
      <c r="H555" s="52" t="s">
        <v>272</v>
      </c>
      <c r="I555" s="53">
        <v>45078</v>
      </c>
      <c r="J555" s="53">
        <f t="shared" si="63"/>
        <v>45657</v>
      </c>
      <c r="K555" s="52" t="s">
        <v>48</v>
      </c>
      <c r="L555" s="52" t="s">
        <v>118</v>
      </c>
      <c r="M555" s="54">
        <v>0</v>
      </c>
      <c r="N555" s="52" t="s">
        <v>43</v>
      </c>
      <c r="O555" t="s">
        <v>44</v>
      </c>
      <c r="P555" t="s">
        <v>45</v>
      </c>
      <c r="Q555"/>
      <c r="R555"/>
      <c r="S555"/>
      <c r="T555"/>
      <c r="U555"/>
      <c r="V555" t="s">
        <v>64</v>
      </c>
      <c r="W555">
        <v>75</v>
      </c>
      <c r="X555" s="55">
        <v>44378</v>
      </c>
    </row>
    <row r="556" spans="1:25" ht="14.5" x14ac:dyDescent="0.35">
      <c r="A556" s="52" t="s">
        <v>270</v>
      </c>
      <c r="B556" s="53">
        <v>44562</v>
      </c>
      <c r="C556" s="53">
        <v>45657</v>
      </c>
      <c r="D556" s="53">
        <v>45077</v>
      </c>
      <c r="E556" s="52" t="s">
        <v>178</v>
      </c>
      <c r="F556" s="16" t="s">
        <v>39</v>
      </c>
      <c r="G556" s="52" t="s">
        <v>62</v>
      </c>
      <c r="H556" s="52" t="s">
        <v>22</v>
      </c>
      <c r="I556" s="53">
        <f t="shared" ref="I556:I614" si="64">IF(OR(K556="Term",K556="otherwise",K556="Start of Term"),B556,"ADD SERVICE START DATE")</f>
        <v>44562</v>
      </c>
      <c r="J556" s="53">
        <f t="shared" ref="J556:J615" si="65">IF(OR(K556="Term",K556="otherwise",K556="End of term"),C556,"ADD SERVICE START DATE")</f>
        <v>45657</v>
      </c>
      <c r="K556" s="52" t="s">
        <v>22</v>
      </c>
      <c r="L556" s="52" t="s">
        <v>133</v>
      </c>
      <c r="M556" s="54">
        <v>0</v>
      </c>
      <c r="N556" s="52" t="s">
        <v>43</v>
      </c>
      <c r="O556" t="s">
        <v>64</v>
      </c>
      <c r="P556" t="s">
        <v>65</v>
      </c>
      <c r="Q556" t="s">
        <v>197</v>
      </c>
      <c r="R556"/>
      <c r="S556"/>
      <c r="T556"/>
      <c r="U556"/>
      <c r="V556"/>
      <c r="W556"/>
      <c r="X556" s="55">
        <v>44378</v>
      </c>
    </row>
    <row r="557" spans="1:25" ht="14.5" x14ac:dyDescent="0.35">
      <c r="A557" s="52" t="s">
        <v>270</v>
      </c>
      <c r="B557" s="53">
        <v>44562</v>
      </c>
      <c r="C557" s="53">
        <v>45657</v>
      </c>
      <c r="D557" s="53">
        <v>45077</v>
      </c>
      <c r="G557" s="52" t="s">
        <v>57</v>
      </c>
      <c r="H557" s="52" t="s">
        <v>22</v>
      </c>
      <c r="I557" s="53">
        <f t="shared" si="64"/>
        <v>44562</v>
      </c>
      <c r="J557" s="53">
        <f t="shared" si="65"/>
        <v>45657</v>
      </c>
      <c r="K557" s="52" t="s">
        <v>22</v>
      </c>
      <c r="L557" s="52" t="s">
        <v>140</v>
      </c>
      <c r="M557" s="54">
        <v>0</v>
      </c>
      <c r="N557" s="52" t="s">
        <v>43</v>
      </c>
      <c r="O557" t="s">
        <v>58</v>
      </c>
      <c r="P557" t="s">
        <v>59</v>
      </c>
      <c r="Q557">
        <v>1.06E-2</v>
      </c>
      <c r="R557" t="s">
        <v>46</v>
      </c>
      <c r="S557"/>
      <c r="T557"/>
      <c r="U557"/>
      <c r="V557"/>
      <c r="W557"/>
      <c r="X557" s="55">
        <v>44378</v>
      </c>
    </row>
    <row r="558" spans="1:25" ht="14.5" x14ac:dyDescent="0.35">
      <c r="A558" s="52" t="s">
        <v>270</v>
      </c>
      <c r="B558" s="53">
        <v>44562</v>
      </c>
      <c r="C558" s="53">
        <v>45657</v>
      </c>
      <c r="D558" s="53">
        <v>45077</v>
      </c>
      <c r="G558" s="52" t="s">
        <v>75</v>
      </c>
      <c r="H558" s="52" t="s">
        <v>22</v>
      </c>
      <c r="I558" s="53">
        <f t="shared" si="64"/>
        <v>44562</v>
      </c>
      <c r="J558" s="53">
        <f t="shared" si="65"/>
        <v>45657</v>
      </c>
      <c r="K558" s="52" t="s">
        <v>22</v>
      </c>
      <c r="L558" s="52" t="s">
        <v>118</v>
      </c>
      <c r="M558" s="54">
        <v>0</v>
      </c>
      <c r="N558" s="52" t="s">
        <v>43</v>
      </c>
      <c r="O558" t="s">
        <v>76</v>
      </c>
      <c r="P558" t="s">
        <v>77</v>
      </c>
      <c r="Q558">
        <v>2.12E-2</v>
      </c>
      <c r="R558" t="s">
        <v>46</v>
      </c>
      <c r="S558"/>
      <c r="T558"/>
      <c r="U558"/>
      <c r="V558"/>
      <c r="W558"/>
      <c r="X558" s="55">
        <v>44378</v>
      </c>
    </row>
    <row r="559" spans="1:25" ht="14.5" x14ac:dyDescent="0.35">
      <c r="A559" s="52" t="s">
        <v>270</v>
      </c>
      <c r="B559" s="53">
        <v>44562</v>
      </c>
      <c r="C559" s="53">
        <v>45657</v>
      </c>
      <c r="D559" s="53">
        <v>45077</v>
      </c>
      <c r="G559" s="52" t="s">
        <v>75</v>
      </c>
      <c r="H559" s="52" t="s">
        <v>22</v>
      </c>
      <c r="I559" s="53">
        <f t="shared" si="64"/>
        <v>44562</v>
      </c>
      <c r="J559" s="53">
        <f t="shared" si="65"/>
        <v>45657</v>
      </c>
      <c r="K559" s="52" t="s">
        <v>22</v>
      </c>
      <c r="L559" s="52" t="s">
        <v>140</v>
      </c>
      <c r="M559" s="54">
        <v>0</v>
      </c>
      <c r="N559" s="52" t="s">
        <v>43</v>
      </c>
      <c r="O559" t="s">
        <v>76</v>
      </c>
      <c r="P559" t="s">
        <v>77</v>
      </c>
      <c r="Q559">
        <v>2.12E-2</v>
      </c>
      <c r="R559" t="s">
        <v>46</v>
      </c>
      <c r="S559"/>
      <c r="T559"/>
      <c r="U559"/>
      <c r="V559"/>
      <c r="W559"/>
      <c r="X559" s="55">
        <v>44378</v>
      </c>
    </row>
    <row r="560" spans="1:25" ht="14.5" x14ac:dyDescent="0.35">
      <c r="A560" s="52" t="s">
        <v>270</v>
      </c>
      <c r="B560" s="53">
        <v>44562</v>
      </c>
      <c r="C560" s="53">
        <v>45657</v>
      </c>
      <c r="D560" s="53">
        <v>45077</v>
      </c>
      <c r="G560" s="52" t="s">
        <v>55</v>
      </c>
      <c r="H560" s="52" t="s">
        <v>22</v>
      </c>
      <c r="I560" s="53">
        <f t="shared" si="64"/>
        <v>44562</v>
      </c>
      <c r="J560" s="53">
        <f t="shared" si="65"/>
        <v>45657</v>
      </c>
      <c r="K560" s="52" t="s">
        <v>22</v>
      </c>
      <c r="L560" s="52" t="s">
        <v>140</v>
      </c>
      <c r="M560" s="54">
        <v>10000</v>
      </c>
      <c r="N560" s="52" t="s">
        <v>43</v>
      </c>
      <c r="O560" t="s">
        <v>56</v>
      </c>
      <c r="P560" t="s">
        <v>45</v>
      </c>
      <c r="Q560">
        <v>0.48180000000000001</v>
      </c>
      <c r="R560" t="s">
        <v>46</v>
      </c>
      <c r="S560"/>
      <c r="T560"/>
      <c r="U560"/>
      <c r="V560"/>
      <c r="W560"/>
      <c r="X560" s="55">
        <v>44378</v>
      </c>
    </row>
    <row r="561" spans="1:24" ht="14.5" x14ac:dyDescent="0.35">
      <c r="A561" s="52" t="s">
        <v>270</v>
      </c>
      <c r="B561" s="53">
        <v>44562</v>
      </c>
      <c r="C561" s="53">
        <v>45657</v>
      </c>
      <c r="D561" s="53">
        <v>45077</v>
      </c>
      <c r="G561" s="52" t="s">
        <v>50</v>
      </c>
      <c r="H561" s="52" t="s">
        <v>22</v>
      </c>
      <c r="I561" s="53">
        <f t="shared" si="64"/>
        <v>44562</v>
      </c>
      <c r="J561" s="53">
        <f t="shared" si="65"/>
        <v>45657</v>
      </c>
      <c r="K561" s="52" t="s">
        <v>22</v>
      </c>
      <c r="L561" s="52" t="s">
        <v>140</v>
      </c>
      <c r="M561" s="54">
        <v>10000</v>
      </c>
      <c r="N561" s="52" t="s">
        <v>43</v>
      </c>
      <c r="O561" t="s">
        <v>121</v>
      </c>
      <c r="P561" t="s">
        <v>45</v>
      </c>
      <c r="Q561">
        <v>0.48180000000000001</v>
      </c>
      <c r="R561" t="s">
        <v>46</v>
      </c>
      <c r="S561"/>
      <c r="T561"/>
      <c r="U561"/>
      <c r="V561"/>
      <c r="W561"/>
      <c r="X561" s="55">
        <v>44378</v>
      </c>
    </row>
    <row r="562" spans="1:24" ht="14.5" x14ac:dyDescent="0.35">
      <c r="A562" s="52" t="s">
        <v>270</v>
      </c>
      <c r="B562" s="53">
        <v>44562</v>
      </c>
      <c r="C562" s="53">
        <v>45657</v>
      </c>
      <c r="D562" s="53">
        <v>45077</v>
      </c>
      <c r="G562" s="52" t="s">
        <v>60</v>
      </c>
      <c r="H562" s="52" t="s">
        <v>22</v>
      </c>
      <c r="I562" s="53">
        <f t="shared" si="64"/>
        <v>44562</v>
      </c>
      <c r="J562" s="53">
        <f t="shared" si="65"/>
        <v>45657</v>
      </c>
      <c r="K562" s="52" t="s">
        <v>22</v>
      </c>
      <c r="L562" s="52" t="s">
        <v>118</v>
      </c>
      <c r="M562" s="54">
        <v>0</v>
      </c>
      <c r="N562" s="52" t="s">
        <v>43</v>
      </c>
      <c r="O562" t="s">
        <v>61</v>
      </c>
      <c r="P562" t="s">
        <v>45</v>
      </c>
      <c r="Q562">
        <v>4.2200000000000001E-2</v>
      </c>
      <c r="R562" t="s">
        <v>46</v>
      </c>
      <c r="S562"/>
      <c r="T562"/>
      <c r="U562"/>
      <c r="V562"/>
      <c r="W562"/>
      <c r="X562" s="55">
        <v>44378</v>
      </c>
    </row>
    <row r="563" spans="1:24" ht="14.5" x14ac:dyDescent="0.35">
      <c r="A563" s="52" t="s">
        <v>276</v>
      </c>
      <c r="B563" s="53">
        <v>43770</v>
      </c>
      <c r="C563" s="53">
        <v>46113</v>
      </c>
      <c r="D563" s="53">
        <v>46063</v>
      </c>
      <c r="E563" s="52" t="s">
        <v>149</v>
      </c>
      <c r="F563" s="16" t="s">
        <v>39</v>
      </c>
      <c r="G563" s="52" t="s">
        <v>62</v>
      </c>
      <c r="H563" s="52" t="s">
        <v>22</v>
      </c>
      <c r="I563" s="53">
        <f t="shared" si="64"/>
        <v>43770</v>
      </c>
      <c r="J563" s="53">
        <f t="shared" si="65"/>
        <v>46113</v>
      </c>
      <c r="K563" s="52" t="s">
        <v>22</v>
      </c>
      <c r="L563" s="52" t="s">
        <v>142</v>
      </c>
      <c r="M563" s="54">
        <v>0</v>
      </c>
      <c r="N563" s="52" t="s">
        <v>43</v>
      </c>
      <c r="O563" t="s">
        <v>64</v>
      </c>
      <c r="P563" t="s">
        <v>65</v>
      </c>
      <c r="Q563">
        <v>1.1188</v>
      </c>
      <c r="R563" t="s">
        <v>66</v>
      </c>
      <c r="S563">
        <v>130</v>
      </c>
      <c r="T563">
        <v>150</v>
      </c>
      <c r="U563">
        <v>120</v>
      </c>
      <c r="V563"/>
      <c r="W563"/>
      <c r="X563" s="55">
        <v>43647</v>
      </c>
    </row>
    <row r="564" spans="1:24" ht="14.5" x14ac:dyDescent="0.35">
      <c r="A564" s="52" t="s">
        <v>276</v>
      </c>
      <c r="B564" s="53">
        <v>43770</v>
      </c>
      <c r="C564" s="53">
        <v>46113</v>
      </c>
      <c r="D564" s="53">
        <v>46063</v>
      </c>
      <c r="E564" s="52" t="s">
        <v>149</v>
      </c>
      <c r="F564" s="16" t="s">
        <v>39</v>
      </c>
      <c r="G564" s="52" t="s">
        <v>40</v>
      </c>
      <c r="H564" s="52" t="s">
        <v>22</v>
      </c>
      <c r="I564" s="53">
        <f t="shared" si="64"/>
        <v>43770</v>
      </c>
      <c r="J564" s="53">
        <f t="shared" si="65"/>
        <v>46113</v>
      </c>
      <c r="K564" s="52" t="s">
        <v>22</v>
      </c>
      <c r="L564" s="52" t="s">
        <v>142</v>
      </c>
      <c r="M564" s="54">
        <v>0</v>
      </c>
      <c r="N564" s="52" t="s">
        <v>43</v>
      </c>
      <c r="O564" t="s">
        <v>44</v>
      </c>
      <c r="P564" t="s">
        <v>45</v>
      </c>
      <c r="Q564"/>
      <c r="R564"/>
      <c r="S564"/>
      <c r="T564"/>
      <c r="U564"/>
      <c r="V564" t="s">
        <v>64</v>
      </c>
      <c r="W564">
        <v>75</v>
      </c>
      <c r="X564" s="55">
        <v>43647</v>
      </c>
    </row>
    <row r="565" spans="1:24" ht="14.5" x14ac:dyDescent="0.35">
      <c r="A565" s="52" t="s">
        <v>276</v>
      </c>
      <c r="B565" s="53">
        <v>43770</v>
      </c>
      <c r="C565" s="53">
        <v>46113</v>
      </c>
      <c r="D565" s="53">
        <v>46063</v>
      </c>
      <c r="E565" s="52" t="s">
        <v>152</v>
      </c>
      <c r="F565" s="16" t="s">
        <v>39</v>
      </c>
      <c r="G565" s="52" t="s">
        <v>62</v>
      </c>
      <c r="H565" s="52" t="s">
        <v>22</v>
      </c>
      <c r="I565" s="53">
        <f t="shared" si="64"/>
        <v>43770</v>
      </c>
      <c r="J565" s="53">
        <f t="shared" si="65"/>
        <v>46113</v>
      </c>
      <c r="K565" s="52" t="s">
        <v>22</v>
      </c>
      <c r="L565" s="52" t="s">
        <v>142</v>
      </c>
      <c r="M565" s="54">
        <v>0</v>
      </c>
      <c r="N565" s="52" t="s">
        <v>43</v>
      </c>
      <c r="O565" t="s">
        <v>64</v>
      </c>
      <c r="P565" t="s">
        <v>65</v>
      </c>
      <c r="Q565">
        <v>1.1188</v>
      </c>
      <c r="R565" t="s">
        <v>66</v>
      </c>
      <c r="S565">
        <v>130</v>
      </c>
      <c r="T565">
        <v>150</v>
      </c>
      <c r="U565">
        <v>120</v>
      </c>
      <c r="V565"/>
      <c r="W565"/>
      <c r="X565" s="55">
        <v>43647</v>
      </c>
    </row>
    <row r="566" spans="1:24" ht="14.5" x14ac:dyDescent="0.35">
      <c r="A566" s="52" t="s">
        <v>276</v>
      </c>
      <c r="B566" s="53">
        <v>43770</v>
      </c>
      <c r="C566" s="53">
        <v>46113</v>
      </c>
      <c r="D566" s="53">
        <v>46063</v>
      </c>
      <c r="E566" s="52" t="s">
        <v>152</v>
      </c>
      <c r="F566" s="16" t="s">
        <v>39</v>
      </c>
      <c r="G566" s="52" t="s">
        <v>40</v>
      </c>
      <c r="H566" s="52" t="s">
        <v>22</v>
      </c>
      <c r="I566" s="53">
        <f t="shared" si="64"/>
        <v>43770</v>
      </c>
      <c r="J566" s="53">
        <f t="shared" si="65"/>
        <v>46113</v>
      </c>
      <c r="K566" s="52" t="s">
        <v>22</v>
      </c>
      <c r="L566" s="52" t="s">
        <v>142</v>
      </c>
      <c r="M566" s="54">
        <v>0</v>
      </c>
      <c r="N566" s="52" t="s">
        <v>43</v>
      </c>
      <c r="O566" t="s">
        <v>44</v>
      </c>
      <c r="P566" t="s">
        <v>45</v>
      </c>
      <c r="Q566"/>
      <c r="R566"/>
      <c r="S566"/>
      <c r="T566"/>
      <c r="U566"/>
      <c r="V566" t="s">
        <v>64</v>
      </c>
      <c r="W566">
        <v>75</v>
      </c>
      <c r="X566" s="55">
        <v>43647</v>
      </c>
    </row>
    <row r="567" spans="1:24" ht="14.5" x14ac:dyDescent="0.35">
      <c r="A567" s="52" t="s">
        <v>276</v>
      </c>
      <c r="B567" s="53">
        <v>43770</v>
      </c>
      <c r="C567" s="53">
        <v>46113</v>
      </c>
      <c r="D567" s="53">
        <v>46063</v>
      </c>
      <c r="E567" s="52" t="s">
        <v>154</v>
      </c>
      <c r="F567" s="16" t="s">
        <v>39</v>
      </c>
      <c r="G567" s="52" t="s">
        <v>62</v>
      </c>
      <c r="H567" s="52" t="s">
        <v>22</v>
      </c>
      <c r="I567" s="53">
        <f t="shared" si="64"/>
        <v>43770</v>
      </c>
      <c r="J567" s="53">
        <f t="shared" si="65"/>
        <v>46113</v>
      </c>
      <c r="K567" s="52" t="s">
        <v>22</v>
      </c>
      <c r="L567" s="52" t="s">
        <v>142</v>
      </c>
      <c r="M567" s="54">
        <v>0</v>
      </c>
      <c r="N567" s="52" t="s">
        <v>43</v>
      </c>
      <c r="O567" t="s">
        <v>64</v>
      </c>
      <c r="P567" t="s">
        <v>65</v>
      </c>
      <c r="Q567">
        <v>0.41770000000000002</v>
      </c>
      <c r="R567" t="s">
        <v>66</v>
      </c>
      <c r="S567">
        <v>130</v>
      </c>
      <c r="T567">
        <v>150</v>
      </c>
      <c r="U567">
        <v>120</v>
      </c>
      <c r="V567"/>
      <c r="W567"/>
      <c r="X567" s="55">
        <v>43647</v>
      </c>
    </row>
    <row r="568" spans="1:24" ht="14.5" x14ac:dyDescent="0.35">
      <c r="A568" s="52" t="s">
        <v>276</v>
      </c>
      <c r="B568" s="53">
        <v>43770</v>
      </c>
      <c r="C568" s="53">
        <v>46113</v>
      </c>
      <c r="D568" s="53">
        <v>46063</v>
      </c>
      <c r="E568" s="52" t="s">
        <v>154</v>
      </c>
      <c r="F568" s="16" t="s">
        <v>39</v>
      </c>
      <c r="G568" s="52" t="s">
        <v>40</v>
      </c>
      <c r="H568" s="52" t="s">
        <v>22</v>
      </c>
      <c r="I568" s="53">
        <f t="shared" si="64"/>
        <v>43770</v>
      </c>
      <c r="J568" s="53">
        <f t="shared" si="65"/>
        <v>46113</v>
      </c>
      <c r="K568" s="52" t="s">
        <v>22</v>
      </c>
      <c r="L568" s="52" t="s">
        <v>142</v>
      </c>
      <c r="M568" s="54">
        <v>0</v>
      </c>
      <c r="N568" s="52" t="s">
        <v>43</v>
      </c>
      <c r="O568" t="s">
        <v>44</v>
      </c>
      <c r="P568" t="s">
        <v>45</v>
      </c>
      <c r="Q568"/>
      <c r="R568"/>
      <c r="S568"/>
      <c r="T568"/>
      <c r="U568"/>
      <c r="V568" t="s">
        <v>64</v>
      </c>
      <c r="W568">
        <v>75</v>
      </c>
      <c r="X568" s="55">
        <v>43647</v>
      </c>
    </row>
    <row r="569" spans="1:24" ht="14.5" x14ac:dyDescent="0.35">
      <c r="A569" s="52" t="s">
        <v>276</v>
      </c>
      <c r="B569" s="53">
        <v>43770</v>
      </c>
      <c r="C569" s="53">
        <v>46113</v>
      </c>
      <c r="D569" s="53">
        <v>46063</v>
      </c>
      <c r="E569" s="52" t="s">
        <v>157</v>
      </c>
      <c r="F569" s="16" t="s">
        <v>39</v>
      </c>
      <c r="G569" s="52" t="s">
        <v>62</v>
      </c>
      <c r="H569" s="52" t="s">
        <v>22</v>
      </c>
      <c r="I569" s="53">
        <f t="shared" si="64"/>
        <v>43770</v>
      </c>
      <c r="J569" s="53">
        <f t="shared" si="65"/>
        <v>46113</v>
      </c>
      <c r="K569" s="52" t="s">
        <v>22</v>
      </c>
      <c r="L569" s="52" t="s">
        <v>142</v>
      </c>
      <c r="M569" s="54">
        <v>0</v>
      </c>
      <c r="N569" s="52" t="s">
        <v>43</v>
      </c>
      <c r="O569" t="s">
        <v>64</v>
      </c>
      <c r="P569" t="s">
        <v>65</v>
      </c>
      <c r="Q569">
        <v>0.41770000000000002</v>
      </c>
      <c r="R569" t="s">
        <v>66</v>
      </c>
      <c r="S569">
        <v>130</v>
      </c>
      <c r="T569">
        <v>150</v>
      </c>
      <c r="U569">
        <v>120</v>
      </c>
      <c r="V569"/>
      <c r="W569"/>
      <c r="X569" s="55">
        <v>43647</v>
      </c>
    </row>
    <row r="570" spans="1:24" ht="14.5" x14ac:dyDescent="0.35">
      <c r="A570" s="52" t="s">
        <v>276</v>
      </c>
      <c r="B570" s="53">
        <v>43770</v>
      </c>
      <c r="C570" s="53">
        <v>46113</v>
      </c>
      <c r="D570" s="53">
        <v>46063</v>
      </c>
      <c r="E570" s="52" t="s">
        <v>157</v>
      </c>
      <c r="F570" s="16" t="s">
        <v>39</v>
      </c>
      <c r="G570" s="52" t="s">
        <v>40</v>
      </c>
      <c r="H570" s="52" t="s">
        <v>22</v>
      </c>
      <c r="I570" s="53">
        <f t="shared" si="64"/>
        <v>43770</v>
      </c>
      <c r="J570" s="53">
        <f t="shared" si="65"/>
        <v>46113</v>
      </c>
      <c r="K570" s="52" t="s">
        <v>22</v>
      </c>
      <c r="L570" s="52" t="s">
        <v>142</v>
      </c>
      <c r="M570" s="54">
        <v>0</v>
      </c>
      <c r="N570" s="52" t="s">
        <v>43</v>
      </c>
      <c r="O570" t="s">
        <v>44</v>
      </c>
      <c r="P570" t="s">
        <v>45</v>
      </c>
      <c r="Q570"/>
      <c r="R570"/>
      <c r="S570"/>
      <c r="T570"/>
      <c r="U570"/>
      <c r="V570" t="s">
        <v>64</v>
      </c>
      <c r="W570">
        <v>75</v>
      </c>
      <c r="X570" s="55">
        <v>43647</v>
      </c>
    </row>
    <row r="571" spans="1:24" ht="14.5" x14ac:dyDescent="0.35">
      <c r="A571" s="52" t="s">
        <v>276</v>
      </c>
      <c r="B571" s="53">
        <v>43770</v>
      </c>
      <c r="C571" s="53">
        <v>46113</v>
      </c>
      <c r="D571" s="53">
        <v>46063</v>
      </c>
      <c r="E571" s="52" t="s">
        <v>176</v>
      </c>
      <c r="F571" s="16" t="s">
        <v>39</v>
      </c>
      <c r="G571" s="52" t="s">
        <v>60</v>
      </c>
      <c r="H571" s="52" t="s">
        <v>22</v>
      </c>
      <c r="I571" s="53">
        <f t="shared" si="64"/>
        <v>43770</v>
      </c>
      <c r="J571" s="53">
        <f t="shared" si="65"/>
        <v>46113</v>
      </c>
      <c r="K571" s="52" t="s">
        <v>22</v>
      </c>
      <c r="L571" s="52" t="s">
        <v>142</v>
      </c>
      <c r="M571" s="54">
        <v>0</v>
      </c>
      <c r="N571" s="52" t="s">
        <v>43</v>
      </c>
      <c r="O571" t="s">
        <v>61</v>
      </c>
      <c r="P571" t="s">
        <v>45</v>
      </c>
      <c r="Q571">
        <v>4.0800000000000003E-2</v>
      </c>
      <c r="R571" t="s">
        <v>46</v>
      </c>
      <c r="S571"/>
      <c r="T571"/>
      <c r="U571"/>
      <c r="V571"/>
      <c r="W571"/>
      <c r="X571" s="55">
        <v>43647</v>
      </c>
    </row>
    <row r="572" spans="1:24" ht="14.5" x14ac:dyDescent="0.35">
      <c r="A572" s="52" t="s">
        <v>276</v>
      </c>
      <c r="B572" s="53">
        <v>43770</v>
      </c>
      <c r="C572" s="53">
        <v>46113</v>
      </c>
      <c r="D572" s="53">
        <v>46063</v>
      </c>
      <c r="E572" s="52" t="s">
        <v>173</v>
      </c>
      <c r="F572" s="16" t="s">
        <v>39</v>
      </c>
      <c r="G572" s="52" t="s">
        <v>60</v>
      </c>
      <c r="H572" s="52" t="s">
        <v>22</v>
      </c>
      <c r="I572" s="53">
        <f t="shared" si="64"/>
        <v>43770</v>
      </c>
      <c r="J572" s="53">
        <f t="shared" si="65"/>
        <v>46113</v>
      </c>
      <c r="K572" s="52" t="s">
        <v>22</v>
      </c>
      <c r="L572" s="52" t="s">
        <v>142</v>
      </c>
      <c r="M572" s="54">
        <v>0</v>
      </c>
      <c r="N572" s="52" t="s">
        <v>43</v>
      </c>
      <c r="O572" t="s">
        <v>61</v>
      </c>
      <c r="P572" t="s">
        <v>45</v>
      </c>
      <c r="Q572">
        <v>4.0800000000000003E-2</v>
      </c>
      <c r="R572" t="s">
        <v>46</v>
      </c>
      <c r="S572"/>
      <c r="T572"/>
      <c r="U572"/>
      <c r="V572"/>
      <c r="W572"/>
      <c r="X572" s="55">
        <v>43647</v>
      </c>
    </row>
    <row r="573" spans="1:24" ht="14.5" x14ac:dyDescent="0.35">
      <c r="A573" s="52" t="s">
        <v>276</v>
      </c>
      <c r="B573" s="53">
        <v>43770</v>
      </c>
      <c r="C573" s="53">
        <v>46113</v>
      </c>
      <c r="D573" s="53">
        <v>46063</v>
      </c>
      <c r="G573" s="52" t="s">
        <v>104</v>
      </c>
      <c r="H573" s="52" t="s">
        <v>22</v>
      </c>
      <c r="I573" s="53">
        <f t="shared" si="64"/>
        <v>43770</v>
      </c>
      <c r="J573" s="53">
        <f t="shared" si="65"/>
        <v>46113</v>
      </c>
      <c r="K573" s="52" t="s">
        <v>22</v>
      </c>
      <c r="L573" s="52" t="s">
        <v>142</v>
      </c>
      <c r="M573" s="54">
        <v>165</v>
      </c>
      <c r="N573" s="52" t="s">
        <v>43</v>
      </c>
      <c r="O573" t="s">
        <v>106</v>
      </c>
      <c r="P573" t="s">
        <v>65</v>
      </c>
      <c r="Q573">
        <v>0.20699999999999999</v>
      </c>
      <c r="R573" t="s">
        <v>66</v>
      </c>
      <c r="S573"/>
      <c r="T573"/>
      <c r="U573"/>
      <c r="V573"/>
      <c r="W573"/>
      <c r="X573" s="55">
        <v>43647</v>
      </c>
    </row>
    <row r="574" spans="1:24" ht="14.5" x14ac:dyDescent="0.35">
      <c r="A574" s="52" t="s">
        <v>276</v>
      </c>
      <c r="B574" s="53">
        <v>43770</v>
      </c>
      <c r="C574" s="53">
        <v>46113</v>
      </c>
      <c r="D574" s="53">
        <v>46063</v>
      </c>
      <c r="G574" s="52" t="s">
        <v>50</v>
      </c>
      <c r="H574" s="52" t="s">
        <v>22</v>
      </c>
      <c r="I574" s="53">
        <f t="shared" si="64"/>
        <v>43770</v>
      </c>
      <c r="J574" s="53">
        <f t="shared" si="65"/>
        <v>46113</v>
      </c>
      <c r="K574" s="52" t="s">
        <v>22</v>
      </c>
      <c r="L574" s="52" t="s">
        <v>142</v>
      </c>
      <c r="M574" s="54">
        <v>7000</v>
      </c>
      <c r="N574" s="52" t="s">
        <v>43</v>
      </c>
      <c r="O574" t="s">
        <v>52</v>
      </c>
      <c r="P574" t="s">
        <v>45</v>
      </c>
      <c r="Q574">
        <v>0.4657</v>
      </c>
      <c r="R574" t="s">
        <v>46</v>
      </c>
      <c r="S574"/>
      <c r="T574"/>
      <c r="U574"/>
      <c r="V574"/>
      <c r="W574"/>
      <c r="X574" s="55">
        <v>43647</v>
      </c>
    </row>
    <row r="575" spans="1:24" ht="14.5" x14ac:dyDescent="0.35">
      <c r="A575" s="52" t="s">
        <v>276</v>
      </c>
      <c r="B575" s="53">
        <v>43770</v>
      </c>
      <c r="C575" s="53">
        <v>46113</v>
      </c>
      <c r="D575" s="53">
        <v>46063</v>
      </c>
      <c r="G575" s="52" t="s">
        <v>191</v>
      </c>
      <c r="H575" s="52" t="s">
        <v>22</v>
      </c>
      <c r="I575" s="53">
        <f t="shared" si="64"/>
        <v>43770</v>
      </c>
      <c r="J575" s="53">
        <f t="shared" si="65"/>
        <v>46113</v>
      </c>
      <c r="K575" s="52" t="s">
        <v>22</v>
      </c>
      <c r="L575" s="52" t="s">
        <v>142</v>
      </c>
      <c r="M575" s="54">
        <v>165</v>
      </c>
      <c r="N575" s="52" t="s">
        <v>43</v>
      </c>
      <c r="O575" t="s">
        <v>192</v>
      </c>
      <c r="P575" t="s">
        <v>65</v>
      </c>
      <c r="Q575">
        <v>0.20699999999999999</v>
      </c>
      <c r="R575" t="s">
        <v>66</v>
      </c>
      <c r="S575"/>
      <c r="T575"/>
      <c r="U575"/>
      <c r="V575"/>
      <c r="W575"/>
      <c r="X575" s="55">
        <v>43647</v>
      </c>
    </row>
    <row r="576" spans="1:24" ht="14.5" x14ac:dyDescent="0.35">
      <c r="A576" s="52" t="s">
        <v>276</v>
      </c>
      <c r="B576" s="53">
        <v>43770</v>
      </c>
      <c r="C576" s="53">
        <v>46113</v>
      </c>
      <c r="D576" s="53">
        <v>46063</v>
      </c>
      <c r="G576" s="52" t="s">
        <v>55</v>
      </c>
      <c r="H576" s="52" t="s">
        <v>22</v>
      </c>
      <c r="I576" s="53">
        <f t="shared" si="64"/>
        <v>43770</v>
      </c>
      <c r="J576" s="53">
        <f t="shared" si="65"/>
        <v>46113</v>
      </c>
      <c r="K576" s="52" t="s">
        <v>22</v>
      </c>
      <c r="L576" s="52" t="s">
        <v>142</v>
      </c>
      <c r="M576" s="54">
        <v>7000</v>
      </c>
      <c r="N576" s="52" t="s">
        <v>43</v>
      </c>
      <c r="O576" t="s">
        <v>56</v>
      </c>
      <c r="P576" t="s">
        <v>45</v>
      </c>
      <c r="Q576">
        <v>0.4657</v>
      </c>
      <c r="R576" t="s">
        <v>46</v>
      </c>
      <c r="S576"/>
      <c r="T576"/>
      <c r="U576"/>
      <c r="V576"/>
      <c r="W576"/>
      <c r="X576" s="55">
        <v>43647</v>
      </c>
    </row>
    <row r="577" spans="1:24" ht="14.5" x14ac:dyDescent="0.35">
      <c r="A577" s="52" t="s">
        <v>276</v>
      </c>
      <c r="B577" s="53">
        <v>43770</v>
      </c>
      <c r="C577" s="53">
        <v>46113</v>
      </c>
      <c r="D577" s="53">
        <v>46063</v>
      </c>
      <c r="G577" s="52" t="s">
        <v>57</v>
      </c>
      <c r="H577" s="52" t="s">
        <v>22</v>
      </c>
      <c r="I577" s="53">
        <f t="shared" si="64"/>
        <v>43770</v>
      </c>
      <c r="J577" s="53">
        <f t="shared" si="65"/>
        <v>46113</v>
      </c>
      <c r="K577" s="52" t="s">
        <v>22</v>
      </c>
      <c r="L577" s="52" t="s">
        <v>142</v>
      </c>
      <c r="M577" s="54">
        <v>0</v>
      </c>
      <c r="N577" s="52" t="s">
        <v>43</v>
      </c>
      <c r="O577" t="s">
        <v>58</v>
      </c>
      <c r="P577" t="s">
        <v>59</v>
      </c>
      <c r="Q577">
        <v>1.0200000000000001E-2</v>
      </c>
      <c r="R577" t="s">
        <v>46</v>
      </c>
      <c r="S577"/>
      <c r="T577"/>
      <c r="U577"/>
      <c r="V577"/>
      <c r="W577"/>
      <c r="X577" s="55">
        <v>43647</v>
      </c>
    </row>
    <row r="578" spans="1:24" ht="14.5" x14ac:dyDescent="0.35">
      <c r="A578" s="52" t="s">
        <v>276</v>
      </c>
      <c r="B578" s="53">
        <v>43770</v>
      </c>
      <c r="C578" s="53">
        <v>46113</v>
      </c>
      <c r="D578" s="53">
        <v>46063</v>
      </c>
      <c r="G578" s="52" t="s">
        <v>75</v>
      </c>
      <c r="H578" s="52" t="s">
        <v>22</v>
      </c>
      <c r="I578" s="53">
        <f t="shared" si="64"/>
        <v>43770</v>
      </c>
      <c r="J578" s="53">
        <f t="shared" si="65"/>
        <v>46113</v>
      </c>
      <c r="K578" s="52" t="s">
        <v>22</v>
      </c>
      <c r="L578" s="52" t="s">
        <v>142</v>
      </c>
      <c r="M578" s="54">
        <v>0</v>
      </c>
      <c r="N578" s="52" t="s">
        <v>43</v>
      </c>
      <c r="O578" t="s">
        <v>76</v>
      </c>
      <c r="P578" t="s">
        <v>77</v>
      </c>
      <c r="Q578">
        <v>2.0500000000000001E-2</v>
      </c>
      <c r="R578" t="s">
        <v>46</v>
      </c>
      <c r="S578"/>
      <c r="T578"/>
      <c r="U578"/>
      <c r="V578"/>
      <c r="W578"/>
      <c r="X578" s="55">
        <v>43647</v>
      </c>
    </row>
    <row r="579" spans="1:24" ht="14.5" x14ac:dyDescent="0.35">
      <c r="A579" s="52" t="s">
        <v>276</v>
      </c>
      <c r="B579" s="53">
        <v>43770</v>
      </c>
      <c r="C579" s="53">
        <v>46113</v>
      </c>
      <c r="D579" s="53">
        <v>46063</v>
      </c>
      <c r="E579" s="52" t="s">
        <v>150</v>
      </c>
      <c r="F579" s="16" t="s">
        <v>39</v>
      </c>
      <c r="G579" s="52" t="s">
        <v>62</v>
      </c>
      <c r="H579" s="52" t="s">
        <v>22</v>
      </c>
      <c r="I579" s="53">
        <f t="shared" si="64"/>
        <v>43770</v>
      </c>
      <c r="J579" s="53">
        <f t="shared" si="65"/>
        <v>46113</v>
      </c>
      <c r="K579" s="52" t="s">
        <v>22</v>
      </c>
      <c r="L579" s="52" t="s">
        <v>140</v>
      </c>
      <c r="M579" s="54">
        <v>0</v>
      </c>
      <c r="N579" s="52" t="s">
        <v>43</v>
      </c>
      <c r="O579" t="s">
        <v>64</v>
      </c>
      <c r="P579" t="s">
        <v>65</v>
      </c>
      <c r="Q579">
        <v>0.72609999999999997</v>
      </c>
      <c r="R579" t="s">
        <v>66</v>
      </c>
      <c r="S579">
        <v>130</v>
      </c>
      <c r="T579">
        <v>150</v>
      </c>
      <c r="U579">
        <v>120</v>
      </c>
      <c r="V579"/>
      <c r="W579"/>
      <c r="X579" s="55">
        <v>43647</v>
      </c>
    </row>
    <row r="580" spans="1:24" ht="14.5" x14ac:dyDescent="0.35">
      <c r="A580" s="52" t="s">
        <v>276</v>
      </c>
      <c r="B580" s="53">
        <v>43770</v>
      </c>
      <c r="C580" s="53">
        <v>46113</v>
      </c>
      <c r="D580" s="53">
        <v>46063</v>
      </c>
      <c r="E580" s="52" t="s">
        <v>150</v>
      </c>
      <c r="F580" s="16" t="s">
        <v>39</v>
      </c>
      <c r="G580" s="52" t="s">
        <v>40</v>
      </c>
      <c r="H580" s="52" t="s">
        <v>22</v>
      </c>
      <c r="I580" s="53">
        <f t="shared" si="64"/>
        <v>43770</v>
      </c>
      <c r="J580" s="53">
        <f t="shared" si="65"/>
        <v>46113</v>
      </c>
      <c r="K580" s="52" t="s">
        <v>22</v>
      </c>
      <c r="L580" s="52" t="s">
        <v>140</v>
      </c>
      <c r="M580" s="54">
        <v>0</v>
      </c>
      <c r="N580" s="52" t="s">
        <v>43</v>
      </c>
      <c r="O580" t="s">
        <v>44</v>
      </c>
      <c r="P580" t="s">
        <v>45</v>
      </c>
      <c r="Q580"/>
      <c r="R580"/>
      <c r="S580"/>
      <c r="T580"/>
      <c r="U580"/>
      <c r="V580" t="s">
        <v>64</v>
      </c>
      <c r="W580">
        <v>75</v>
      </c>
      <c r="X580" s="55">
        <v>43647</v>
      </c>
    </row>
    <row r="581" spans="1:24" ht="14.5" x14ac:dyDescent="0.35">
      <c r="A581" s="52" t="s">
        <v>276</v>
      </c>
      <c r="B581" s="53">
        <v>43770</v>
      </c>
      <c r="C581" s="53">
        <v>46113</v>
      </c>
      <c r="D581" s="53">
        <v>46063</v>
      </c>
      <c r="E581" s="52" t="s">
        <v>139</v>
      </c>
      <c r="F581" s="16" t="s">
        <v>39</v>
      </c>
      <c r="G581" s="52" t="s">
        <v>62</v>
      </c>
      <c r="H581" s="52" t="s">
        <v>22</v>
      </c>
      <c r="I581" s="53">
        <f t="shared" si="64"/>
        <v>43770</v>
      </c>
      <c r="J581" s="53">
        <f t="shared" si="65"/>
        <v>46113</v>
      </c>
      <c r="K581" s="52" t="s">
        <v>22</v>
      </c>
      <c r="L581" s="52" t="s">
        <v>140</v>
      </c>
      <c r="M581" s="54">
        <v>0</v>
      </c>
      <c r="N581" s="52" t="s">
        <v>43</v>
      </c>
      <c r="O581" t="s">
        <v>64</v>
      </c>
      <c r="P581" t="s">
        <v>65</v>
      </c>
      <c r="Q581">
        <v>0.65</v>
      </c>
      <c r="R581" t="s">
        <v>66</v>
      </c>
      <c r="S581">
        <v>130</v>
      </c>
      <c r="T581">
        <v>150</v>
      </c>
      <c r="U581">
        <v>120</v>
      </c>
      <c r="V581"/>
      <c r="W581"/>
      <c r="X581" s="55">
        <v>43647</v>
      </c>
    </row>
    <row r="582" spans="1:24" ht="14.5" x14ac:dyDescent="0.35">
      <c r="A582" s="52" t="s">
        <v>276</v>
      </c>
      <c r="B582" s="53">
        <v>43770</v>
      </c>
      <c r="C582" s="53">
        <v>46113</v>
      </c>
      <c r="D582" s="53">
        <v>46063</v>
      </c>
      <c r="E582" s="52" t="s">
        <v>139</v>
      </c>
      <c r="F582" s="16" t="s">
        <v>39</v>
      </c>
      <c r="G582" s="52" t="s">
        <v>40</v>
      </c>
      <c r="H582" s="52" t="s">
        <v>22</v>
      </c>
      <c r="I582" s="53">
        <f t="shared" si="64"/>
        <v>43770</v>
      </c>
      <c r="J582" s="53">
        <f t="shared" si="65"/>
        <v>46113</v>
      </c>
      <c r="K582" s="52" t="s">
        <v>22</v>
      </c>
      <c r="L582" s="52" t="s">
        <v>140</v>
      </c>
      <c r="M582" s="54">
        <v>0</v>
      </c>
      <c r="N582" s="52" t="s">
        <v>43</v>
      </c>
      <c r="O582" t="s">
        <v>44</v>
      </c>
      <c r="P582" t="s">
        <v>45</v>
      </c>
      <c r="Q582"/>
      <c r="R582"/>
      <c r="S582"/>
      <c r="T582"/>
      <c r="U582"/>
      <c r="V582" t="s">
        <v>64</v>
      </c>
      <c r="W582">
        <v>75</v>
      </c>
      <c r="X582" s="55">
        <v>43647</v>
      </c>
    </row>
    <row r="583" spans="1:24" ht="14.5" x14ac:dyDescent="0.35">
      <c r="A583" s="52" t="s">
        <v>276</v>
      </c>
      <c r="B583" s="53">
        <v>43770</v>
      </c>
      <c r="C583" s="53">
        <v>46113</v>
      </c>
      <c r="D583" s="53">
        <v>46063</v>
      </c>
      <c r="G583" s="52" t="s">
        <v>104</v>
      </c>
      <c r="H583" s="52" t="s">
        <v>22</v>
      </c>
      <c r="I583" s="53">
        <f t="shared" si="64"/>
        <v>43770</v>
      </c>
      <c r="J583" s="53">
        <f t="shared" si="65"/>
        <v>46113</v>
      </c>
      <c r="K583" s="52" t="s">
        <v>22</v>
      </c>
      <c r="L583" s="52" t="s">
        <v>140</v>
      </c>
      <c r="M583" s="54">
        <v>165</v>
      </c>
      <c r="N583" s="52" t="s">
        <v>43</v>
      </c>
      <c r="O583" t="s">
        <v>106</v>
      </c>
      <c r="P583" t="s">
        <v>65</v>
      </c>
      <c r="Q583">
        <v>0.20699999999999999</v>
      </c>
      <c r="R583" t="s">
        <v>66</v>
      </c>
      <c r="S583"/>
      <c r="T583"/>
      <c r="U583"/>
      <c r="V583"/>
      <c r="W583"/>
      <c r="X583" s="55">
        <v>43647</v>
      </c>
    </row>
    <row r="584" spans="1:24" ht="14.5" x14ac:dyDescent="0.35">
      <c r="A584" s="52" t="s">
        <v>276</v>
      </c>
      <c r="B584" s="53">
        <v>43770</v>
      </c>
      <c r="C584" s="53">
        <v>46113</v>
      </c>
      <c r="D584" s="53">
        <v>46063</v>
      </c>
      <c r="G584" s="52" t="s">
        <v>50</v>
      </c>
      <c r="H584" s="52" t="s">
        <v>22</v>
      </c>
      <c r="I584" s="53">
        <f t="shared" si="64"/>
        <v>43770</v>
      </c>
      <c r="J584" s="53">
        <f t="shared" si="65"/>
        <v>46113</v>
      </c>
      <c r="K584" s="52" t="s">
        <v>22</v>
      </c>
      <c r="L584" s="52" t="s">
        <v>140</v>
      </c>
      <c r="M584" s="54">
        <v>5000</v>
      </c>
      <c r="N584" s="52" t="s">
        <v>43</v>
      </c>
      <c r="O584" t="s">
        <v>52</v>
      </c>
      <c r="P584" t="s">
        <v>45</v>
      </c>
      <c r="Q584">
        <v>0.4657</v>
      </c>
      <c r="R584" t="s">
        <v>46</v>
      </c>
      <c r="S584"/>
      <c r="T584"/>
      <c r="U584"/>
      <c r="V584"/>
      <c r="W584"/>
      <c r="X584" s="55">
        <v>43647</v>
      </c>
    </row>
    <row r="585" spans="1:24" ht="14.5" x14ac:dyDescent="0.35">
      <c r="A585" s="52" t="s">
        <v>276</v>
      </c>
      <c r="B585" s="53">
        <v>43770</v>
      </c>
      <c r="C585" s="53">
        <v>46113</v>
      </c>
      <c r="D585" s="53">
        <v>46063</v>
      </c>
      <c r="G585" s="52" t="s">
        <v>191</v>
      </c>
      <c r="H585" s="52" t="s">
        <v>22</v>
      </c>
      <c r="I585" s="53">
        <f t="shared" si="64"/>
        <v>43770</v>
      </c>
      <c r="J585" s="53">
        <f t="shared" si="65"/>
        <v>46113</v>
      </c>
      <c r="K585" s="52" t="s">
        <v>22</v>
      </c>
      <c r="L585" s="52" t="s">
        <v>140</v>
      </c>
      <c r="M585" s="54">
        <v>165</v>
      </c>
      <c r="N585" s="52" t="s">
        <v>43</v>
      </c>
      <c r="O585" t="s">
        <v>192</v>
      </c>
      <c r="P585" t="s">
        <v>65</v>
      </c>
      <c r="Q585">
        <v>0.20699999999999999</v>
      </c>
      <c r="R585" t="s">
        <v>66</v>
      </c>
      <c r="S585"/>
      <c r="T585"/>
      <c r="U585"/>
      <c r="V585"/>
      <c r="W585"/>
      <c r="X585" s="55">
        <v>43647</v>
      </c>
    </row>
    <row r="586" spans="1:24" ht="14.5" x14ac:dyDescent="0.35">
      <c r="A586" s="52" t="s">
        <v>276</v>
      </c>
      <c r="B586" s="53">
        <v>43770</v>
      </c>
      <c r="C586" s="53">
        <v>46113</v>
      </c>
      <c r="D586" s="53">
        <v>46063</v>
      </c>
      <c r="G586" s="52" t="s">
        <v>55</v>
      </c>
      <c r="H586" s="52" t="s">
        <v>22</v>
      </c>
      <c r="I586" s="53">
        <f t="shared" si="64"/>
        <v>43770</v>
      </c>
      <c r="J586" s="53">
        <f t="shared" si="65"/>
        <v>46113</v>
      </c>
      <c r="K586" s="52" t="s">
        <v>22</v>
      </c>
      <c r="L586" s="52" t="s">
        <v>140</v>
      </c>
      <c r="M586" s="54">
        <v>5000</v>
      </c>
      <c r="N586" s="52" t="s">
        <v>43</v>
      </c>
      <c r="O586" t="s">
        <v>56</v>
      </c>
      <c r="P586" t="s">
        <v>45</v>
      </c>
      <c r="Q586">
        <v>0.4657</v>
      </c>
      <c r="R586" t="s">
        <v>46</v>
      </c>
      <c r="S586"/>
      <c r="T586"/>
      <c r="U586"/>
      <c r="V586"/>
      <c r="W586"/>
      <c r="X586" s="55">
        <v>43647</v>
      </c>
    </row>
    <row r="587" spans="1:24" ht="14.5" x14ac:dyDescent="0.35">
      <c r="A587" s="52" t="s">
        <v>276</v>
      </c>
      <c r="B587" s="53">
        <v>43770</v>
      </c>
      <c r="C587" s="53">
        <v>46113</v>
      </c>
      <c r="D587" s="53">
        <v>46063</v>
      </c>
      <c r="G587" s="52" t="s">
        <v>57</v>
      </c>
      <c r="H587" s="52" t="s">
        <v>22</v>
      </c>
      <c r="I587" s="53">
        <f t="shared" si="64"/>
        <v>43770</v>
      </c>
      <c r="J587" s="53">
        <f t="shared" si="65"/>
        <v>46113</v>
      </c>
      <c r="K587" s="52" t="s">
        <v>22</v>
      </c>
      <c r="L587" s="52" t="s">
        <v>140</v>
      </c>
      <c r="M587" s="54">
        <v>0</v>
      </c>
      <c r="N587" s="52" t="s">
        <v>43</v>
      </c>
      <c r="O587" t="s">
        <v>58</v>
      </c>
      <c r="P587" t="s">
        <v>59</v>
      </c>
      <c r="Q587">
        <v>1.0200000000000001E-2</v>
      </c>
      <c r="R587" t="s">
        <v>46</v>
      </c>
      <c r="S587"/>
      <c r="T587"/>
      <c r="U587"/>
      <c r="V587"/>
      <c r="W587"/>
      <c r="X587" s="55">
        <v>43647</v>
      </c>
    </row>
    <row r="588" spans="1:24" ht="14.5" x14ac:dyDescent="0.35">
      <c r="A588" s="52" t="s">
        <v>276</v>
      </c>
      <c r="B588" s="53">
        <v>43770</v>
      </c>
      <c r="C588" s="53">
        <v>46113</v>
      </c>
      <c r="D588" s="53">
        <v>46063</v>
      </c>
      <c r="G588" s="52" t="s">
        <v>75</v>
      </c>
      <c r="H588" s="52" t="s">
        <v>22</v>
      </c>
      <c r="I588" s="53">
        <f t="shared" si="64"/>
        <v>43770</v>
      </c>
      <c r="J588" s="53">
        <f t="shared" si="65"/>
        <v>46113</v>
      </c>
      <c r="K588" s="52" t="s">
        <v>22</v>
      </c>
      <c r="L588" s="52" t="s">
        <v>140</v>
      </c>
      <c r="M588" s="54">
        <v>0</v>
      </c>
      <c r="N588" s="52" t="s">
        <v>43</v>
      </c>
      <c r="O588" t="s">
        <v>76</v>
      </c>
      <c r="P588" t="s">
        <v>77</v>
      </c>
      <c r="Q588">
        <v>2.0500000000000001E-2</v>
      </c>
      <c r="R588" t="s">
        <v>46</v>
      </c>
      <c r="S588"/>
      <c r="T588"/>
      <c r="U588"/>
      <c r="V588"/>
      <c r="W588"/>
      <c r="X588" s="55">
        <v>43647</v>
      </c>
    </row>
    <row r="589" spans="1:24" ht="14.5" x14ac:dyDescent="0.35">
      <c r="A589" s="52" t="s">
        <v>276</v>
      </c>
      <c r="B589" s="53">
        <v>43770</v>
      </c>
      <c r="C589" s="53">
        <v>46113</v>
      </c>
      <c r="D589" s="53">
        <v>46063</v>
      </c>
      <c r="E589" s="52" t="s">
        <v>150</v>
      </c>
      <c r="F589" s="16" t="s">
        <v>39</v>
      </c>
      <c r="G589" s="52" t="s">
        <v>62</v>
      </c>
      <c r="H589" s="52" t="s">
        <v>22</v>
      </c>
      <c r="I589" s="53">
        <f t="shared" si="64"/>
        <v>43770</v>
      </c>
      <c r="J589" s="53">
        <f t="shared" si="65"/>
        <v>46113</v>
      </c>
      <c r="K589" s="52" t="s">
        <v>22</v>
      </c>
      <c r="L589" s="52" t="s">
        <v>118</v>
      </c>
      <c r="M589" s="54">
        <v>0</v>
      </c>
      <c r="N589" s="52" t="s">
        <v>43</v>
      </c>
      <c r="O589" t="s">
        <v>64</v>
      </c>
      <c r="P589" t="s">
        <v>65</v>
      </c>
      <c r="Q589">
        <v>0.72609999999999997</v>
      </c>
      <c r="R589" t="s">
        <v>66</v>
      </c>
      <c r="S589">
        <v>130</v>
      </c>
      <c r="T589">
        <v>150</v>
      </c>
      <c r="U589">
        <v>120</v>
      </c>
      <c r="V589"/>
      <c r="W589"/>
      <c r="X589" s="55">
        <v>43647</v>
      </c>
    </row>
    <row r="590" spans="1:24" ht="14.5" x14ac:dyDescent="0.35">
      <c r="A590" s="52" t="s">
        <v>276</v>
      </c>
      <c r="B590" s="53">
        <v>43770</v>
      </c>
      <c r="C590" s="53">
        <v>46113</v>
      </c>
      <c r="D590" s="53">
        <v>46063</v>
      </c>
      <c r="E590" s="52" t="s">
        <v>150</v>
      </c>
      <c r="F590" s="16" t="s">
        <v>39</v>
      </c>
      <c r="G590" s="52" t="s">
        <v>40</v>
      </c>
      <c r="H590" s="52" t="s">
        <v>22</v>
      </c>
      <c r="I590" s="53">
        <f t="shared" si="64"/>
        <v>43770</v>
      </c>
      <c r="J590" s="53">
        <f t="shared" si="65"/>
        <v>46113</v>
      </c>
      <c r="K590" s="52" t="s">
        <v>22</v>
      </c>
      <c r="L590" s="52" t="s">
        <v>118</v>
      </c>
      <c r="M590" s="54">
        <v>0</v>
      </c>
      <c r="N590" s="52" t="s">
        <v>43</v>
      </c>
      <c r="O590" t="s">
        <v>44</v>
      </c>
      <c r="P590" t="s">
        <v>45</v>
      </c>
      <c r="Q590"/>
      <c r="R590"/>
      <c r="S590"/>
      <c r="T590"/>
      <c r="U590"/>
      <c r="V590" t="s">
        <v>64</v>
      </c>
      <c r="W590">
        <v>75</v>
      </c>
      <c r="X590" s="55">
        <v>43647</v>
      </c>
    </row>
    <row r="591" spans="1:24" ht="14.5" x14ac:dyDescent="0.35">
      <c r="A591" s="52" t="s">
        <v>276</v>
      </c>
      <c r="B591" s="53">
        <v>43770</v>
      </c>
      <c r="C591" s="53">
        <v>46113</v>
      </c>
      <c r="D591" s="53">
        <v>46063</v>
      </c>
      <c r="E591" s="52" t="s">
        <v>139</v>
      </c>
      <c r="F591" s="16" t="s">
        <v>39</v>
      </c>
      <c r="G591" s="52" t="s">
        <v>62</v>
      </c>
      <c r="H591" s="52" t="s">
        <v>22</v>
      </c>
      <c r="I591" s="53">
        <f t="shared" si="64"/>
        <v>43770</v>
      </c>
      <c r="J591" s="53">
        <f t="shared" si="65"/>
        <v>46113</v>
      </c>
      <c r="K591" s="52" t="s">
        <v>22</v>
      </c>
      <c r="L591" s="52" t="s">
        <v>118</v>
      </c>
      <c r="M591" s="54">
        <v>0</v>
      </c>
      <c r="N591" s="52" t="s">
        <v>43</v>
      </c>
      <c r="O591" t="s">
        <v>64</v>
      </c>
      <c r="P591" t="s">
        <v>65</v>
      </c>
      <c r="Q591">
        <v>0.65</v>
      </c>
      <c r="R591" t="s">
        <v>66</v>
      </c>
      <c r="S591">
        <v>130</v>
      </c>
      <c r="T591">
        <v>150</v>
      </c>
      <c r="U591">
        <v>120</v>
      </c>
      <c r="V591"/>
      <c r="W591"/>
      <c r="X591" s="55">
        <v>43647</v>
      </c>
    </row>
    <row r="592" spans="1:24" ht="14.5" x14ac:dyDescent="0.35">
      <c r="A592" s="52" t="s">
        <v>276</v>
      </c>
      <c r="B592" s="53">
        <v>43770</v>
      </c>
      <c r="C592" s="53">
        <v>46113</v>
      </c>
      <c r="D592" s="53">
        <v>46063</v>
      </c>
      <c r="E592" s="52" t="s">
        <v>139</v>
      </c>
      <c r="F592" s="16" t="s">
        <v>39</v>
      </c>
      <c r="G592" s="52" t="s">
        <v>40</v>
      </c>
      <c r="H592" s="52" t="s">
        <v>22</v>
      </c>
      <c r="I592" s="53">
        <f t="shared" si="64"/>
        <v>43770</v>
      </c>
      <c r="J592" s="53">
        <f t="shared" si="65"/>
        <v>46113</v>
      </c>
      <c r="K592" s="52" t="s">
        <v>22</v>
      </c>
      <c r="L592" s="52" t="s">
        <v>118</v>
      </c>
      <c r="M592" s="54">
        <v>0</v>
      </c>
      <c r="N592" s="52" t="s">
        <v>43</v>
      </c>
      <c r="O592" t="s">
        <v>44</v>
      </c>
      <c r="P592" t="s">
        <v>45</v>
      </c>
      <c r="Q592"/>
      <c r="R592"/>
      <c r="S592"/>
      <c r="T592"/>
      <c r="U592"/>
      <c r="V592" t="s">
        <v>64</v>
      </c>
      <c r="W592">
        <v>75</v>
      </c>
      <c r="X592" s="55">
        <v>43647</v>
      </c>
    </row>
    <row r="593" spans="1:24" ht="14.5" x14ac:dyDescent="0.35">
      <c r="A593" s="52" t="s">
        <v>276</v>
      </c>
      <c r="B593" s="53">
        <v>43770</v>
      </c>
      <c r="C593" s="53">
        <v>46113</v>
      </c>
      <c r="D593" s="53">
        <v>46063</v>
      </c>
      <c r="E593" s="52" t="s">
        <v>151</v>
      </c>
      <c r="F593" s="16" t="s">
        <v>39</v>
      </c>
      <c r="G593" s="52" t="s">
        <v>62</v>
      </c>
      <c r="H593" s="52" t="s">
        <v>22</v>
      </c>
      <c r="I593" s="53">
        <f t="shared" si="64"/>
        <v>43770</v>
      </c>
      <c r="J593" s="53">
        <f t="shared" si="65"/>
        <v>46113</v>
      </c>
      <c r="K593" s="52" t="s">
        <v>22</v>
      </c>
      <c r="L593" s="52" t="s">
        <v>118</v>
      </c>
      <c r="M593" s="54">
        <v>0</v>
      </c>
      <c r="N593" s="52" t="s">
        <v>43</v>
      </c>
      <c r="O593" t="s">
        <v>64</v>
      </c>
      <c r="P593" t="s">
        <v>65</v>
      </c>
      <c r="Q593">
        <v>1.2205999999999999</v>
      </c>
      <c r="R593" t="s">
        <v>66</v>
      </c>
      <c r="S593">
        <v>130</v>
      </c>
      <c r="T593">
        <v>150</v>
      </c>
      <c r="U593">
        <v>120</v>
      </c>
      <c r="V593"/>
      <c r="W593"/>
      <c r="X593" s="55">
        <v>43647</v>
      </c>
    </row>
    <row r="594" spans="1:24" ht="14.5" x14ac:dyDescent="0.35">
      <c r="A594" s="52" t="s">
        <v>276</v>
      </c>
      <c r="B594" s="53">
        <v>43770</v>
      </c>
      <c r="C594" s="53">
        <v>46113</v>
      </c>
      <c r="D594" s="53">
        <v>46063</v>
      </c>
      <c r="E594" s="52" t="s">
        <v>151</v>
      </c>
      <c r="F594" s="16" t="s">
        <v>39</v>
      </c>
      <c r="G594" s="52" t="s">
        <v>40</v>
      </c>
      <c r="H594" s="52" t="s">
        <v>22</v>
      </c>
      <c r="I594" s="53">
        <f t="shared" si="64"/>
        <v>43770</v>
      </c>
      <c r="J594" s="53">
        <f t="shared" si="65"/>
        <v>46113</v>
      </c>
      <c r="K594" s="52" t="s">
        <v>22</v>
      </c>
      <c r="L594" s="52" t="s">
        <v>118</v>
      </c>
      <c r="M594" s="54">
        <v>0</v>
      </c>
      <c r="N594" s="52" t="s">
        <v>43</v>
      </c>
      <c r="O594" t="s">
        <v>44</v>
      </c>
      <c r="P594" t="s">
        <v>45</v>
      </c>
      <c r="Q594"/>
      <c r="R594"/>
      <c r="S594"/>
      <c r="T594"/>
      <c r="U594"/>
      <c r="V594" t="s">
        <v>64</v>
      </c>
      <c r="W594">
        <v>75</v>
      </c>
      <c r="X594" s="55">
        <v>43647</v>
      </c>
    </row>
    <row r="595" spans="1:24" ht="14.5" x14ac:dyDescent="0.35">
      <c r="A595" s="52" t="s">
        <v>276</v>
      </c>
      <c r="B595" s="53">
        <v>43770</v>
      </c>
      <c r="C595" s="53">
        <v>46113</v>
      </c>
      <c r="D595" s="53">
        <v>46063</v>
      </c>
      <c r="E595" s="52" t="s">
        <v>148</v>
      </c>
      <c r="F595" s="16" t="s">
        <v>39</v>
      </c>
      <c r="G595" s="52" t="s">
        <v>62</v>
      </c>
      <c r="H595" s="52" t="s">
        <v>22</v>
      </c>
      <c r="I595" s="53">
        <f t="shared" si="64"/>
        <v>43770</v>
      </c>
      <c r="J595" s="53">
        <f t="shared" si="65"/>
        <v>46113</v>
      </c>
      <c r="K595" s="52" t="s">
        <v>22</v>
      </c>
      <c r="L595" s="52" t="s">
        <v>118</v>
      </c>
      <c r="M595" s="54">
        <v>0</v>
      </c>
      <c r="N595" s="52" t="s">
        <v>43</v>
      </c>
      <c r="O595" t="s">
        <v>64</v>
      </c>
      <c r="P595" t="s">
        <v>65</v>
      </c>
      <c r="Q595">
        <v>1.2205999999999999</v>
      </c>
      <c r="R595" t="s">
        <v>66</v>
      </c>
      <c r="S595">
        <v>130</v>
      </c>
      <c r="T595">
        <v>150</v>
      </c>
      <c r="U595">
        <v>120</v>
      </c>
      <c r="V595"/>
      <c r="W595"/>
      <c r="X595" s="55">
        <v>43647</v>
      </c>
    </row>
    <row r="596" spans="1:24" ht="14.5" x14ac:dyDescent="0.35">
      <c r="A596" s="52" t="s">
        <v>276</v>
      </c>
      <c r="B596" s="53">
        <v>43770</v>
      </c>
      <c r="C596" s="53">
        <v>46113</v>
      </c>
      <c r="D596" s="53">
        <v>46063</v>
      </c>
      <c r="E596" s="52" t="s">
        <v>148</v>
      </c>
      <c r="F596" s="16" t="s">
        <v>39</v>
      </c>
      <c r="G596" s="52" t="s">
        <v>40</v>
      </c>
      <c r="H596" s="52" t="s">
        <v>22</v>
      </c>
      <c r="I596" s="53">
        <f t="shared" si="64"/>
        <v>43770</v>
      </c>
      <c r="J596" s="53">
        <f t="shared" si="65"/>
        <v>46113</v>
      </c>
      <c r="K596" s="52" t="s">
        <v>22</v>
      </c>
      <c r="L596" s="52" t="s">
        <v>118</v>
      </c>
      <c r="M596" s="54">
        <v>0</v>
      </c>
      <c r="N596" s="52" t="s">
        <v>43</v>
      </c>
      <c r="O596" t="s">
        <v>44</v>
      </c>
      <c r="P596" t="s">
        <v>45</v>
      </c>
      <c r="Q596"/>
      <c r="R596"/>
      <c r="S596"/>
      <c r="T596"/>
      <c r="U596"/>
      <c r="V596" t="s">
        <v>64</v>
      </c>
      <c r="W596">
        <v>75</v>
      </c>
      <c r="X596" s="55">
        <v>43647</v>
      </c>
    </row>
    <row r="597" spans="1:24" ht="14.5" x14ac:dyDescent="0.35">
      <c r="A597" s="52" t="s">
        <v>276</v>
      </c>
      <c r="B597" s="53">
        <v>43770</v>
      </c>
      <c r="C597" s="53">
        <v>46113</v>
      </c>
      <c r="D597" s="53">
        <v>46063</v>
      </c>
      <c r="E597" s="52" t="s">
        <v>178</v>
      </c>
      <c r="F597" s="16" t="s">
        <v>39</v>
      </c>
      <c r="G597" s="52" t="s">
        <v>60</v>
      </c>
      <c r="H597" s="52" t="s">
        <v>22</v>
      </c>
      <c r="I597" s="53">
        <f t="shared" si="64"/>
        <v>43770</v>
      </c>
      <c r="J597" s="53">
        <f t="shared" si="65"/>
        <v>46113</v>
      </c>
      <c r="K597" s="52" t="s">
        <v>22</v>
      </c>
      <c r="L597" s="52" t="s">
        <v>133</v>
      </c>
      <c r="M597" s="54">
        <v>0</v>
      </c>
      <c r="N597" s="52" t="s">
        <v>43</v>
      </c>
      <c r="O597" t="s">
        <v>61</v>
      </c>
      <c r="P597" t="s">
        <v>45</v>
      </c>
      <c r="Q597">
        <v>4.0800000000000003E-2</v>
      </c>
      <c r="R597" t="s">
        <v>46</v>
      </c>
      <c r="S597"/>
      <c r="T597"/>
      <c r="U597"/>
      <c r="V597"/>
      <c r="W597"/>
      <c r="X597" s="55">
        <v>43647</v>
      </c>
    </row>
    <row r="598" spans="1:24" ht="14.5" x14ac:dyDescent="0.35">
      <c r="A598" s="52" t="s">
        <v>276</v>
      </c>
      <c r="B598" s="53">
        <v>43770</v>
      </c>
      <c r="C598" s="53">
        <v>46113</v>
      </c>
      <c r="D598" s="53">
        <v>46063</v>
      </c>
      <c r="E598" s="52" t="s">
        <v>177</v>
      </c>
      <c r="F598" s="16" t="s">
        <v>39</v>
      </c>
      <c r="G598" s="52" t="s">
        <v>60</v>
      </c>
      <c r="H598" s="52" t="s">
        <v>22</v>
      </c>
      <c r="I598" s="53">
        <f t="shared" si="64"/>
        <v>43770</v>
      </c>
      <c r="J598" s="53">
        <f t="shared" si="65"/>
        <v>46113</v>
      </c>
      <c r="K598" s="52" t="s">
        <v>22</v>
      </c>
      <c r="L598" s="52" t="s">
        <v>118</v>
      </c>
      <c r="M598" s="54">
        <v>0</v>
      </c>
      <c r="N598" s="52" t="s">
        <v>43</v>
      </c>
      <c r="O598" t="s">
        <v>61</v>
      </c>
      <c r="P598" t="s">
        <v>45</v>
      </c>
      <c r="Q598">
        <v>4.0800000000000003E-2</v>
      </c>
      <c r="R598" t="s">
        <v>46</v>
      </c>
      <c r="S598"/>
      <c r="T598"/>
      <c r="U598"/>
      <c r="V598"/>
      <c r="W598"/>
      <c r="X598" s="55">
        <v>43647</v>
      </c>
    </row>
    <row r="599" spans="1:24" ht="14.5" x14ac:dyDescent="0.35">
      <c r="A599" s="52" t="s">
        <v>276</v>
      </c>
      <c r="B599" s="53">
        <v>43770</v>
      </c>
      <c r="C599" s="53">
        <v>46113</v>
      </c>
      <c r="D599" s="53">
        <v>46063</v>
      </c>
      <c r="G599" s="52" t="s">
        <v>104</v>
      </c>
      <c r="H599" s="52" t="s">
        <v>22</v>
      </c>
      <c r="I599" s="53">
        <f t="shared" si="64"/>
        <v>43770</v>
      </c>
      <c r="J599" s="53">
        <f t="shared" si="65"/>
        <v>46113</v>
      </c>
      <c r="K599" s="52" t="s">
        <v>22</v>
      </c>
      <c r="L599" s="52" t="s">
        <v>118</v>
      </c>
      <c r="M599" s="54">
        <v>165</v>
      </c>
      <c r="N599" s="52" t="s">
        <v>43</v>
      </c>
      <c r="O599" t="s">
        <v>106</v>
      </c>
      <c r="P599" t="s">
        <v>65</v>
      </c>
      <c r="Q599">
        <v>0.20699999999999999</v>
      </c>
      <c r="R599" t="s">
        <v>66</v>
      </c>
      <c r="S599"/>
      <c r="T599"/>
      <c r="U599"/>
      <c r="V599"/>
      <c r="W599"/>
      <c r="X599" s="55">
        <v>43647</v>
      </c>
    </row>
    <row r="600" spans="1:24" ht="14.5" x14ac:dyDescent="0.35">
      <c r="A600" s="52" t="s">
        <v>276</v>
      </c>
      <c r="B600" s="53">
        <v>43770</v>
      </c>
      <c r="C600" s="53">
        <v>46113</v>
      </c>
      <c r="D600" s="53">
        <v>46063</v>
      </c>
      <c r="G600" s="52" t="s">
        <v>50</v>
      </c>
      <c r="H600" s="52" t="s">
        <v>22</v>
      </c>
      <c r="I600" s="53">
        <f t="shared" si="64"/>
        <v>43770</v>
      </c>
      <c r="J600" s="53">
        <f t="shared" si="65"/>
        <v>46113</v>
      </c>
      <c r="K600" s="52" t="s">
        <v>22</v>
      </c>
      <c r="L600" s="52" t="s">
        <v>118</v>
      </c>
      <c r="M600" s="54">
        <v>7000</v>
      </c>
      <c r="N600" s="52" t="s">
        <v>43</v>
      </c>
      <c r="O600" t="s">
        <v>52</v>
      </c>
      <c r="P600" t="s">
        <v>45</v>
      </c>
      <c r="Q600">
        <v>0.4657</v>
      </c>
      <c r="R600" t="s">
        <v>46</v>
      </c>
      <c r="S600"/>
      <c r="T600"/>
      <c r="U600"/>
      <c r="V600"/>
      <c r="W600"/>
      <c r="X600" s="55">
        <v>43647</v>
      </c>
    </row>
    <row r="601" spans="1:24" ht="14.5" x14ac:dyDescent="0.35">
      <c r="A601" s="52" t="s">
        <v>276</v>
      </c>
      <c r="B601" s="53">
        <v>43770</v>
      </c>
      <c r="C601" s="53">
        <v>46113</v>
      </c>
      <c r="D601" s="53">
        <v>46063</v>
      </c>
      <c r="G601" s="52" t="s">
        <v>191</v>
      </c>
      <c r="H601" s="52" t="s">
        <v>22</v>
      </c>
      <c r="I601" s="53">
        <f t="shared" si="64"/>
        <v>43770</v>
      </c>
      <c r="J601" s="53">
        <f t="shared" si="65"/>
        <v>46113</v>
      </c>
      <c r="K601" s="52" t="s">
        <v>22</v>
      </c>
      <c r="L601" s="52" t="s">
        <v>118</v>
      </c>
      <c r="M601" s="54">
        <v>165</v>
      </c>
      <c r="N601" s="52" t="s">
        <v>43</v>
      </c>
      <c r="O601" t="s">
        <v>192</v>
      </c>
      <c r="P601" t="s">
        <v>65</v>
      </c>
      <c r="Q601">
        <v>0.20699999999999999</v>
      </c>
      <c r="R601" t="s">
        <v>66</v>
      </c>
      <c r="S601"/>
      <c r="T601"/>
      <c r="U601"/>
      <c r="V601"/>
      <c r="W601"/>
      <c r="X601" s="55">
        <v>43647</v>
      </c>
    </row>
    <row r="602" spans="1:24" ht="14.5" x14ac:dyDescent="0.35">
      <c r="A602" s="52" t="s">
        <v>276</v>
      </c>
      <c r="B602" s="53">
        <v>43770</v>
      </c>
      <c r="C602" s="53">
        <v>46113</v>
      </c>
      <c r="D602" s="53">
        <v>46063</v>
      </c>
      <c r="G602" s="52" t="s">
        <v>55</v>
      </c>
      <c r="H602" s="52" t="s">
        <v>22</v>
      </c>
      <c r="I602" s="53">
        <f t="shared" si="64"/>
        <v>43770</v>
      </c>
      <c r="J602" s="53">
        <f t="shared" si="65"/>
        <v>46113</v>
      </c>
      <c r="K602" s="52" t="s">
        <v>22</v>
      </c>
      <c r="L602" s="52" t="s">
        <v>118</v>
      </c>
      <c r="M602" s="54">
        <v>7000</v>
      </c>
      <c r="N602" s="52" t="s">
        <v>43</v>
      </c>
      <c r="O602" t="s">
        <v>56</v>
      </c>
      <c r="P602" t="s">
        <v>45</v>
      </c>
      <c r="Q602">
        <v>0.4657</v>
      </c>
      <c r="R602" t="s">
        <v>46</v>
      </c>
      <c r="S602"/>
      <c r="T602"/>
      <c r="U602"/>
      <c r="V602"/>
      <c r="W602"/>
      <c r="X602" s="55">
        <v>43647</v>
      </c>
    </row>
    <row r="603" spans="1:24" ht="14.5" x14ac:dyDescent="0.35">
      <c r="A603" s="52" t="s">
        <v>276</v>
      </c>
      <c r="B603" s="53">
        <v>43770</v>
      </c>
      <c r="C603" s="53">
        <v>46113</v>
      </c>
      <c r="D603" s="53">
        <v>46063</v>
      </c>
      <c r="E603" s="52" t="s">
        <v>143</v>
      </c>
      <c r="F603" s="16" t="s">
        <v>39</v>
      </c>
      <c r="G603" s="52" t="s">
        <v>144</v>
      </c>
      <c r="H603" s="52" t="s">
        <v>22</v>
      </c>
      <c r="I603" s="53">
        <f t="shared" si="64"/>
        <v>43770</v>
      </c>
      <c r="J603" s="53">
        <f t="shared" si="65"/>
        <v>46113</v>
      </c>
      <c r="K603" s="52" t="s">
        <v>22</v>
      </c>
      <c r="L603" s="52" t="s">
        <v>118</v>
      </c>
      <c r="M603" s="54">
        <v>0</v>
      </c>
      <c r="N603" s="52" t="s">
        <v>43</v>
      </c>
      <c r="O603" t="s">
        <v>145</v>
      </c>
      <c r="P603" t="s">
        <v>65</v>
      </c>
      <c r="Q603">
        <v>0.18240000000000001</v>
      </c>
      <c r="R603" t="s">
        <v>66</v>
      </c>
      <c r="S603"/>
      <c r="T603"/>
      <c r="U603"/>
      <c r="V603"/>
      <c r="W603"/>
      <c r="X603" s="55">
        <v>43647</v>
      </c>
    </row>
    <row r="604" spans="1:24" ht="14.5" x14ac:dyDescent="0.35">
      <c r="A604" s="52" t="s">
        <v>276</v>
      </c>
      <c r="B604" s="53">
        <v>43770</v>
      </c>
      <c r="C604" s="53">
        <v>46113</v>
      </c>
      <c r="D604" s="53">
        <v>46063</v>
      </c>
      <c r="E604" s="57" t="s">
        <v>137</v>
      </c>
      <c r="F604" s="16" t="s">
        <v>39</v>
      </c>
      <c r="G604" s="52" t="s">
        <v>144</v>
      </c>
      <c r="H604" s="52" t="s">
        <v>22</v>
      </c>
      <c r="I604" s="53">
        <f t="shared" si="64"/>
        <v>43770</v>
      </c>
      <c r="J604" s="53">
        <f t="shared" si="65"/>
        <v>46113</v>
      </c>
      <c r="K604" s="52" t="s">
        <v>22</v>
      </c>
      <c r="L604" s="52" t="s">
        <v>118</v>
      </c>
      <c r="M604" s="54">
        <v>0</v>
      </c>
      <c r="N604" s="52" t="s">
        <v>43</v>
      </c>
      <c r="O604" t="s">
        <v>145</v>
      </c>
      <c r="P604" t="s">
        <v>65</v>
      </c>
      <c r="Q604">
        <v>0.18240000000000001</v>
      </c>
      <c r="R604" t="s">
        <v>66</v>
      </c>
      <c r="S604"/>
      <c r="T604"/>
      <c r="U604"/>
      <c r="V604"/>
      <c r="W604"/>
      <c r="X604" s="55">
        <v>43647</v>
      </c>
    </row>
    <row r="605" spans="1:24" ht="14.5" x14ac:dyDescent="0.35">
      <c r="A605" s="52" t="s">
        <v>276</v>
      </c>
      <c r="B605" s="53">
        <v>43770</v>
      </c>
      <c r="C605" s="53">
        <v>46113</v>
      </c>
      <c r="D605" s="53">
        <v>46063</v>
      </c>
      <c r="E605" s="57" t="s">
        <v>137</v>
      </c>
      <c r="F605" s="16" t="s">
        <v>39</v>
      </c>
      <c r="G605" s="52" t="s">
        <v>144</v>
      </c>
      <c r="H605" s="52" t="s">
        <v>22</v>
      </c>
      <c r="I605" s="53">
        <f t="shared" si="64"/>
        <v>43770</v>
      </c>
      <c r="J605" s="53">
        <f t="shared" si="65"/>
        <v>46113</v>
      </c>
      <c r="K605" s="52" t="s">
        <v>22</v>
      </c>
      <c r="L605" s="52" t="s">
        <v>118</v>
      </c>
      <c r="M605" s="54">
        <v>0</v>
      </c>
      <c r="N605" s="52" t="s">
        <v>43</v>
      </c>
      <c r="O605" t="s">
        <v>145</v>
      </c>
      <c r="P605" t="s">
        <v>65</v>
      </c>
      <c r="Q605">
        <v>0.18240000000000001</v>
      </c>
      <c r="R605" t="s">
        <v>66</v>
      </c>
      <c r="S605"/>
      <c r="T605"/>
      <c r="U605"/>
      <c r="V605"/>
      <c r="W605"/>
      <c r="X605" s="55">
        <v>43647</v>
      </c>
    </row>
    <row r="606" spans="1:24" ht="14.5" x14ac:dyDescent="0.35">
      <c r="A606" s="52" t="s">
        <v>276</v>
      </c>
      <c r="B606" s="53">
        <v>43770</v>
      </c>
      <c r="C606" s="53">
        <v>46113</v>
      </c>
      <c r="D606" s="53">
        <v>46063</v>
      </c>
      <c r="E606" s="52" t="s">
        <v>143</v>
      </c>
      <c r="F606" s="16" t="s">
        <v>39</v>
      </c>
      <c r="G606" s="52" t="s">
        <v>135</v>
      </c>
      <c r="H606" s="52" t="s">
        <v>22</v>
      </c>
      <c r="I606" s="53">
        <f t="shared" si="64"/>
        <v>43770</v>
      </c>
      <c r="J606" s="53">
        <f t="shared" si="65"/>
        <v>46113</v>
      </c>
      <c r="K606" s="52" t="s">
        <v>22</v>
      </c>
      <c r="L606" s="52" t="s">
        <v>118</v>
      </c>
      <c r="M606" s="54">
        <v>0</v>
      </c>
      <c r="N606" s="52" t="s">
        <v>43</v>
      </c>
      <c r="O606" t="s">
        <v>136</v>
      </c>
      <c r="P606" t="s">
        <v>45</v>
      </c>
      <c r="Q606"/>
      <c r="R606"/>
      <c r="S606"/>
      <c r="T606"/>
      <c r="U606"/>
      <c r="V606" t="s">
        <v>145</v>
      </c>
      <c r="W606">
        <v>75</v>
      </c>
      <c r="X606" s="55">
        <v>43647</v>
      </c>
    </row>
    <row r="607" spans="1:24" ht="14.5" x14ac:dyDescent="0.35">
      <c r="A607" s="52" t="s">
        <v>276</v>
      </c>
      <c r="B607" s="53">
        <v>43770</v>
      </c>
      <c r="C607" s="53">
        <v>46113</v>
      </c>
      <c r="D607" s="53">
        <v>46063</v>
      </c>
      <c r="E607" s="57" t="s">
        <v>137</v>
      </c>
      <c r="F607" s="16" t="s">
        <v>39</v>
      </c>
      <c r="G607" s="52" t="s">
        <v>135</v>
      </c>
      <c r="H607" s="52" t="s">
        <v>22</v>
      </c>
      <c r="I607" s="53">
        <f t="shared" si="64"/>
        <v>43770</v>
      </c>
      <c r="J607" s="53">
        <f t="shared" si="65"/>
        <v>46113</v>
      </c>
      <c r="K607" s="52" t="s">
        <v>22</v>
      </c>
      <c r="L607" s="52" t="s">
        <v>118</v>
      </c>
      <c r="M607" s="54">
        <v>0</v>
      </c>
      <c r="N607" s="52" t="s">
        <v>43</v>
      </c>
      <c r="O607" t="s">
        <v>136</v>
      </c>
      <c r="P607" t="s">
        <v>45</v>
      </c>
      <c r="Q607"/>
      <c r="R607"/>
      <c r="S607"/>
      <c r="T607"/>
      <c r="U607"/>
      <c r="V607" t="s">
        <v>145</v>
      </c>
      <c r="W607">
        <v>75</v>
      </c>
      <c r="X607" s="55">
        <v>43647</v>
      </c>
    </row>
    <row r="608" spans="1:24" ht="14.5" x14ac:dyDescent="0.35">
      <c r="A608" s="52" t="s">
        <v>276</v>
      </c>
      <c r="B608" s="53">
        <v>43770</v>
      </c>
      <c r="C608" s="53">
        <v>46113</v>
      </c>
      <c r="D608" s="53">
        <v>46063</v>
      </c>
      <c r="E608" s="57" t="s">
        <v>137</v>
      </c>
      <c r="F608" s="16" t="s">
        <v>39</v>
      </c>
      <c r="G608" s="52" t="s">
        <v>135</v>
      </c>
      <c r="H608" s="52" t="s">
        <v>22</v>
      </c>
      <c r="I608" s="53">
        <f t="shared" si="64"/>
        <v>43770</v>
      </c>
      <c r="J608" s="53">
        <f t="shared" si="65"/>
        <v>46113</v>
      </c>
      <c r="K608" s="52" t="s">
        <v>22</v>
      </c>
      <c r="L608" s="52" t="s">
        <v>118</v>
      </c>
      <c r="M608" s="54">
        <v>0</v>
      </c>
      <c r="N608" s="52" t="s">
        <v>43</v>
      </c>
      <c r="O608" t="s">
        <v>136</v>
      </c>
      <c r="P608" t="s">
        <v>45</v>
      </c>
      <c r="Q608"/>
      <c r="R608"/>
      <c r="S608"/>
      <c r="T608"/>
      <c r="U608"/>
      <c r="V608" t="s">
        <v>145</v>
      </c>
      <c r="W608">
        <v>75</v>
      </c>
      <c r="X608" s="55">
        <v>43647</v>
      </c>
    </row>
    <row r="609" spans="1:25" ht="14.5" x14ac:dyDescent="0.35">
      <c r="A609" s="52" t="s">
        <v>276</v>
      </c>
      <c r="B609" s="53">
        <v>43770</v>
      </c>
      <c r="C609" s="53">
        <v>46113</v>
      </c>
      <c r="D609" s="53">
        <v>46063</v>
      </c>
      <c r="G609" s="52" t="s">
        <v>57</v>
      </c>
      <c r="H609" s="52" t="s">
        <v>22</v>
      </c>
      <c r="I609" s="53">
        <f t="shared" si="64"/>
        <v>43770</v>
      </c>
      <c r="J609" s="53">
        <f t="shared" si="65"/>
        <v>46113</v>
      </c>
      <c r="K609" s="52" t="s">
        <v>22</v>
      </c>
      <c r="L609" s="52" t="s">
        <v>118</v>
      </c>
      <c r="M609" s="54">
        <v>0</v>
      </c>
      <c r="N609" s="52" t="s">
        <v>43</v>
      </c>
      <c r="O609" t="s">
        <v>58</v>
      </c>
      <c r="P609" t="s">
        <v>59</v>
      </c>
      <c r="Q609">
        <v>1.0200000000000001E-2</v>
      </c>
      <c r="R609" t="s">
        <v>46</v>
      </c>
      <c r="S609"/>
      <c r="T609"/>
      <c r="U609"/>
      <c r="V609"/>
      <c r="W609"/>
      <c r="X609" s="55">
        <v>43647</v>
      </c>
    </row>
    <row r="610" spans="1:25" ht="14.5" x14ac:dyDescent="0.35">
      <c r="A610" s="52" t="s">
        <v>276</v>
      </c>
      <c r="B610" s="53">
        <v>43770</v>
      </c>
      <c r="C610" s="53">
        <v>46113</v>
      </c>
      <c r="D610" s="53">
        <v>46063</v>
      </c>
      <c r="G610" s="52" t="s">
        <v>75</v>
      </c>
      <c r="H610" s="52" t="s">
        <v>22</v>
      </c>
      <c r="I610" s="53">
        <f t="shared" si="64"/>
        <v>43770</v>
      </c>
      <c r="J610" s="53">
        <f t="shared" si="65"/>
        <v>46113</v>
      </c>
      <c r="K610" s="52" t="s">
        <v>22</v>
      </c>
      <c r="L610" s="52" t="s">
        <v>118</v>
      </c>
      <c r="M610" s="54">
        <v>0</v>
      </c>
      <c r="N610" s="52" t="s">
        <v>43</v>
      </c>
      <c r="O610" t="s">
        <v>76</v>
      </c>
      <c r="P610" t="s">
        <v>77</v>
      </c>
      <c r="Q610">
        <v>2.0500000000000001E-2</v>
      </c>
      <c r="R610" t="s">
        <v>46</v>
      </c>
      <c r="S610"/>
      <c r="T610"/>
      <c r="U610"/>
      <c r="V610"/>
      <c r="W610"/>
      <c r="X610" s="55">
        <v>43647</v>
      </c>
    </row>
    <row r="611" spans="1:25" ht="14.5" x14ac:dyDescent="0.35">
      <c r="A611" s="52" t="s">
        <v>277</v>
      </c>
      <c r="B611" s="53">
        <v>44562</v>
      </c>
      <c r="C611" s="53">
        <v>46387</v>
      </c>
      <c r="D611" s="53">
        <v>45995</v>
      </c>
      <c r="E611" s="52" t="s">
        <v>278</v>
      </c>
      <c r="F611" s="16" t="s">
        <v>39</v>
      </c>
      <c r="G611" s="52" t="s">
        <v>62</v>
      </c>
      <c r="H611" s="52" t="s">
        <v>22</v>
      </c>
      <c r="I611" s="53">
        <f t="shared" si="64"/>
        <v>44562</v>
      </c>
      <c r="J611" s="53">
        <f t="shared" si="65"/>
        <v>46387</v>
      </c>
      <c r="K611" s="52" t="s">
        <v>22</v>
      </c>
      <c r="L611" s="52" t="s">
        <v>105</v>
      </c>
      <c r="M611" s="54">
        <v>0</v>
      </c>
      <c r="N611" s="52" t="s">
        <v>43</v>
      </c>
      <c r="O611" t="s">
        <v>64</v>
      </c>
      <c r="P611" t="s">
        <v>65</v>
      </c>
      <c r="Q611">
        <v>2.44</v>
      </c>
      <c r="R611" t="s">
        <v>66</v>
      </c>
      <c r="S611"/>
      <c r="T611"/>
      <c r="U611"/>
      <c r="V611"/>
      <c r="W611"/>
      <c r="X611" s="55">
        <v>44743</v>
      </c>
    </row>
    <row r="612" spans="1:25" ht="14.5" x14ac:dyDescent="0.35">
      <c r="A612" s="52" t="s">
        <v>277</v>
      </c>
      <c r="B612" s="53">
        <v>44562</v>
      </c>
      <c r="C612" s="53">
        <v>46387</v>
      </c>
      <c r="D612" s="53">
        <v>45995</v>
      </c>
      <c r="E612" s="52" t="s">
        <v>278</v>
      </c>
      <c r="F612" s="16" t="s">
        <v>39</v>
      </c>
      <c r="G612" s="52" t="s">
        <v>40</v>
      </c>
      <c r="H612" s="59" t="s">
        <v>22</v>
      </c>
      <c r="I612" s="53">
        <f t="shared" si="64"/>
        <v>44562</v>
      </c>
      <c r="J612" s="53">
        <f t="shared" si="65"/>
        <v>46387</v>
      </c>
      <c r="K612" s="52" t="s">
        <v>22</v>
      </c>
      <c r="L612" s="52" t="s">
        <v>105</v>
      </c>
      <c r="M612" s="54">
        <v>0</v>
      </c>
      <c r="N612" s="52" t="s">
        <v>43</v>
      </c>
      <c r="O612" t="s">
        <v>44</v>
      </c>
      <c r="P612" t="s">
        <v>45</v>
      </c>
      <c r="Q612"/>
      <c r="R612"/>
      <c r="S612"/>
      <c r="T612"/>
      <c r="U612"/>
      <c r="V612" t="s">
        <v>64</v>
      </c>
      <c r="W612">
        <v>75</v>
      </c>
      <c r="X612" s="55">
        <v>44378</v>
      </c>
    </row>
    <row r="613" spans="1:25" ht="14.5" x14ac:dyDescent="0.35">
      <c r="A613" s="52" t="s">
        <v>277</v>
      </c>
      <c r="B613" s="53">
        <v>44562</v>
      </c>
      <c r="C613" s="53">
        <v>46387</v>
      </c>
      <c r="D613" s="53">
        <v>45995</v>
      </c>
      <c r="E613" s="57" t="s">
        <v>137</v>
      </c>
      <c r="F613" s="16" t="s">
        <v>39</v>
      </c>
      <c r="G613" s="52" t="s">
        <v>144</v>
      </c>
      <c r="H613" s="52" t="s">
        <v>22</v>
      </c>
      <c r="I613" s="53">
        <f t="shared" si="64"/>
        <v>44562</v>
      </c>
      <c r="J613" s="53">
        <f t="shared" si="65"/>
        <v>46387</v>
      </c>
      <c r="K613" s="52" t="s">
        <v>22</v>
      </c>
      <c r="L613" s="52" t="s">
        <v>118</v>
      </c>
      <c r="M613" s="54">
        <v>0</v>
      </c>
      <c r="N613" s="52" t="s">
        <v>43</v>
      </c>
      <c r="O613" t="s">
        <v>145</v>
      </c>
      <c r="P613" t="s">
        <v>65</v>
      </c>
      <c r="Q613">
        <v>0.215</v>
      </c>
      <c r="R613" t="s">
        <v>66</v>
      </c>
      <c r="S613"/>
      <c r="T613"/>
      <c r="U613"/>
      <c r="V613"/>
      <c r="W613"/>
      <c r="X613" s="55">
        <v>45200</v>
      </c>
    </row>
    <row r="614" spans="1:25" ht="14.5" x14ac:dyDescent="0.35">
      <c r="A614" s="52" t="s">
        <v>277</v>
      </c>
      <c r="B614" s="53">
        <v>44562</v>
      </c>
      <c r="C614" s="53">
        <v>46387</v>
      </c>
      <c r="D614" s="53">
        <v>45995</v>
      </c>
      <c r="E614" s="57" t="s">
        <v>137</v>
      </c>
      <c r="F614" s="16" t="s">
        <v>39</v>
      </c>
      <c r="G614" s="52" t="s">
        <v>144</v>
      </c>
      <c r="H614" s="52" t="s">
        <v>22</v>
      </c>
      <c r="I614" s="53">
        <f t="shared" si="64"/>
        <v>44562</v>
      </c>
      <c r="J614" s="53">
        <f t="shared" si="65"/>
        <v>46387</v>
      </c>
      <c r="K614" s="52" t="s">
        <v>22</v>
      </c>
      <c r="L614" s="52" t="s">
        <v>118</v>
      </c>
      <c r="M614" s="54">
        <v>0</v>
      </c>
      <c r="N614" s="52" t="s">
        <v>43</v>
      </c>
      <c r="O614" t="s">
        <v>145</v>
      </c>
      <c r="P614" t="s">
        <v>65</v>
      </c>
      <c r="Q614">
        <v>0.215</v>
      </c>
      <c r="R614" t="s">
        <v>66</v>
      </c>
      <c r="S614"/>
      <c r="T614"/>
      <c r="U614"/>
      <c r="V614"/>
      <c r="W614"/>
      <c r="X614" s="55">
        <v>45200</v>
      </c>
    </row>
    <row r="615" spans="1:25" ht="14.5" x14ac:dyDescent="0.35">
      <c r="A615" s="52" t="s">
        <v>277</v>
      </c>
      <c r="B615" s="53">
        <v>44562</v>
      </c>
      <c r="C615" s="53">
        <v>46387</v>
      </c>
      <c r="D615" s="53">
        <v>45995</v>
      </c>
      <c r="E615" s="57" t="s">
        <v>134</v>
      </c>
      <c r="F615" s="16" t="s">
        <v>39</v>
      </c>
      <c r="G615" s="52" t="s">
        <v>144</v>
      </c>
      <c r="H615" s="52" t="s">
        <v>279</v>
      </c>
      <c r="I615" s="53">
        <v>45292</v>
      </c>
      <c r="J615" s="53">
        <f t="shared" si="65"/>
        <v>46387</v>
      </c>
      <c r="K615" s="52" t="s">
        <v>48</v>
      </c>
      <c r="L615" s="52" t="s">
        <v>105</v>
      </c>
      <c r="M615" s="54">
        <v>0</v>
      </c>
      <c r="N615" s="52" t="s">
        <v>43</v>
      </c>
      <c r="O615" t="s">
        <v>145</v>
      </c>
      <c r="P615" t="s">
        <v>251</v>
      </c>
      <c r="Q615">
        <v>0.215</v>
      </c>
      <c r="R615" t="s">
        <v>66</v>
      </c>
      <c r="S615"/>
      <c r="T615"/>
      <c r="U615"/>
      <c r="V615"/>
      <c r="W615"/>
      <c r="X615" s="55">
        <v>45200</v>
      </c>
      <c r="Y615" s="56" t="s">
        <v>280</v>
      </c>
    </row>
    <row r="616" spans="1:25" ht="14.5" x14ac:dyDescent="0.35">
      <c r="A616" s="52" t="s">
        <v>277</v>
      </c>
      <c r="B616" s="53">
        <v>44562</v>
      </c>
      <c r="C616" s="53">
        <v>46387</v>
      </c>
      <c r="D616" s="53">
        <v>45995</v>
      </c>
      <c r="E616" s="57" t="s">
        <v>143</v>
      </c>
      <c r="F616" s="16" t="s">
        <v>39</v>
      </c>
      <c r="G616" s="52" t="s">
        <v>144</v>
      </c>
      <c r="H616" s="52" t="s">
        <v>22</v>
      </c>
      <c r="I616" s="53">
        <f t="shared" ref="I616:I633" si="66">IF(OR(K616="Term",K616="otherwise",K616="Start of Term"),B616,"ADD SERVICE START DATE")</f>
        <v>44562</v>
      </c>
      <c r="J616" s="53">
        <f t="shared" ref="J616:J633" si="67">IF(OR(K616="Term",K616="otherwise",K616="End of term"),C616,"ADD SERVICE START DATE")</f>
        <v>46387</v>
      </c>
      <c r="K616" s="52" t="s">
        <v>22</v>
      </c>
      <c r="L616" s="52" t="s">
        <v>118</v>
      </c>
      <c r="M616" s="54">
        <v>0</v>
      </c>
      <c r="N616" s="52" t="s">
        <v>43</v>
      </c>
      <c r="O616" t="s">
        <v>145</v>
      </c>
      <c r="P616" t="s">
        <v>251</v>
      </c>
      <c r="Q616">
        <v>0.215</v>
      </c>
      <c r="R616" t="s">
        <v>66</v>
      </c>
      <c r="S616"/>
      <c r="T616"/>
      <c r="U616"/>
      <c r="V616"/>
      <c r="W616"/>
      <c r="X616" s="55">
        <v>45200</v>
      </c>
    </row>
    <row r="617" spans="1:25" ht="14.5" x14ac:dyDescent="0.35">
      <c r="A617" s="52" t="s">
        <v>277</v>
      </c>
      <c r="B617" s="53">
        <v>44562</v>
      </c>
      <c r="C617" s="53">
        <v>46387</v>
      </c>
      <c r="D617" s="53">
        <v>45995</v>
      </c>
      <c r="E617" s="57"/>
      <c r="F617" s="16" t="s">
        <v>39</v>
      </c>
      <c r="G617" s="52" t="s">
        <v>135</v>
      </c>
      <c r="H617" s="52" t="s">
        <v>22</v>
      </c>
      <c r="I617" s="53">
        <f t="shared" si="66"/>
        <v>44562</v>
      </c>
      <c r="J617" s="53">
        <f t="shared" si="67"/>
        <v>46387</v>
      </c>
      <c r="K617" s="52" t="s">
        <v>22</v>
      </c>
      <c r="L617" s="52" t="s">
        <v>281</v>
      </c>
      <c r="M617" s="54">
        <v>0</v>
      </c>
      <c r="N617" s="52" t="s">
        <v>43</v>
      </c>
      <c r="O617" t="s">
        <v>136</v>
      </c>
      <c r="P617" t="s">
        <v>45</v>
      </c>
      <c r="Q617"/>
      <c r="R617"/>
      <c r="S617"/>
      <c r="T617"/>
      <c r="U617"/>
      <c r="V617" t="s">
        <v>145</v>
      </c>
      <c r="W617">
        <v>75</v>
      </c>
      <c r="X617" s="55">
        <v>44743</v>
      </c>
    </row>
    <row r="618" spans="1:25" ht="14.5" x14ac:dyDescent="0.35">
      <c r="A618" s="52" t="s">
        <v>277</v>
      </c>
      <c r="B618" s="53">
        <v>44562</v>
      </c>
      <c r="C618" s="53">
        <v>46387</v>
      </c>
      <c r="D618" s="53">
        <v>45995</v>
      </c>
      <c r="G618" s="52" t="s">
        <v>57</v>
      </c>
      <c r="H618" s="52" t="s">
        <v>22</v>
      </c>
      <c r="I618" s="53">
        <f t="shared" si="66"/>
        <v>44562</v>
      </c>
      <c r="J618" s="53">
        <f t="shared" si="67"/>
        <v>46387</v>
      </c>
      <c r="K618" s="52" t="s">
        <v>22</v>
      </c>
      <c r="L618" s="52" t="s">
        <v>105</v>
      </c>
      <c r="M618" s="54">
        <v>0</v>
      </c>
      <c r="N618" s="52" t="s">
        <v>43</v>
      </c>
      <c r="O618" t="s">
        <v>58</v>
      </c>
      <c r="P618" t="s">
        <v>59</v>
      </c>
      <c r="Q618">
        <v>1.0598E-2</v>
      </c>
      <c r="R618" t="s">
        <v>46</v>
      </c>
      <c r="S618"/>
      <c r="T618"/>
      <c r="U618"/>
      <c r="V618"/>
      <c r="W618"/>
      <c r="X618" s="55">
        <v>44378</v>
      </c>
    </row>
    <row r="619" spans="1:25" ht="14.5" x14ac:dyDescent="0.35">
      <c r="A619" s="52" t="s">
        <v>277</v>
      </c>
      <c r="B619" s="53">
        <v>44562</v>
      </c>
      <c r="C619" s="53">
        <v>46387</v>
      </c>
      <c r="D619" s="53">
        <v>45995</v>
      </c>
      <c r="G619" s="52" t="s">
        <v>75</v>
      </c>
      <c r="H619" s="52" t="s">
        <v>22</v>
      </c>
      <c r="I619" s="53">
        <f t="shared" si="66"/>
        <v>44562</v>
      </c>
      <c r="J619" s="53">
        <f t="shared" si="67"/>
        <v>46387</v>
      </c>
      <c r="K619" s="52" t="s">
        <v>22</v>
      </c>
      <c r="L619" s="52" t="s">
        <v>105</v>
      </c>
      <c r="M619" s="54">
        <v>0</v>
      </c>
      <c r="N619" s="52" t="s">
        <v>43</v>
      </c>
      <c r="O619" t="s">
        <v>76</v>
      </c>
      <c r="P619" t="s">
        <v>77</v>
      </c>
      <c r="Q619">
        <v>2.1194999999999999E-2</v>
      </c>
      <c r="R619" t="s">
        <v>46</v>
      </c>
      <c r="S619"/>
      <c r="T619"/>
      <c r="U619"/>
      <c r="V619"/>
      <c r="W619"/>
      <c r="X619" s="55">
        <v>44378</v>
      </c>
    </row>
    <row r="620" spans="1:25" ht="14.5" x14ac:dyDescent="0.35">
      <c r="A620" s="52" t="s">
        <v>277</v>
      </c>
      <c r="B620" s="53">
        <v>44562</v>
      </c>
      <c r="C620" s="53">
        <v>46387</v>
      </c>
      <c r="D620" s="53">
        <v>45995</v>
      </c>
      <c r="G620" s="52" t="s">
        <v>57</v>
      </c>
      <c r="H620" s="52" t="s">
        <v>22</v>
      </c>
      <c r="I620" s="53">
        <f t="shared" si="66"/>
        <v>44562</v>
      </c>
      <c r="J620" s="53">
        <f t="shared" si="67"/>
        <v>46387</v>
      </c>
      <c r="K620" s="52" t="s">
        <v>22</v>
      </c>
      <c r="L620" s="52" t="s">
        <v>118</v>
      </c>
      <c r="M620" s="54">
        <v>0</v>
      </c>
      <c r="N620" s="52" t="s">
        <v>43</v>
      </c>
      <c r="O620" t="s">
        <v>58</v>
      </c>
      <c r="P620" t="s">
        <v>59</v>
      </c>
      <c r="Q620">
        <v>1.0598E-2</v>
      </c>
      <c r="R620" t="s">
        <v>46</v>
      </c>
      <c r="S620"/>
      <c r="T620"/>
      <c r="U620"/>
      <c r="V620"/>
      <c r="W620"/>
      <c r="X620" s="55">
        <v>44378</v>
      </c>
    </row>
    <row r="621" spans="1:25" ht="14.5" x14ac:dyDescent="0.35">
      <c r="A621" s="52" t="s">
        <v>277</v>
      </c>
      <c r="B621" s="53">
        <v>44562</v>
      </c>
      <c r="C621" s="53">
        <v>46387</v>
      </c>
      <c r="D621" s="53">
        <v>45995</v>
      </c>
      <c r="G621" s="52" t="s">
        <v>75</v>
      </c>
      <c r="H621" s="52" t="s">
        <v>22</v>
      </c>
      <c r="I621" s="53">
        <f t="shared" si="66"/>
        <v>44562</v>
      </c>
      <c r="J621" s="53">
        <f t="shared" si="67"/>
        <v>46387</v>
      </c>
      <c r="K621" s="52" t="s">
        <v>22</v>
      </c>
      <c r="L621" s="52" t="s">
        <v>118</v>
      </c>
      <c r="M621" s="54">
        <v>0</v>
      </c>
      <c r="N621" s="52" t="s">
        <v>43</v>
      </c>
      <c r="O621" t="s">
        <v>76</v>
      </c>
      <c r="P621" t="s">
        <v>77</v>
      </c>
      <c r="Q621">
        <v>2.1194999999999999E-2</v>
      </c>
      <c r="R621" t="s">
        <v>46</v>
      </c>
      <c r="S621"/>
      <c r="T621"/>
      <c r="U621"/>
      <c r="V621"/>
      <c r="W621"/>
      <c r="X621" s="55">
        <v>44378</v>
      </c>
    </row>
    <row r="622" spans="1:25" ht="14.5" x14ac:dyDescent="0.35">
      <c r="A622" s="52" t="s">
        <v>277</v>
      </c>
      <c r="B622" s="53">
        <v>44562</v>
      </c>
      <c r="C622" s="53">
        <v>46387</v>
      </c>
      <c r="D622" s="53">
        <v>45995</v>
      </c>
      <c r="E622" s="52" t="s">
        <v>139</v>
      </c>
      <c r="F622" s="16" t="s">
        <v>39</v>
      </c>
      <c r="G622" s="52" t="s">
        <v>62</v>
      </c>
      <c r="H622" s="52" t="s">
        <v>22</v>
      </c>
      <c r="I622" s="53">
        <f t="shared" si="66"/>
        <v>44562</v>
      </c>
      <c r="J622" s="53">
        <f t="shared" si="67"/>
        <v>46387</v>
      </c>
      <c r="K622" s="52" t="s">
        <v>22</v>
      </c>
      <c r="L622" s="52" t="s">
        <v>140</v>
      </c>
      <c r="M622" s="54">
        <v>0</v>
      </c>
      <c r="N622" s="52" t="s">
        <v>43</v>
      </c>
      <c r="O622" t="s">
        <v>64</v>
      </c>
      <c r="P622" t="s">
        <v>65</v>
      </c>
      <c r="Q622">
        <v>0.85570000000000002</v>
      </c>
      <c r="R622" t="s">
        <v>66</v>
      </c>
      <c r="S622">
        <v>130</v>
      </c>
      <c r="T622">
        <v>150</v>
      </c>
      <c r="U622">
        <v>120</v>
      </c>
      <c r="V622"/>
      <c r="W622"/>
      <c r="X622" s="55">
        <v>45200</v>
      </c>
      <c r="Y622" s="58"/>
    </row>
    <row r="623" spans="1:25" ht="14.5" x14ac:dyDescent="0.35">
      <c r="A623" s="52" t="s">
        <v>277</v>
      </c>
      <c r="B623" s="53">
        <v>44562</v>
      </c>
      <c r="C623" s="53">
        <v>46387</v>
      </c>
      <c r="D623" s="53">
        <v>45995</v>
      </c>
      <c r="E623" s="52" t="s">
        <v>150</v>
      </c>
      <c r="F623" s="16" t="s">
        <v>39</v>
      </c>
      <c r="G623" s="52" t="s">
        <v>62</v>
      </c>
      <c r="H623" s="52" t="s">
        <v>22</v>
      </c>
      <c r="I623" s="53">
        <f t="shared" si="66"/>
        <v>44562</v>
      </c>
      <c r="J623" s="53">
        <f t="shared" si="67"/>
        <v>46387</v>
      </c>
      <c r="K623" s="52" t="s">
        <v>22</v>
      </c>
      <c r="L623" s="52" t="s">
        <v>140</v>
      </c>
      <c r="M623" s="54">
        <v>0</v>
      </c>
      <c r="N623" s="52" t="s">
        <v>43</v>
      </c>
      <c r="O623" t="s">
        <v>64</v>
      </c>
      <c r="P623" t="s">
        <v>65</v>
      </c>
      <c r="Q623">
        <v>0.85570000000000002</v>
      </c>
      <c r="R623" t="s">
        <v>66</v>
      </c>
      <c r="S623">
        <v>130</v>
      </c>
      <c r="T623">
        <v>150</v>
      </c>
      <c r="U623">
        <v>120</v>
      </c>
      <c r="V623"/>
      <c r="W623"/>
      <c r="X623" s="55">
        <v>45200</v>
      </c>
    </row>
    <row r="624" spans="1:25" ht="14.5" x14ac:dyDescent="0.35">
      <c r="A624" s="52" t="s">
        <v>277</v>
      </c>
      <c r="B624" s="53">
        <v>44562</v>
      </c>
      <c r="C624" s="53">
        <v>46387</v>
      </c>
      <c r="D624" s="53">
        <v>45995</v>
      </c>
      <c r="E624" s="52" t="s">
        <v>151</v>
      </c>
      <c r="F624" s="16" t="s">
        <v>39</v>
      </c>
      <c r="G624" s="52" t="s">
        <v>62</v>
      </c>
      <c r="H624" s="52" t="s">
        <v>22</v>
      </c>
      <c r="I624" s="53">
        <f t="shared" si="66"/>
        <v>44562</v>
      </c>
      <c r="J624" s="53">
        <f t="shared" si="67"/>
        <v>46387</v>
      </c>
      <c r="K624" s="52" t="s">
        <v>22</v>
      </c>
      <c r="L624" s="52" t="s">
        <v>118</v>
      </c>
      <c r="M624" s="54">
        <v>0</v>
      </c>
      <c r="N624" s="52" t="s">
        <v>43</v>
      </c>
      <c r="O624" t="s">
        <v>64</v>
      </c>
      <c r="P624" t="s">
        <v>65</v>
      </c>
      <c r="Q624">
        <v>1.4386000000000001</v>
      </c>
      <c r="R624" t="s">
        <v>66</v>
      </c>
      <c r="S624">
        <v>130</v>
      </c>
      <c r="T624">
        <v>150</v>
      </c>
      <c r="U624">
        <v>120</v>
      </c>
      <c r="V624"/>
      <c r="W624"/>
      <c r="X624" s="55">
        <v>45200</v>
      </c>
    </row>
    <row r="625" spans="1:24" ht="14.5" x14ac:dyDescent="0.35">
      <c r="A625" s="52" t="s">
        <v>277</v>
      </c>
      <c r="B625" s="53">
        <v>44562</v>
      </c>
      <c r="C625" s="53">
        <v>46387</v>
      </c>
      <c r="D625" s="53">
        <v>45995</v>
      </c>
      <c r="E625" s="52" t="s">
        <v>148</v>
      </c>
      <c r="F625" s="16" t="s">
        <v>39</v>
      </c>
      <c r="G625" s="52" t="s">
        <v>62</v>
      </c>
      <c r="H625" s="52" t="s">
        <v>22</v>
      </c>
      <c r="I625" s="53">
        <f t="shared" si="66"/>
        <v>44562</v>
      </c>
      <c r="J625" s="53">
        <f t="shared" si="67"/>
        <v>46387</v>
      </c>
      <c r="K625" s="52" t="s">
        <v>22</v>
      </c>
      <c r="L625" s="52" t="s">
        <v>118</v>
      </c>
      <c r="M625" s="54">
        <v>0</v>
      </c>
      <c r="N625" s="52" t="s">
        <v>43</v>
      </c>
      <c r="O625" t="s">
        <v>64</v>
      </c>
      <c r="P625" t="s">
        <v>65</v>
      </c>
      <c r="Q625">
        <v>1.4386000000000001</v>
      </c>
      <c r="R625" t="s">
        <v>66</v>
      </c>
      <c r="S625">
        <v>130</v>
      </c>
      <c r="T625">
        <v>150</v>
      </c>
      <c r="U625">
        <v>120</v>
      </c>
      <c r="V625"/>
      <c r="W625"/>
      <c r="X625" s="55">
        <v>45200</v>
      </c>
    </row>
    <row r="626" spans="1:24" ht="14.5" x14ac:dyDescent="0.35">
      <c r="A626" s="52" t="s">
        <v>277</v>
      </c>
      <c r="B626" s="53">
        <v>44562</v>
      </c>
      <c r="C626" s="53">
        <v>46387</v>
      </c>
      <c r="D626" s="53">
        <v>45995</v>
      </c>
      <c r="E626" s="52" t="s">
        <v>152</v>
      </c>
      <c r="F626" s="16" t="s">
        <v>39</v>
      </c>
      <c r="G626" s="52" t="s">
        <v>62</v>
      </c>
      <c r="H626" s="52" t="s">
        <v>22</v>
      </c>
      <c r="I626" s="53">
        <f t="shared" si="66"/>
        <v>44562</v>
      </c>
      <c r="J626" s="53">
        <f t="shared" si="67"/>
        <v>46387</v>
      </c>
      <c r="K626" s="52" t="s">
        <v>22</v>
      </c>
      <c r="L626" s="52" t="s">
        <v>142</v>
      </c>
      <c r="M626" s="54">
        <v>0</v>
      </c>
      <c r="N626" s="52" t="s">
        <v>43</v>
      </c>
      <c r="O626" t="s">
        <v>64</v>
      </c>
      <c r="P626" t="s">
        <v>65</v>
      </c>
      <c r="Q626">
        <v>1.3186</v>
      </c>
      <c r="R626" t="s">
        <v>66</v>
      </c>
      <c r="S626">
        <v>130</v>
      </c>
      <c r="T626">
        <v>150</v>
      </c>
      <c r="U626">
        <v>120</v>
      </c>
      <c r="V626"/>
      <c r="W626"/>
      <c r="X626" s="55">
        <v>45200</v>
      </c>
    </row>
    <row r="627" spans="1:24" ht="14.5" x14ac:dyDescent="0.35">
      <c r="A627" s="52" t="s">
        <v>277</v>
      </c>
      <c r="B627" s="53">
        <v>44562</v>
      </c>
      <c r="C627" s="53">
        <v>46387</v>
      </c>
      <c r="D627" s="53">
        <v>45995</v>
      </c>
      <c r="E627" s="52" t="s">
        <v>149</v>
      </c>
      <c r="F627" s="16" t="s">
        <v>39</v>
      </c>
      <c r="G627" s="52" t="s">
        <v>62</v>
      </c>
      <c r="H627" s="52" t="s">
        <v>22</v>
      </c>
      <c r="I627" s="53">
        <f t="shared" si="66"/>
        <v>44562</v>
      </c>
      <c r="J627" s="53">
        <f t="shared" si="67"/>
        <v>46387</v>
      </c>
      <c r="K627" s="52" t="s">
        <v>22</v>
      </c>
      <c r="L627" s="52" t="s">
        <v>142</v>
      </c>
      <c r="M627" s="54">
        <v>0</v>
      </c>
      <c r="N627" s="52" t="s">
        <v>43</v>
      </c>
      <c r="O627" t="s">
        <v>64</v>
      </c>
      <c r="P627" t="s">
        <v>65</v>
      </c>
      <c r="Q627">
        <v>1.3186</v>
      </c>
      <c r="R627" t="s">
        <v>66</v>
      </c>
      <c r="S627">
        <v>130</v>
      </c>
      <c r="T627">
        <v>150</v>
      </c>
      <c r="U627">
        <v>120</v>
      </c>
      <c r="V627"/>
      <c r="W627"/>
      <c r="X627" s="55">
        <v>45200</v>
      </c>
    </row>
    <row r="628" spans="1:24" ht="14.5" x14ac:dyDescent="0.35">
      <c r="A628" s="52" t="s">
        <v>277</v>
      </c>
      <c r="B628" s="53">
        <v>44562</v>
      </c>
      <c r="C628" s="53">
        <v>46387</v>
      </c>
      <c r="D628" s="53">
        <v>45995</v>
      </c>
      <c r="E628" s="52" t="s">
        <v>139</v>
      </c>
      <c r="F628" s="16" t="s">
        <v>39</v>
      </c>
      <c r="G628" s="52" t="s">
        <v>40</v>
      </c>
      <c r="H628" s="52" t="s">
        <v>22</v>
      </c>
      <c r="I628" s="53">
        <f t="shared" si="66"/>
        <v>44562</v>
      </c>
      <c r="J628" s="53">
        <f t="shared" si="67"/>
        <v>46387</v>
      </c>
      <c r="K628" s="52" t="s">
        <v>22</v>
      </c>
      <c r="L628" s="52" t="s">
        <v>140</v>
      </c>
      <c r="M628" s="54">
        <v>0</v>
      </c>
      <c r="N628" s="52" t="s">
        <v>43</v>
      </c>
      <c r="O628" t="s">
        <v>44</v>
      </c>
      <c r="P628" t="s">
        <v>45</v>
      </c>
      <c r="Q628"/>
      <c r="R628"/>
      <c r="S628"/>
      <c r="T628"/>
      <c r="U628"/>
      <c r="V628" t="s">
        <v>64</v>
      </c>
      <c r="W628">
        <v>75</v>
      </c>
      <c r="X628" s="55">
        <v>45200</v>
      </c>
    </row>
    <row r="629" spans="1:24" ht="14.5" x14ac:dyDescent="0.35">
      <c r="A629" s="52" t="s">
        <v>277</v>
      </c>
      <c r="B629" s="53">
        <v>44562</v>
      </c>
      <c r="C629" s="53">
        <v>46387</v>
      </c>
      <c r="D629" s="53">
        <v>45995</v>
      </c>
      <c r="E629" s="52" t="s">
        <v>150</v>
      </c>
      <c r="F629" s="16" t="s">
        <v>39</v>
      </c>
      <c r="G629" s="52" t="s">
        <v>40</v>
      </c>
      <c r="H629" s="52" t="s">
        <v>22</v>
      </c>
      <c r="I629" s="53">
        <f t="shared" si="66"/>
        <v>44562</v>
      </c>
      <c r="J629" s="53">
        <f t="shared" si="67"/>
        <v>46387</v>
      </c>
      <c r="K629" s="52" t="s">
        <v>22</v>
      </c>
      <c r="L629" s="52" t="s">
        <v>140</v>
      </c>
      <c r="M629" s="54">
        <v>0</v>
      </c>
      <c r="N629" s="52" t="s">
        <v>43</v>
      </c>
      <c r="O629" t="s">
        <v>44</v>
      </c>
      <c r="P629" t="s">
        <v>45</v>
      </c>
      <c r="Q629"/>
      <c r="R629"/>
      <c r="S629"/>
      <c r="T629"/>
      <c r="U629"/>
      <c r="V629" t="s">
        <v>64</v>
      </c>
      <c r="W629">
        <v>75</v>
      </c>
      <c r="X629" s="55">
        <v>45200</v>
      </c>
    </row>
    <row r="630" spans="1:24" ht="14.5" x14ac:dyDescent="0.35">
      <c r="A630" s="52" t="s">
        <v>277</v>
      </c>
      <c r="B630" s="53">
        <v>44562</v>
      </c>
      <c r="C630" s="53">
        <v>46387</v>
      </c>
      <c r="D630" s="53">
        <v>45995</v>
      </c>
      <c r="E630" s="52" t="s">
        <v>151</v>
      </c>
      <c r="F630" s="16" t="s">
        <v>39</v>
      </c>
      <c r="G630" s="52" t="s">
        <v>40</v>
      </c>
      <c r="H630" s="52" t="s">
        <v>22</v>
      </c>
      <c r="I630" s="53">
        <f t="shared" si="66"/>
        <v>44562</v>
      </c>
      <c r="J630" s="53">
        <f t="shared" si="67"/>
        <v>46387</v>
      </c>
      <c r="K630" s="52" t="s">
        <v>22</v>
      </c>
      <c r="L630" s="52" t="s">
        <v>118</v>
      </c>
      <c r="M630" s="54">
        <v>0</v>
      </c>
      <c r="N630" s="52" t="s">
        <v>43</v>
      </c>
      <c r="O630" t="s">
        <v>44</v>
      </c>
      <c r="P630" t="s">
        <v>45</v>
      </c>
      <c r="Q630"/>
      <c r="R630"/>
      <c r="S630"/>
      <c r="T630"/>
      <c r="U630"/>
      <c r="V630" t="s">
        <v>64</v>
      </c>
      <c r="W630">
        <v>75</v>
      </c>
      <c r="X630" s="55">
        <v>45200</v>
      </c>
    </row>
    <row r="631" spans="1:24" ht="14.5" x14ac:dyDescent="0.35">
      <c r="A631" s="52" t="s">
        <v>277</v>
      </c>
      <c r="B631" s="53">
        <v>44562</v>
      </c>
      <c r="C631" s="53">
        <v>46387</v>
      </c>
      <c r="D631" s="53">
        <v>45995</v>
      </c>
      <c r="E631" s="52" t="s">
        <v>148</v>
      </c>
      <c r="F631" s="16" t="s">
        <v>39</v>
      </c>
      <c r="G631" s="52" t="s">
        <v>40</v>
      </c>
      <c r="H631" s="52" t="s">
        <v>22</v>
      </c>
      <c r="I631" s="53">
        <f t="shared" si="66"/>
        <v>44562</v>
      </c>
      <c r="J631" s="53">
        <f t="shared" si="67"/>
        <v>46387</v>
      </c>
      <c r="K631" s="52" t="s">
        <v>22</v>
      </c>
      <c r="L631" s="52" t="s">
        <v>118</v>
      </c>
      <c r="M631" s="54">
        <v>0</v>
      </c>
      <c r="N631" s="52" t="s">
        <v>43</v>
      </c>
      <c r="O631" t="s">
        <v>44</v>
      </c>
      <c r="P631" t="s">
        <v>45</v>
      </c>
      <c r="Q631"/>
      <c r="R631"/>
      <c r="S631"/>
      <c r="T631"/>
      <c r="U631"/>
      <c r="V631" t="s">
        <v>64</v>
      </c>
      <c r="W631">
        <v>75</v>
      </c>
      <c r="X631" s="55">
        <v>45200</v>
      </c>
    </row>
    <row r="632" spans="1:24" ht="14.5" x14ac:dyDescent="0.35">
      <c r="A632" s="52" t="s">
        <v>277</v>
      </c>
      <c r="B632" s="53">
        <v>44562</v>
      </c>
      <c r="C632" s="53">
        <v>46387</v>
      </c>
      <c r="D632" s="53">
        <v>45995</v>
      </c>
      <c r="E632" s="52" t="s">
        <v>152</v>
      </c>
      <c r="F632" s="16" t="s">
        <v>39</v>
      </c>
      <c r="G632" s="52" t="s">
        <v>40</v>
      </c>
      <c r="H632" s="52" t="s">
        <v>22</v>
      </c>
      <c r="I632" s="53">
        <f t="shared" si="66"/>
        <v>44562</v>
      </c>
      <c r="J632" s="53">
        <f t="shared" si="67"/>
        <v>46387</v>
      </c>
      <c r="K632" s="52" t="s">
        <v>22</v>
      </c>
      <c r="L632" s="52" t="s">
        <v>142</v>
      </c>
      <c r="M632" s="54">
        <v>0</v>
      </c>
      <c r="N632" s="52" t="s">
        <v>43</v>
      </c>
      <c r="O632" t="s">
        <v>44</v>
      </c>
      <c r="P632" t="s">
        <v>45</v>
      </c>
      <c r="Q632"/>
      <c r="R632"/>
      <c r="S632"/>
      <c r="T632"/>
      <c r="U632"/>
      <c r="V632" t="s">
        <v>64</v>
      </c>
      <c r="W632">
        <v>75</v>
      </c>
      <c r="X632" s="55">
        <v>45200</v>
      </c>
    </row>
    <row r="633" spans="1:24" ht="14.5" x14ac:dyDescent="0.35">
      <c r="A633" s="52" t="s">
        <v>277</v>
      </c>
      <c r="B633" s="53">
        <v>44562</v>
      </c>
      <c r="C633" s="53">
        <v>46387</v>
      </c>
      <c r="D633" s="53">
        <v>45995</v>
      </c>
      <c r="E633" s="52" t="s">
        <v>149</v>
      </c>
      <c r="F633" s="16" t="s">
        <v>39</v>
      </c>
      <c r="G633" s="52" t="s">
        <v>40</v>
      </c>
      <c r="H633" s="52" t="s">
        <v>22</v>
      </c>
      <c r="I633" s="53">
        <f t="shared" si="66"/>
        <v>44562</v>
      </c>
      <c r="J633" s="53">
        <f t="shared" si="67"/>
        <v>46387</v>
      </c>
      <c r="K633" s="52" t="s">
        <v>22</v>
      </c>
      <c r="L633" s="52" t="s">
        <v>142</v>
      </c>
      <c r="M633" s="54">
        <v>0</v>
      </c>
      <c r="N633" s="52" t="s">
        <v>43</v>
      </c>
      <c r="O633" t="s">
        <v>44</v>
      </c>
      <c r="P633" t="s">
        <v>45</v>
      </c>
      <c r="Q633"/>
      <c r="R633"/>
      <c r="S633"/>
      <c r="T633"/>
      <c r="U633"/>
      <c r="V633" t="s">
        <v>64</v>
      </c>
      <c r="W633">
        <v>75</v>
      </c>
      <c r="X633" s="55">
        <v>45200</v>
      </c>
    </row>
    <row r="634" spans="1:24" ht="14.5" x14ac:dyDescent="0.35">
      <c r="A634" s="52" t="s">
        <v>277</v>
      </c>
      <c r="B634" s="53">
        <v>44562</v>
      </c>
      <c r="C634" s="53">
        <v>46387</v>
      </c>
      <c r="D634" s="53">
        <v>45995</v>
      </c>
      <c r="E634" s="52" t="s">
        <v>168</v>
      </c>
      <c r="F634" s="16" t="s">
        <v>39</v>
      </c>
      <c r="G634" s="52" t="s">
        <v>62</v>
      </c>
      <c r="H634" s="52" t="s">
        <v>112</v>
      </c>
      <c r="I634" s="53">
        <v>45292</v>
      </c>
      <c r="J634" s="53">
        <v>45657</v>
      </c>
      <c r="L634" s="52" t="s">
        <v>105</v>
      </c>
      <c r="M634" s="54">
        <v>15000</v>
      </c>
      <c r="N634" s="52" t="s">
        <v>43</v>
      </c>
      <c r="O634" t="s">
        <v>64</v>
      </c>
      <c r="P634" t="s">
        <v>65</v>
      </c>
      <c r="Q634">
        <v>1.46</v>
      </c>
      <c r="R634" t="s">
        <v>66</v>
      </c>
      <c r="S634">
        <v>130</v>
      </c>
      <c r="T634">
        <v>150</v>
      </c>
      <c r="U634">
        <v>120</v>
      </c>
      <c r="V634"/>
      <c r="W634"/>
      <c r="X634" s="55">
        <v>45200</v>
      </c>
    </row>
    <row r="635" spans="1:24" ht="14.5" x14ac:dyDescent="0.35">
      <c r="A635" s="52" t="s">
        <v>277</v>
      </c>
      <c r="B635" s="53">
        <v>44562</v>
      </c>
      <c r="C635" s="53">
        <v>46387</v>
      </c>
      <c r="D635" s="53">
        <v>45995</v>
      </c>
      <c r="E635" s="52" t="s">
        <v>168</v>
      </c>
      <c r="F635" s="16" t="s">
        <v>39</v>
      </c>
      <c r="G635" s="52" t="s">
        <v>62</v>
      </c>
      <c r="H635" s="52" t="s">
        <v>282</v>
      </c>
      <c r="I635" s="53">
        <v>45658</v>
      </c>
      <c r="J635" s="53">
        <v>45869</v>
      </c>
      <c r="L635" s="52" t="s">
        <v>105</v>
      </c>
      <c r="M635" s="54">
        <v>5000</v>
      </c>
      <c r="N635" s="52" t="s">
        <v>43</v>
      </c>
      <c r="O635" t="s">
        <v>64</v>
      </c>
      <c r="P635" t="s">
        <v>65</v>
      </c>
      <c r="Q635">
        <v>1.46</v>
      </c>
      <c r="R635" t="s">
        <v>66</v>
      </c>
      <c r="S635">
        <v>130</v>
      </c>
      <c r="T635">
        <v>150</v>
      </c>
      <c r="U635">
        <v>120</v>
      </c>
      <c r="V635"/>
      <c r="W635"/>
      <c r="X635" s="55">
        <v>45200</v>
      </c>
    </row>
    <row r="636" spans="1:24" ht="14.5" x14ac:dyDescent="0.35">
      <c r="A636" s="52" t="s">
        <v>277</v>
      </c>
      <c r="B636" s="53">
        <v>44562</v>
      </c>
      <c r="C636" s="53">
        <v>46387</v>
      </c>
      <c r="D636" s="53">
        <v>45995</v>
      </c>
      <c r="E636" s="52" t="s">
        <v>168</v>
      </c>
      <c r="F636" s="16" t="s">
        <v>39</v>
      </c>
      <c r="G636" s="52" t="s">
        <v>283</v>
      </c>
      <c r="H636" s="52" t="s">
        <v>284</v>
      </c>
      <c r="I636" s="53">
        <v>45992</v>
      </c>
      <c r="J636" s="53">
        <v>46022</v>
      </c>
      <c r="L636" s="52" t="s">
        <v>105</v>
      </c>
      <c r="M636" s="54">
        <v>5000</v>
      </c>
      <c r="N636" s="52" t="s">
        <v>43</v>
      </c>
      <c r="O636" t="s">
        <v>64</v>
      </c>
      <c r="P636" t="s">
        <v>251</v>
      </c>
      <c r="Q636">
        <v>1.46</v>
      </c>
      <c r="R636" t="s">
        <v>66</v>
      </c>
      <c r="S636">
        <v>130</v>
      </c>
      <c r="T636">
        <v>150</v>
      </c>
      <c r="U636">
        <v>120</v>
      </c>
      <c r="V636"/>
      <c r="W636"/>
      <c r="X636" s="55">
        <v>45200</v>
      </c>
    </row>
    <row r="637" spans="1:24" ht="14.5" x14ac:dyDescent="0.35">
      <c r="A637" s="52" t="s">
        <v>277</v>
      </c>
      <c r="B637" s="53">
        <v>44562</v>
      </c>
      <c r="C637" s="53">
        <v>46387</v>
      </c>
      <c r="D637" s="53">
        <v>45995</v>
      </c>
      <c r="E637" s="52" t="s">
        <v>168</v>
      </c>
      <c r="F637" s="16" t="s">
        <v>39</v>
      </c>
      <c r="G637" s="52" t="s">
        <v>283</v>
      </c>
      <c r="H637" s="52" t="s">
        <v>285</v>
      </c>
      <c r="I637" s="53">
        <v>46023</v>
      </c>
      <c r="J637" s="53">
        <v>46387</v>
      </c>
      <c r="L637" s="52" t="s">
        <v>105</v>
      </c>
      <c r="M637" s="54">
        <v>15000</v>
      </c>
      <c r="N637" s="52" t="s">
        <v>43</v>
      </c>
      <c r="O637" t="s">
        <v>64</v>
      </c>
      <c r="P637" t="s">
        <v>251</v>
      </c>
      <c r="Q637">
        <v>1.46</v>
      </c>
      <c r="R637" t="s">
        <v>66</v>
      </c>
      <c r="S637">
        <v>130</v>
      </c>
      <c r="T637">
        <v>150</v>
      </c>
      <c r="U637">
        <v>120</v>
      </c>
      <c r="V637"/>
      <c r="W637"/>
      <c r="X637" s="55">
        <v>45200</v>
      </c>
    </row>
    <row r="638" spans="1:24" ht="14.5" x14ac:dyDescent="0.35">
      <c r="A638" s="52" t="s">
        <v>277</v>
      </c>
      <c r="B638" s="53">
        <v>44562</v>
      </c>
      <c r="C638" s="53">
        <v>46387</v>
      </c>
      <c r="D638" s="53">
        <v>45995</v>
      </c>
      <c r="E638" s="52" t="s">
        <v>168</v>
      </c>
      <c r="F638" s="16" t="s">
        <v>39</v>
      </c>
      <c r="G638" s="52" t="s">
        <v>62</v>
      </c>
      <c r="H638" s="52" t="s">
        <v>74</v>
      </c>
      <c r="I638" s="53">
        <f t="shared" ref="I638:I639" si="68">IF(OR(K638="Term",K638="otherwise",K638="Start of Term"),B638,"ADD SERVICE START DATE")</f>
        <v>44562</v>
      </c>
      <c r="J638" s="53">
        <f t="shared" ref="J638:J639" si="69">IF(OR(K638="Term",K638="otherwise",K638="End of term"),C638,"ADD SERVICE START DATE")</f>
        <v>46387</v>
      </c>
      <c r="K638" s="52" t="s">
        <v>74</v>
      </c>
      <c r="L638" s="52" t="s">
        <v>105</v>
      </c>
      <c r="M638" s="54">
        <v>0</v>
      </c>
      <c r="N638" s="52" t="s">
        <v>43</v>
      </c>
      <c r="O638" t="s">
        <v>64</v>
      </c>
      <c r="P638" t="s">
        <v>251</v>
      </c>
      <c r="Q638">
        <v>1.46</v>
      </c>
      <c r="R638" t="s">
        <v>66</v>
      </c>
      <c r="S638">
        <v>130</v>
      </c>
      <c r="T638">
        <v>150</v>
      </c>
      <c r="U638">
        <v>120</v>
      </c>
      <c r="V638"/>
      <c r="W638"/>
      <c r="X638" s="55">
        <v>45200</v>
      </c>
    </row>
    <row r="639" spans="1:24" ht="14.5" x14ac:dyDescent="0.35">
      <c r="A639" s="52" t="s">
        <v>277</v>
      </c>
      <c r="B639" s="53">
        <v>44562</v>
      </c>
      <c r="C639" s="53">
        <v>46387</v>
      </c>
      <c r="D639" s="53">
        <v>45995</v>
      </c>
      <c r="E639" s="52" t="s">
        <v>168</v>
      </c>
      <c r="F639" s="16" t="s">
        <v>39</v>
      </c>
      <c r="G639" s="52" t="s">
        <v>40</v>
      </c>
      <c r="H639" s="52" t="s">
        <v>73</v>
      </c>
      <c r="I639" s="53">
        <f t="shared" si="68"/>
        <v>44562</v>
      </c>
      <c r="J639" s="53">
        <f t="shared" si="69"/>
        <v>46387</v>
      </c>
      <c r="K639" s="52" t="s">
        <v>74</v>
      </c>
      <c r="L639" s="52" t="s">
        <v>105</v>
      </c>
      <c r="M639" s="54">
        <v>0</v>
      </c>
      <c r="N639" s="52" t="s">
        <v>43</v>
      </c>
      <c r="O639" t="s">
        <v>44</v>
      </c>
      <c r="P639" t="s">
        <v>45</v>
      </c>
      <c r="Q639"/>
      <c r="R639"/>
      <c r="S639"/>
      <c r="T639"/>
      <c r="U639"/>
      <c r="V639" t="s">
        <v>64</v>
      </c>
      <c r="W639">
        <v>75</v>
      </c>
      <c r="X639" s="55">
        <v>45200</v>
      </c>
    </row>
    <row r="640" spans="1:24" ht="14.5" x14ac:dyDescent="0.35">
      <c r="A640" s="52" t="s">
        <v>277</v>
      </c>
      <c r="B640" s="53">
        <v>44562</v>
      </c>
      <c r="C640" s="53">
        <v>46387</v>
      </c>
      <c r="D640" s="53">
        <v>45995</v>
      </c>
      <c r="E640" s="52" t="s">
        <v>168</v>
      </c>
      <c r="F640" s="16" t="s">
        <v>39</v>
      </c>
      <c r="G640" s="52" t="s">
        <v>40</v>
      </c>
      <c r="H640" s="52" t="s">
        <v>284</v>
      </c>
      <c r="I640" s="53">
        <v>45992</v>
      </c>
      <c r="J640" s="53">
        <v>46022</v>
      </c>
      <c r="L640" s="52" t="s">
        <v>105</v>
      </c>
      <c r="M640" s="54">
        <v>0</v>
      </c>
      <c r="N640" s="52" t="s">
        <v>43</v>
      </c>
      <c r="O640" t="s">
        <v>44</v>
      </c>
      <c r="P640" t="s">
        <v>45</v>
      </c>
      <c r="Q640"/>
      <c r="R640"/>
      <c r="S640"/>
      <c r="T640"/>
      <c r="U640"/>
      <c r="V640" t="s">
        <v>64</v>
      </c>
      <c r="W640">
        <v>75</v>
      </c>
      <c r="X640" s="55">
        <v>45200</v>
      </c>
    </row>
    <row r="641" spans="1:25" ht="14.5" x14ac:dyDescent="0.35">
      <c r="A641" s="52" t="s">
        <v>277</v>
      </c>
      <c r="B641" s="53">
        <v>44562</v>
      </c>
      <c r="C641" s="53">
        <v>46387</v>
      </c>
      <c r="D641" s="53">
        <v>45995</v>
      </c>
      <c r="E641" s="52" t="s">
        <v>168</v>
      </c>
      <c r="F641" s="16" t="s">
        <v>39</v>
      </c>
      <c r="G641" s="52" t="s">
        <v>40</v>
      </c>
      <c r="H641" s="52" t="s">
        <v>286</v>
      </c>
      <c r="I641" s="53">
        <v>46023</v>
      </c>
      <c r="J641" s="53">
        <v>46387</v>
      </c>
      <c r="L641" s="52" t="s">
        <v>105</v>
      </c>
      <c r="M641" s="54">
        <v>0</v>
      </c>
      <c r="N641" s="52" t="s">
        <v>43</v>
      </c>
      <c r="O641" t="s">
        <v>44</v>
      </c>
      <c r="P641" t="s">
        <v>45</v>
      </c>
      <c r="Q641"/>
      <c r="R641"/>
      <c r="S641"/>
      <c r="T641"/>
      <c r="U641"/>
      <c r="V641" t="s">
        <v>64</v>
      </c>
      <c r="W641">
        <v>75</v>
      </c>
      <c r="X641" s="55">
        <v>45200</v>
      </c>
    </row>
    <row r="642" spans="1:25" ht="14.5" x14ac:dyDescent="0.35">
      <c r="A642" s="52" t="s">
        <v>277</v>
      </c>
      <c r="B642" s="53">
        <v>44562</v>
      </c>
      <c r="C642" s="53">
        <v>46387</v>
      </c>
      <c r="D642" s="53">
        <v>45995</v>
      </c>
      <c r="E642" s="52" t="s">
        <v>168</v>
      </c>
      <c r="F642" s="16" t="s">
        <v>39</v>
      </c>
      <c r="G642" s="52" t="s">
        <v>40</v>
      </c>
      <c r="H642" s="52" t="s">
        <v>74</v>
      </c>
      <c r="I642" s="53">
        <f>IF(OR(K642="Term",K642="otherwise",K642="Start of Term"),B642,"ADD SERVICE START DATE")</f>
        <v>44562</v>
      </c>
      <c r="J642" s="53">
        <f>IF(OR(K642="Term",K642="otherwise",K642="End of term"),C642,"ADD SERVICE START DATE")</f>
        <v>46387</v>
      </c>
      <c r="K642" s="52" t="s">
        <v>74</v>
      </c>
      <c r="L642" s="52" t="s">
        <v>105</v>
      </c>
      <c r="M642" s="54">
        <v>0</v>
      </c>
      <c r="N642" s="52" t="s">
        <v>43</v>
      </c>
      <c r="O642" t="s">
        <v>44</v>
      </c>
      <c r="P642" t="s">
        <v>45</v>
      </c>
      <c r="Q642"/>
      <c r="R642"/>
      <c r="S642"/>
      <c r="T642"/>
      <c r="U642"/>
      <c r="V642" t="s">
        <v>64</v>
      </c>
      <c r="W642">
        <v>75</v>
      </c>
      <c r="X642" s="55">
        <v>45200</v>
      </c>
    </row>
    <row r="643" spans="1:25" ht="14.5" x14ac:dyDescent="0.35">
      <c r="A643" s="52" t="s">
        <v>277</v>
      </c>
      <c r="B643" s="53">
        <v>44562</v>
      </c>
      <c r="C643" s="53">
        <v>46387</v>
      </c>
      <c r="D643" s="53">
        <v>45995</v>
      </c>
      <c r="E643" s="52" t="s">
        <v>130</v>
      </c>
      <c r="F643" s="16" t="s">
        <v>39</v>
      </c>
      <c r="G643" s="52" t="s">
        <v>62</v>
      </c>
      <c r="H643" s="52" t="s">
        <v>287</v>
      </c>
      <c r="I643" s="53">
        <v>45992</v>
      </c>
      <c r="J643" s="53">
        <f t="shared" ref="J643" si="70">IF(OR(K643="Term",K643="otherwise",K643="End of term"),C643,"ADD SERVICE START DATE")</f>
        <v>46387</v>
      </c>
      <c r="K643" s="52" t="s">
        <v>48</v>
      </c>
      <c r="L643" s="52" t="s">
        <v>133</v>
      </c>
      <c r="M643" s="54">
        <v>0</v>
      </c>
      <c r="N643" s="52" t="s">
        <v>43</v>
      </c>
      <c r="O643" t="s">
        <v>64</v>
      </c>
      <c r="P643" t="s">
        <v>65</v>
      </c>
      <c r="Q643">
        <v>0.63648000000000005</v>
      </c>
      <c r="R643" t="s">
        <v>66</v>
      </c>
      <c r="S643">
        <v>130</v>
      </c>
      <c r="T643">
        <v>150</v>
      </c>
      <c r="U643">
        <v>100</v>
      </c>
      <c r="V643"/>
      <c r="W643"/>
      <c r="X643" s="55">
        <v>45200</v>
      </c>
    </row>
    <row r="644" spans="1:25" ht="14.5" x14ac:dyDescent="0.35">
      <c r="A644" s="52" t="s">
        <v>277</v>
      </c>
      <c r="B644" s="53">
        <v>44562</v>
      </c>
      <c r="C644" s="53">
        <v>46387</v>
      </c>
      <c r="D644" s="53">
        <v>45995</v>
      </c>
      <c r="E644" s="52" t="s">
        <v>130</v>
      </c>
      <c r="F644" s="16" t="s">
        <v>39</v>
      </c>
      <c r="G644" s="52" t="s">
        <v>62</v>
      </c>
      <c r="H644" s="52" t="s">
        <v>73</v>
      </c>
      <c r="I644" s="53">
        <f>IF(OR(K644="Term",K644="otherwise",K644="Start of Term"),B644,"ADD SERVICE START DATE")</f>
        <v>44562</v>
      </c>
      <c r="J644" s="53">
        <f>IF(OR(K644="Term",K644="otherwise",K644="End of term"),C644,"ADD SERVICE START DATE")</f>
        <v>46387</v>
      </c>
      <c r="K644" s="52" t="s">
        <v>74</v>
      </c>
      <c r="L644" s="52" t="s">
        <v>133</v>
      </c>
      <c r="M644" s="54">
        <v>0</v>
      </c>
      <c r="N644" s="52" t="s">
        <v>43</v>
      </c>
      <c r="O644" t="s">
        <v>64</v>
      </c>
      <c r="P644" t="s">
        <v>65</v>
      </c>
      <c r="Q644">
        <v>1.5065</v>
      </c>
      <c r="R644" t="s">
        <v>66</v>
      </c>
      <c r="S644">
        <v>130</v>
      </c>
      <c r="T644">
        <v>150</v>
      </c>
      <c r="U644">
        <v>120</v>
      </c>
      <c r="V644"/>
      <c r="W644"/>
      <c r="X644" s="55">
        <v>45200</v>
      </c>
    </row>
    <row r="645" spans="1:25" ht="14.5" x14ac:dyDescent="0.35">
      <c r="A645" s="52" t="s">
        <v>277</v>
      </c>
      <c r="B645" s="53">
        <v>44562</v>
      </c>
      <c r="C645" s="53">
        <v>46387</v>
      </c>
      <c r="D645" s="53">
        <v>45995</v>
      </c>
      <c r="G645" s="52" t="s">
        <v>50</v>
      </c>
      <c r="H645" s="52" t="s">
        <v>112</v>
      </c>
      <c r="I645" s="53">
        <v>45292</v>
      </c>
      <c r="J645" s="53">
        <v>45657</v>
      </c>
      <c r="L645" s="52" t="s">
        <v>105</v>
      </c>
      <c r="M645" s="54">
        <v>15000</v>
      </c>
      <c r="N645" s="52" t="s">
        <v>43</v>
      </c>
      <c r="O645" t="s">
        <v>52</v>
      </c>
      <c r="P645" t="s">
        <v>45</v>
      </c>
      <c r="Q645">
        <v>0.48187600000000003</v>
      </c>
      <c r="R645" t="s">
        <v>46</v>
      </c>
      <c r="S645"/>
      <c r="T645"/>
      <c r="U645"/>
      <c r="V645"/>
      <c r="W645"/>
      <c r="X645" s="55">
        <v>44378</v>
      </c>
    </row>
    <row r="646" spans="1:25" ht="14.5" x14ac:dyDescent="0.35">
      <c r="A646" s="52" t="s">
        <v>277</v>
      </c>
      <c r="B646" s="53">
        <v>44562</v>
      </c>
      <c r="C646" s="53">
        <v>46387</v>
      </c>
      <c r="D646" s="53">
        <v>45995</v>
      </c>
      <c r="G646" s="52" t="s">
        <v>55</v>
      </c>
      <c r="H646" s="52" t="s">
        <v>112</v>
      </c>
      <c r="I646" s="53">
        <v>45292</v>
      </c>
      <c r="J646" s="53">
        <v>45657</v>
      </c>
      <c r="L646" s="52" t="s">
        <v>105</v>
      </c>
      <c r="M646" s="54">
        <v>15000</v>
      </c>
      <c r="N646" s="52" t="s">
        <v>43</v>
      </c>
      <c r="O646" t="s">
        <v>56</v>
      </c>
      <c r="P646" t="s">
        <v>45</v>
      </c>
      <c r="Q646">
        <v>0.48187600000000003</v>
      </c>
      <c r="R646" t="s">
        <v>46</v>
      </c>
      <c r="S646"/>
      <c r="T646"/>
      <c r="U646"/>
      <c r="V646"/>
      <c r="W646"/>
      <c r="X646" s="55">
        <v>44378</v>
      </c>
    </row>
    <row r="647" spans="1:25" ht="14.5" x14ac:dyDescent="0.35">
      <c r="A647" s="52" t="s">
        <v>277</v>
      </c>
      <c r="B647" s="53">
        <v>44562</v>
      </c>
      <c r="C647" s="53">
        <v>46387</v>
      </c>
      <c r="D647" s="53">
        <v>45995</v>
      </c>
      <c r="G647" s="52" t="s">
        <v>50</v>
      </c>
      <c r="H647" s="52" t="s">
        <v>288</v>
      </c>
      <c r="I647" s="53">
        <v>45658</v>
      </c>
      <c r="J647" s="53">
        <v>46022</v>
      </c>
      <c r="L647" s="52" t="s">
        <v>105</v>
      </c>
      <c r="M647" s="54">
        <v>5000</v>
      </c>
      <c r="N647" s="52" t="s">
        <v>43</v>
      </c>
      <c r="O647" t="s">
        <v>52</v>
      </c>
      <c r="P647" t="s">
        <v>45</v>
      </c>
      <c r="Q647">
        <v>0.48187600000000003</v>
      </c>
      <c r="R647" t="s">
        <v>46</v>
      </c>
      <c r="S647"/>
      <c r="T647"/>
      <c r="U647"/>
      <c r="V647"/>
      <c r="W647"/>
      <c r="X647" s="55">
        <v>44378</v>
      </c>
    </row>
    <row r="648" spans="1:25" s="210" customFormat="1" ht="14.5" x14ac:dyDescent="0.35">
      <c r="A648" s="207" t="s">
        <v>277</v>
      </c>
      <c r="B648" s="208">
        <v>44562</v>
      </c>
      <c r="C648" s="208">
        <v>46387</v>
      </c>
      <c r="D648" s="208">
        <v>45995</v>
      </c>
      <c r="E648" s="207"/>
      <c r="F648" s="207"/>
      <c r="G648" s="207" t="s">
        <v>50</v>
      </c>
      <c r="H648" s="207" t="s">
        <v>289</v>
      </c>
      <c r="I648" s="208">
        <v>46023</v>
      </c>
      <c r="J648" s="208">
        <v>46387</v>
      </c>
      <c r="K648" s="207"/>
      <c r="L648" s="207" t="s">
        <v>105</v>
      </c>
      <c r="M648" s="209">
        <v>5500</v>
      </c>
      <c r="N648" s="207" t="s">
        <v>43</v>
      </c>
      <c r="O648" s="210" t="s">
        <v>52</v>
      </c>
      <c r="P648" s="210" t="s">
        <v>45</v>
      </c>
      <c r="Q648" s="210">
        <v>0.48187600000000003</v>
      </c>
      <c r="R648" s="210" t="s">
        <v>46</v>
      </c>
      <c r="X648" s="211">
        <v>44378</v>
      </c>
      <c r="Y648" s="212"/>
    </row>
    <row r="649" spans="1:25" s="210" customFormat="1" ht="14.5" x14ac:dyDescent="0.35">
      <c r="A649" s="207" t="s">
        <v>277</v>
      </c>
      <c r="B649" s="208">
        <v>44562</v>
      </c>
      <c r="C649" s="208">
        <v>46387</v>
      </c>
      <c r="D649" s="208">
        <v>45995</v>
      </c>
      <c r="E649" s="207"/>
      <c r="F649" s="207"/>
      <c r="G649" s="207" t="s">
        <v>50</v>
      </c>
      <c r="H649" s="207" t="s">
        <v>74</v>
      </c>
      <c r="I649" s="208">
        <f>IF(OR(K649="Term",K649="otherwise",K649="Start of Term"),B649,"ADD SERVICE START DATE")</f>
        <v>44562</v>
      </c>
      <c r="J649" s="208">
        <f>IF(OR(K649="Term",K649="otherwise",K649="End of term"),C649,"ADD SERVICE START DATE")</f>
        <v>46387</v>
      </c>
      <c r="K649" s="207" t="s">
        <v>74</v>
      </c>
      <c r="L649" s="207" t="s">
        <v>105</v>
      </c>
      <c r="M649" s="209">
        <v>0</v>
      </c>
      <c r="N649" s="207" t="s">
        <v>43</v>
      </c>
      <c r="O649" s="210" t="s">
        <v>121</v>
      </c>
      <c r="P649" s="210" t="s">
        <v>45</v>
      </c>
      <c r="Q649" s="210">
        <v>0.48187600000000003</v>
      </c>
      <c r="R649" s="210" t="s">
        <v>46</v>
      </c>
      <c r="X649" s="211">
        <v>44378</v>
      </c>
      <c r="Y649" s="212"/>
    </row>
    <row r="650" spans="1:25" ht="14.5" x14ac:dyDescent="0.35">
      <c r="A650" s="52" t="s">
        <v>277</v>
      </c>
      <c r="B650" s="53">
        <v>44562</v>
      </c>
      <c r="C650" s="53">
        <v>46387</v>
      </c>
      <c r="D650" s="53">
        <v>45995</v>
      </c>
      <c r="G650" s="52" t="s">
        <v>55</v>
      </c>
      <c r="H650" s="52" t="s">
        <v>288</v>
      </c>
      <c r="I650" s="53">
        <v>45658</v>
      </c>
      <c r="J650" s="53">
        <v>46022</v>
      </c>
      <c r="L650" s="52" t="s">
        <v>105</v>
      </c>
      <c r="M650" s="54">
        <v>5000</v>
      </c>
      <c r="N650" s="52" t="s">
        <v>43</v>
      </c>
      <c r="O650" t="s">
        <v>56</v>
      </c>
      <c r="P650" t="s">
        <v>45</v>
      </c>
      <c r="Q650">
        <v>0.48187600000000003</v>
      </c>
      <c r="R650" t="s">
        <v>46</v>
      </c>
      <c r="S650"/>
      <c r="T650"/>
      <c r="U650"/>
      <c r="V650"/>
      <c r="W650"/>
      <c r="X650" s="55">
        <v>44378</v>
      </c>
    </row>
    <row r="651" spans="1:25" ht="14.5" x14ac:dyDescent="0.35">
      <c r="A651" s="52" t="s">
        <v>277</v>
      </c>
      <c r="B651" s="53">
        <v>44562</v>
      </c>
      <c r="C651" s="53">
        <v>46387</v>
      </c>
      <c r="D651" s="53">
        <v>45995</v>
      </c>
      <c r="G651" s="52" t="s">
        <v>50</v>
      </c>
      <c r="H651" s="52" t="s">
        <v>112</v>
      </c>
      <c r="I651" s="53">
        <v>45292</v>
      </c>
      <c r="J651" s="53">
        <v>45657</v>
      </c>
      <c r="L651" s="52" t="s">
        <v>118</v>
      </c>
      <c r="M651" s="54">
        <v>15000</v>
      </c>
      <c r="N651" s="52" t="s">
        <v>43</v>
      </c>
      <c r="O651" t="s">
        <v>52</v>
      </c>
      <c r="P651" t="s">
        <v>45</v>
      </c>
      <c r="Q651">
        <v>0.48187600000000003</v>
      </c>
      <c r="R651" t="s">
        <v>46</v>
      </c>
      <c r="S651"/>
      <c r="T651"/>
      <c r="U651"/>
      <c r="V651"/>
      <c r="W651"/>
      <c r="X651" s="55">
        <v>44378</v>
      </c>
    </row>
    <row r="652" spans="1:25" s="210" customFormat="1" ht="14.5" x14ac:dyDescent="0.35">
      <c r="A652" s="207" t="s">
        <v>277</v>
      </c>
      <c r="B652" s="208">
        <v>44562</v>
      </c>
      <c r="C652" s="208">
        <v>46387</v>
      </c>
      <c r="D652" s="208">
        <v>45995</v>
      </c>
      <c r="E652" s="207"/>
      <c r="F652" s="207"/>
      <c r="G652" s="207" t="s">
        <v>55</v>
      </c>
      <c r="H652" s="207" t="s">
        <v>289</v>
      </c>
      <c r="I652" s="208">
        <v>46023</v>
      </c>
      <c r="J652" s="208">
        <v>46387</v>
      </c>
      <c r="K652" s="207"/>
      <c r="L652" s="207" t="s">
        <v>105</v>
      </c>
      <c r="M652" s="209">
        <v>15000</v>
      </c>
      <c r="N652" s="207" t="s">
        <v>43</v>
      </c>
      <c r="O652" s="210" t="s">
        <v>56</v>
      </c>
      <c r="P652" s="210" t="s">
        <v>45</v>
      </c>
      <c r="Q652" s="210">
        <v>0.48187600000000003</v>
      </c>
      <c r="R652" s="210" t="s">
        <v>46</v>
      </c>
      <c r="X652" s="211">
        <v>44378</v>
      </c>
      <c r="Y652" s="212"/>
    </row>
    <row r="653" spans="1:25" s="210" customFormat="1" ht="14.5" x14ac:dyDescent="0.35">
      <c r="A653" s="207" t="s">
        <v>277</v>
      </c>
      <c r="B653" s="208">
        <v>44562</v>
      </c>
      <c r="C653" s="208">
        <v>46387</v>
      </c>
      <c r="D653" s="208">
        <v>45995</v>
      </c>
      <c r="E653" s="207"/>
      <c r="F653" s="207"/>
      <c r="G653" s="207" t="s">
        <v>55</v>
      </c>
      <c r="H653" s="207" t="s">
        <v>74</v>
      </c>
      <c r="I653" s="208">
        <f>IF(OR(K653="Term",K653="otherwise",K653="Start of Term"),B653,"ADD SERVICE START DATE")</f>
        <v>44562</v>
      </c>
      <c r="J653" s="208">
        <f>IF(OR(K653="Term",K653="otherwise",K653="End of term"),C653,"ADD SERVICE START DATE")</f>
        <v>46387</v>
      </c>
      <c r="K653" s="207" t="s">
        <v>74</v>
      </c>
      <c r="L653" s="207" t="s">
        <v>105</v>
      </c>
      <c r="M653" s="209">
        <v>0</v>
      </c>
      <c r="N653" s="207" t="s">
        <v>43</v>
      </c>
      <c r="O653" s="210" t="s">
        <v>56</v>
      </c>
      <c r="P653" s="210" t="s">
        <v>45</v>
      </c>
      <c r="Q653" s="210">
        <v>0.48187600000000003</v>
      </c>
      <c r="R653" s="210" t="s">
        <v>46</v>
      </c>
      <c r="X653" s="211">
        <v>44378</v>
      </c>
      <c r="Y653" s="212"/>
    </row>
    <row r="654" spans="1:25" ht="14.5" x14ac:dyDescent="0.35">
      <c r="A654" s="52" t="s">
        <v>277</v>
      </c>
      <c r="B654" s="53">
        <v>44562</v>
      </c>
      <c r="C654" s="53">
        <v>46387</v>
      </c>
      <c r="D654" s="53">
        <v>45995</v>
      </c>
      <c r="G654" s="52" t="s">
        <v>50</v>
      </c>
      <c r="H654" s="52" t="s">
        <v>290</v>
      </c>
      <c r="I654" s="53">
        <v>45658</v>
      </c>
      <c r="J654" s="53">
        <v>45869</v>
      </c>
      <c r="L654" s="52" t="s">
        <v>118</v>
      </c>
      <c r="M654" s="54">
        <v>5000</v>
      </c>
      <c r="N654" s="52" t="s">
        <v>43</v>
      </c>
      <c r="O654" t="s">
        <v>52</v>
      </c>
      <c r="P654" t="s">
        <v>45</v>
      </c>
      <c r="Q654">
        <v>0.48187600000000003</v>
      </c>
      <c r="R654" t="s">
        <v>46</v>
      </c>
      <c r="S654"/>
      <c r="T654"/>
      <c r="U654"/>
      <c r="V654"/>
      <c r="W654"/>
      <c r="X654" s="55">
        <v>44378</v>
      </c>
    </row>
    <row r="655" spans="1:25" s="210" customFormat="1" ht="14.5" x14ac:dyDescent="0.35">
      <c r="A655" s="207" t="s">
        <v>277</v>
      </c>
      <c r="B655" s="208">
        <v>44562</v>
      </c>
      <c r="C655" s="208">
        <v>46387</v>
      </c>
      <c r="D655" s="208">
        <v>45995</v>
      </c>
      <c r="E655" s="207"/>
      <c r="F655" s="207"/>
      <c r="G655" s="207" t="s">
        <v>50</v>
      </c>
      <c r="H655" s="207" t="s">
        <v>289</v>
      </c>
      <c r="I655" s="208">
        <v>46023</v>
      </c>
      <c r="J655" s="208">
        <v>46387</v>
      </c>
      <c r="K655" s="207"/>
      <c r="L655" s="207" t="s">
        <v>118</v>
      </c>
      <c r="M655" s="209">
        <v>15000</v>
      </c>
      <c r="N655" s="207" t="s">
        <v>43</v>
      </c>
      <c r="O655" s="210" t="s">
        <v>52</v>
      </c>
      <c r="P655" s="210" t="s">
        <v>45</v>
      </c>
      <c r="Q655" s="210">
        <v>0.48187600000000003</v>
      </c>
      <c r="R655" s="210" t="s">
        <v>46</v>
      </c>
      <c r="X655" s="211">
        <v>44378</v>
      </c>
      <c r="Y655" s="212"/>
    </row>
    <row r="656" spans="1:25" s="210" customFormat="1" ht="14.5" x14ac:dyDescent="0.35">
      <c r="A656" s="207" t="s">
        <v>277</v>
      </c>
      <c r="B656" s="208">
        <v>44562</v>
      </c>
      <c r="C656" s="208">
        <v>46387</v>
      </c>
      <c r="D656" s="208">
        <v>45995</v>
      </c>
      <c r="E656" s="207"/>
      <c r="F656" s="207"/>
      <c r="G656" s="207" t="s">
        <v>50</v>
      </c>
      <c r="H656" s="207" t="s">
        <v>74</v>
      </c>
      <c r="I656" s="208">
        <f>IF(OR(K656="Term",K656="otherwise",K656="Start of Term"),B656,"ADD SERVICE START DATE")</f>
        <v>44562</v>
      </c>
      <c r="J656" s="208">
        <f>IF(OR(K656="Term",K656="otherwise",K656="End of term"),C656,"ADD SERVICE START DATE")</f>
        <v>46387</v>
      </c>
      <c r="K656" s="207" t="s">
        <v>74</v>
      </c>
      <c r="L656" s="207" t="s">
        <v>118</v>
      </c>
      <c r="M656" s="209">
        <v>0</v>
      </c>
      <c r="N656" s="207" t="s">
        <v>43</v>
      </c>
      <c r="O656" s="210" t="s">
        <v>52</v>
      </c>
      <c r="P656" s="210" t="s">
        <v>45</v>
      </c>
      <c r="Q656" s="210">
        <v>0.48187600000000003</v>
      </c>
      <c r="R656" s="210" t="s">
        <v>46</v>
      </c>
      <c r="X656" s="211">
        <v>44378</v>
      </c>
      <c r="Y656" s="212"/>
    </row>
    <row r="657" spans="1:25" ht="14.5" x14ac:dyDescent="0.35">
      <c r="A657" s="52" t="s">
        <v>277</v>
      </c>
      <c r="B657" s="53">
        <v>44562</v>
      </c>
      <c r="C657" s="53">
        <v>46387</v>
      </c>
      <c r="D657" s="53">
        <v>45995</v>
      </c>
      <c r="G657" s="52" t="s">
        <v>55</v>
      </c>
      <c r="H657" s="52" t="s">
        <v>112</v>
      </c>
      <c r="I657" s="53">
        <v>45292</v>
      </c>
      <c r="J657" s="53">
        <v>45657</v>
      </c>
      <c r="L657" s="52" t="s">
        <v>118</v>
      </c>
      <c r="M657" s="54">
        <v>15000</v>
      </c>
      <c r="N657" s="52" t="s">
        <v>43</v>
      </c>
      <c r="O657" t="s">
        <v>56</v>
      </c>
      <c r="P657" t="s">
        <v>45</v>
      </c>
      <c r="Q657">
        <v>0.48187600000000003</v>
      </c>
      <c r="R657" t="s">
        <v>46</v>
      </c>
      <c r="S657"/>
      <c r="T657"/>
      <c r="U657"/>
      <c r="V657"/>
      <c r="W657"/>
      <c r="X657" s="55">
        <v>44378</v>
      </c>
    </row>
    <row r="658" spans="1:25" ht="14.5" x14ac:dyDescent="0.35">
      <c r="A658" s="52" t="s">
        <v>277</v>
      </c>
      <c r="B658" s="53">
        <v>44562</v>
      </c>
      <c r="C658" s="53">
        <v>46387</v>
      </c>
      <c r="D658" s="53">
        <v>45995</v>
      </c>
      <c r="F658" s="16"/>
      <c r="G658" s="52" t="s">
        <v>55</v>
      </c>
      <c r="H658" s="52" t="s">
        <v>290</v>
      </c>
      <c r="I658" s="53">
        <v>45658</v>
      </c>
      <c r="J658" s="53">
        <v>45869</v>
      </c>
      <c r="L658" s="52" t="s">
        <v>118</v>
      </c>
      <c r="M658" s="54">
        <v>5000</v>
      </c>
      <c r="N658" s="52" t="s">
        <v>43</v>
      </c>
      <c r="O658" t="s">
        <v>56</v>
      </c>
      <c r="P658" t="s">
        <v>45</v>
      </c>
      <c r="Q658">
        <v>0.48187600000000003</v>
      </c>
      <c r="R658" t="s">
        <v>46</v>
      </c>
      <c r="V658"/>
      <c r="W658"/>
      <c r="X658" s="55">
        <v>44378</v>
      </c>
    </row>
    <row r="659" spans="1:25" s="210" customFormat="1" ht="14.5" x14ac:dyDescent="0.35">
      <c r="A659" s="207" t="s">
        <v>277</v>
      </c>
      <c r="B659" s="208">
        <v>44562</v>
      </c>
      <c r="C659" s="208">
        <v>46387</v>
      </c>
      <c r="D659" s="208">
        <v>45995</v>
      </c>
      <c r="E659" s="207"/>
      <c r="F659" s="213"/>
      <c r="G659" s="207" t="s">
        <v>55</v>
      </c>
      <c r="H659" s="207" t="s">
        <v>289</v>
      </c>
      <c r="I659" s="208">
        <v>46023</v>
      </c>
      <c r="J659" s="208">
        <v>46387</v>
      </c>
      <c r="K659" s="207"/>
      <c r="L659" s="207" t="s">
        <v>118</v>
      </c>
      <c r="M659" s="209">
        <v>15000</v>
      </c>
      <c r="N659" s="207" t="s">
        <v>43</v>
      </c>
      <c r="O659" s="210" t="s">
        <v>56</v>
      </c>
      <c r="P659" s="210" t="s">
        <v>45</v>
      </c>
      <c r="Q659" s="210">
        <v>0.48187600000000003</v>
      </c>
      <c r="R659" s="210" t="s">
        <v>46</v>
      </c>
      <c r="S659" s="207"/>
      <c r="T659" s="207"/>
      <c r="U659" s="207"/>
      <c r="X659" s="211">
        <v>44378</v>
      </c>
      <c r="Y659" s="212"/>
    </row>
    <row r="660" spans="1:25" s="210" customFormat="1" ht="14.5" x14ac:dyDescent="0.35">
      <c r="A660" s="207" t="s">
        <v>277</v>
      </c>
      <c r="B660" s="208">
        <v>44562</v>
      </c>
      <c r="C660" s="208">
        <v>46387</v>
      </c>
      <c r="D660" s="208">
        <v>45995</v>
      </c>
      <c r="E660" s="207"/>
      <c r="F660" s="213"/>
      <c r="G660" s="207" t="s">
        <v>55</v>
      </c>
      <c r="H660" s="207" t="s">
        <v>74</v>
      </c>
      <c r="I660" s="208">
        <f>IF(OR(K660="Term",K660="otherwise",K660="Start of Term"),B660,"ADD SERVICE START DATE")</f>
        <v>44562</v>
      </c>
      <c r="J660" s="208">
        <f>IF(OR(K660="Term",K660="otherwise",K660="End of term"),C660,"ADD SERVICE START DATE")</f>
        <v>46387</v>
      </c>
      <c r="K660" s="207" t="s">
        <v>74</v>
      </c>
      <c r="L660" s="207" t="s">
        <v>118</v>
      </c>
      <c r="M660" s="209">
        <v>0</v>
      </c>
      <c r="N660" s="207" t="s">
        <v>43</v>
      </c>
      <c r="O660" s="210" t="s">
        <v>56</v>
      </c>
      <c r="P660" s="210" t="s">
        <v>45</v>
      </c>
      <c r="Q660" s="210">
        <v>0.48187600000000003</v>
      </c>
      <c r="R660" s="210" t="s">
        <v>46</v>
      </c>
      <c r="S660" s="207"/>
      <c r="T660" s="207"/>
      <c r="U660" s="207"/>
      <c r="X660" s="211">
        <v>44378</v>
      </c>
      <c r="Y660" s="212"/>
    </row>
    <row r="661" spans="1:25" ht="14.5" x14ac:dyDescent="0.35">
      <c r="A661" s="52" t="s">
        <v>277</v>
      </c>
      <c r="B661" s="53">
        <v>44562</v>
      </c>
      <c r="C661" s="53">
        <v>46387</v>
      </c>
      <c r="D661" s="53">
        <v>45995</v>
      </c>
      <c r="E661" s="52" t="s">
        <v>169</v>
      </c>
      <c r="F661" s="16" t="s">
        <v>39</v>
      </c>
      <c r="G661" s="52" t="s">
        <v>62</v>
      </c>
      <c r="H661" s="52" t="s">
        <v>291</v>
      </c>
      <c r="I661" s="53">
        <v>45331</v>
      </c>
      <c r="J661" s="53">
        <f t="shared" ref="J661:J662" si="71">IF(OR(K661="Term",K661="otherwise",K661="End of term"),C661,"ADD SERVICE START DATE")</f>
        <v>46387</v>
      </c>
      <c r="K661" s="52" t="s">
        <v>48</v>
      </c>
      <c r="L661" s="52" t="s">
        <v>105</v>
      </c>
      <c r="M661" s="54">
        <v>0</v>
      </c>
      <c r="N661" s="52" t="s">
        <v>43</v>
      </c>
      <c r="O661" t="s">
        <v>64</v>
      </c>
      <c r="P661" t="s">
        <v>65</v>
      </c>
      <c r="Q661">
        <v>0.18099999999999999</v>
      </c>
      <c r="R661" t="s">
        <v>66</v>
      </c>
      <c r="S661" s="52" t="s">
        <v>228</v>
      </c>
      <c r="T661" s="52" t="s">
        <v>229</v>
      </c>
      <c r="U661" s="52" t="s">
        <v>230</v>
      </c>
      <c r="V661"/>
      <c r="W661"/>
      <c r="X661" s="55">
        <v>44378</v>
      </c>
    </row>
    <row r="662" spans="1:25" ht="14.5" x14ac:dyDescent="0.35">
      <c r="A662" s="52" t="s">
        <v>277</v>
      </c>
      <c r="B662" s="53">
        <v>44562</v>
      </c>
      <c r="C662" s="53">
        <v>46387</v>
      </c>
      <c r="D662" s="53">
        <v>45995</v>
      </c>
      <c r="E662" s="52" t="s">
        <v>169</v>
      </c>
      <c r="F662" s="16" t="s">
        <v>39</v>
      </c>
      <c r="G662" s="52" t="s">
        <v>40</v>
      </c>
      <c r="H662" s="52" t="s">
        <v>291</v>
      </c>
      <c r="I662" s="53">
        <v>45331</v>
      </c>
      <c r="J662" s="53">
        <f t="shared" si="71"/>
        <v>46387</v>
      </c>
      <c r="K662" s="52" t="s">
        <v>48</v>
      </c>
      <c r="L662" s="52" t="s">
        <v>105</v>
      </c>
      <c r="M662" s="54">
        <v>0</v>
      </c>
      <c r="N662" s="52" t="s">
        <v>43</v>
      </c>
      <c r="O662" t="s">
        <v>44</v>
      </c>
      <c r="P662" t="s">
        <v>45</v>
      </c>
      <c r="Q662"/>
      <c r="R662"/>
      <c r="V662" t="s">
        <v>64</v>
      </c>
      <c r="W662">
        <v>75</v>
      </c>
      <c r="X662" s="55">
        <v>44378</v>
      </c>
    </row>
    <row r="663" spans="1:25" ht="14.5" x14ac:dyDescent="0.35">
      <c r="A663" s="52" t="s">
        <v>292</v>
      </c>
      <c r="B663" s="53">
        <v>45383</v>
      </c>
      <c r="C663" s="53">
        <v>47944</v>
      </c>
      <c r="D663" s="67">
        <v>46142</v>
      </c>
      <c r="E663" s="52" t="s">
        <v>168</v>
      </c>
      <c r="F663" s="16" t="s">
        <v>39</v>
      </c>
      <c r="G663" s="52" t="s">
        <v>62</v>
      </c>
      <c r="H663" s="52" t="s">
        <v>22</v>
      </c>
      <c r="I663" s="53">
        <f t="shared" ref="I663:I692" si="72">IF(OR(K663="Term",K663="otherwise",K663="Start of Term"),B663,"ADD SERVICE START DATE")</f>
        <v>45383</v>
      </c>
      <c r="J663" s="53">
        <f t="shared" ref="J663:J692" si="73">IF(OR(K663="Term",K663="otherwise",K663="End of term"),C663,"ADD SERVICE START DATE")</f>
        <v>47944</v>
      </c>
      <c r="K663" s="52" t="s">
        <v>22</v>
      </c>
      <c r="L663" s="52" t="s">
        <v>105</v>
      </c>
      <c r="M663" s="54">
        <v>5000</v>
      </c>
      <c r="N663" s="52" t="s">
        <v>43</v>
      </c>
      <c r="O663" t="s">
        <v>64</v>
      </c>
      <c r="P663" t="s">
        <v>65</v>
      </c>
      <c r="Q663">
        <v>1.18</v>
      </c>
      <c r="R663" t="s">
        <v>66</v>
      </c>
      <c r="S663">
        <v>120</v>
      </c>
      <c r="T663">
        <v>150</v>
      </c>
      <c r="U663">
        <v>120</v>
      </c>
      <c r="V663"/>
      <c r="W663"/>
      <c r="X663" s="55">
        <v>44927</v>
      </c>
      <c r="Y663" s="56" t="s">
        <v>293</v>
      </c>
    </row>
    <row r="664" spans="1:25" ht="14.5" x14ac:dyDescent="0.35">
      <c r="A664" s="52" t="s">
        <v>292</v>
      </c>
      <c r="B664" s="53">
        <v>45383</v>
      </c>
      <c r="C664" s="53">
        <v>47944</v>
      </c>
      <c r="D664" s="67">
        <v>46142</v>
      </c>
      <c r="E664" s="52" t="s">
        <v>168</v>
      </c>
      <c r="F664" s="16" t="s">
        <v>39</v>
      </c>
      <c r="G664" s="52" t="s">
        <v>62</v>
      </c>
      <c r="H664" s="52" t="s">
        <v>294</v>
      </c>
      <c r="I664" s="53">
        <f t="shared" si="72"/>
        <v>45383</v>
      </c>
      <c r="J664" s="53">
        <f t="shared" si="73"/>
        <v>47944</v>
      </c>
      <c r="K664" s="52" t="s">
        <v>22</v>
      </c>
      <c r="L664" s="52" t="s">
        <v>105</v>
      </c>
      <c r="M664" s="54">
        <v>3400</v>
      </c>
      <c r="N664" s="52" t="s">
        <v>43</v>
      </c>
      <c r="O664" t="s">
        <v>64</v>
      </c>
      <c r="P664" t="s">
        <v>65</v>
      </c>
      <c r="Q664"/>
      <c r="R664"/>
      <c r="S664"/>
      <c r="T664"/>
      <c r="U664"/>
      <c r="V664" t="s">
        <v>64</v>
      </c>
      <c r="W664">
        <v>120</v>
      </c>
      <c r="X664" s="55">
        <v>44927</v>
      </c>
      <c r="Y664" s="56" t="s">
        <v>293</v>
      </c>
    </row>
    <row r="665" spans="1:25" ht="14.5" x14ac:dyDescent="0.35">
      <c r="A665" s="52" t="s">
        <v>292</v>
      </c>
      <c r="B665" s="53">
        <v>45383</v>
      </c>
      <c r="C665" s="53">
        <v>47944</v>
      </c>
      <c r="D665" s="67">
        <v>46142</v>
      </c>
      <c r="E665" s="52" t="s">
        <v>168</v>
      </c>
      <c r="F665" s="16" t="s">
        <v>39</v>
      </c>
      <c r="G665" s="52" t="s">
        <v>62</v>
      </c>
      <c r="H665" s="52" t="s">
        <v>295</v>
      </c>
      <c r="I665" s="53">
        <f t="shared" si="72"/>
        <v>45383</v>
      </c>
      <c r="J665" s="53">
        <f t="shared" si="73"/>
        <v>47944</v>
      </c>
      <c r="K665" s="52" t="s">
        <v>22</v>
      </c>
      <c r="L665" s="52" t="s">
        <v>105</v>
      </c>
      <c r="M665" s="54">
        <v>2500</v>
      </c>
      <c r="N665" s="52" t="s">
        <v>43</v>
      </c>
      <c r="O665" t="s">
        <v>64</v>
      </c>
      <c r="P665" t="s">
        <v>65</v>
      </c>
      <c r="Q665"/>
      <c r="R665"/>
      <c r="S665"/>
      <c r="T665"/>
      <c r="U665"/>
      <c r="V665" t="s">
        <v>64</v>
      </c>
      <c r="W665">
        <v>120</v>
      </c>
      <c r="X665" s="55">
        <v>44927</v>
      </c>
      <c r="Y665" s="56" t="s">
        <v>293</v>
      </c>
    </row>
    <row r="666" spans="1:25" ht="14.5" x14ac:dyDescent="0.35">
      <c r="A666" s="52" t="s">
        <v>292</v>
      </c>
      <c r="B666" s="53">
        <v>45383</v>
      </c>
      <c r="C666" s="53">
        <v>47944</v>
      </c>
      <c r="D666" s="67">
        <v>46142</v>
      </c>
      <c r="E666" s="52" t="s">
        <v>168</v>
      </c>
      <c r="F666" s="16" t="s">
        <v>39</v>
      </c>
      <c r="G666" s="52" t="s">
        <v>62</v>
      </c>
      <c r="H666" s="52" t="s">
        <v>296</v>
      </c>
      <c r="I666" s="53">
        <f t="shared" si="72"/>
        <v>45383</v>
      </c>
      <c r="J666" s="53">
        <f t="shared" si="73"/>
        <v>47944</v>
      </c>
      <c r="K666" s="52" t="s">
        <v>22</v>
      </c>
      <c r="L666" s="52" t="s">
        <v>105</v>
      </c>
      <c r="M666" s="54">
        <v>1400</v>
      </c>
      <c r="N666" s="52" t="s">
        <v>43</v>
      </c>
      <c r="O666" t="s">
        <v>64</v>
      </c>
      <c r="P666" t="s">
        <v>65</v>
      </c>
      <c r="Q666"/>
      <c r="R666"/>
      <c r="S666"/>
      <c r="T666"/>
      <c r="U666"/>
      <c r="V666" t="s">
        <v>64</v>
      </c>
      <c r="W666">
        <v>120</v>
      </c>
      <c r="X666" s="55">
        <v>44927</v>
      </c>
      <c r="Y666" s="56" t="s">
        <v>293</v>
      </c>
    </row>
    <row r="667" spans="1:25" ht="14.5" x14ac:dyDescent="0.35">
      <c r="A667" s="52" t="s">
        <v>292</v>
      </c>
      <c r="B667" s="53">
        <v>45383</v>
      </c>
      <c r="C667" s="53">
        <v>47944</v>
      </c>
      <c r="D667" s="67">
        <v>46142</v>
      </c>
      <c r="E667" s="52" t="s">
        <v>168</v>
      </c>
      <c r="F667" s="16" t="s">
        <v>39</v>
      </c>
      <c r="G667" s="52" t="s">
        <v>62</v>
      </c>
      <c r="H667" s="52" t="s">
        <v>297</v>
      </c>
      <c r="I667" s="53">
        <f t="shared" si="72"/>
        <v>45383</v>
      </c>
      <c r="J667" s="53">
        <f t="shared" si="73"/>
        <v>47944</v>
      </c>
      <c r="K667" s="52" t="s">
        <v>22</v>
      </c>
      <c r="L667" s="52" t="s">
        <v>105</v>
      </c>
      <c r="M667" s="54">
        <v>400</v>
      </c>
      <c r="N667" s="52" t="s">
        <v>43</v>
      </c>
      <c r="O667" t="s">
        <v>64</v>
      </c>
      <c r="P667" t="s">
        <v>65</v>
      </c>
      <c r="Q667"/>
      <c r="R667"/>
      <c r="S667"/>
      <c r="T667"/>
      <c r="U667"/>
      <c r="V667" t="s">
        <v>64</v>
      </c>
      <c r="W667">
        <v>120</v>
      </c>
      <c r="X667" s="55">
        <v>44927</v>
      </c>
      <c r="Y667" s="56" t="s">
        <v>293</v>
      </c>
    </row>
    <row r="668" spans="1:25" ht="14.5" x14ac:dyDescent="0.35">
      <c r="A668" s="52" t="s">
        <v>292</v>
      </c>
      <c r="B668" s="53">
        <v>45383</v>
      </c>
      <c r="C668" s="53">
        <v>47944</v>
      </c>
      <c r="D668" s="67">
        <v>46142</v>
      </c>
      <c r="E668" s="52" t="s">
        <v>168</v>
      </c>
      <c r="F668" s="16" t="s">
        <v>39</v>
      </c>
      <c r="G668" s="52" t="s">
        <v>62</v>
      </c>
      <c r="H668" s="52" t="s">
        <v>298</v>
      </c>
      <c r="I668" s="53">
        <f t="shared" si="72"/>
        <v>45383</v>
      </c>
      <c r="J668" s="53">
        <f t="shared" si="73"/>
        <v>47944</v>
      </c>
      <c r="K668" s="52" t="s">
        <v>22</v>
      </c>
      <c r="L668" s="52" t="s">
        <v>105</v>
      </c>
      <c r="M668" s="54">
        <v>1400</v>
      </c>
      <c r="N668" s="52" t="s">
        <v>43</v>
      </c>
      <c r="O668" t="s">
        <v>64</v>
      </c>
      <c r="P668" t="s">
        <v>65</v>
      </c>
      <c r="Q668"/>
      <c r="R668"/>
      <c r="S668"/>
      <c r="T668"/>
      <c r="U668"/>
      <c r="V668" t="s">
        <v>64</v>
      </c>
      <c r="W668">
        <v>120</v>
      </c>
      <c r="X668" s="55">
        <v>44927</v>
      </c>
      <c r="Y668" s="56" t="s">
        <v>293</v>
      </c>
    </row>
    <row r="669" spans="1:25" ht="14.5" x14ac:dyDescent="0.35">
      <c r="A669" s="52" t="s">
        <v>292</v>
      </c>
      <c r="B669" s="53">
        <v>45383</v>
      </c>
      <c r="C669" s="53">
        <v>47944</v>
      </c>
      <c r="D669" s="67">
        <v>46142</v>
      </c>
      <c r="E669" s="52" t="s">
        <v>168</v>
      </c>
      <c r="F669" s="16" t="s">
        <v>39</v>
      </c>
      <c r="G669" s="52" t="s">
        <v>62</v>
      </c>
      <c r="H669" s="52" t="s">
        <v>299</v>
      </c>
      <c r="I669" s="53">
        <f t="shared" si="72"/>
        <v>45383</v>
      </c>
      <c r="J669" s="53">
        <f t="shared" si="73"/>
        <v>47944</v>
      </c>
      <c r="K669" s="52" t="s">
        <v>22</v>
      </c>
      <c r="L669" s="52" t="s">
        <v>105</v>
      </c>
      <c r="M669" s="54">
        <v>2500</v>
      </c>
      <c r="N669" s="52" t="s">
        <v>43</v>
      </c>
      <c r="O669" t="s">
        <v>64</v>
      </c>
      <c r="P669" t="s">
        <v>65</v>
      </c>
      <c r="Q669"/>
      <c r="R669"/>
      <c r="S669"/>
      <c r="T669"/>
      <c r="U669"/>
      <c r="V669" t="s">
        <v>64</v>
      </c>
      <c r="W669">
        <v>120</v>
      </c>
      <c r="X669" s="55">
        <v>44927</v>
      </c>
      <c r="Y669" s="56" t="s">
        <v>293</v>
      </c>
    </row>
    <row r="670" spans="1:25" ht="14.5" x14ac:dyDescent="0.35">
      <c r="A670" s="52" t="s">
        <v>292</v>
      </c>
      <c r="B670" s="53">
        <v>45383</v>
      </c>
      <c r="C670" s="53">
        <v>47944</v>
      </c>
      <c r="D670" s="67">
        <v>46142</v>
      </c>
      <c r="E670" s="52" t="s">
        <v>168</v>
      </c>
      <c r="F670" s="16" t="s">
        <v>39</v>
      </c>
      <c r="G670" s="52" t="s">
        <v>62</v>
      </c>
      <c r="H670" s="52" t="s">
        <v>300</v>
      </c>
      <c r="I670" s="53">
        <f t="shared" si="72"/>
        <v>45383</v>
      </c>
      <c r="J670" s="53">
        <f t="shared" si="73"/>
        <v>47944</v>
      </c>
      <c r="K670" s="52" t="s">
        <v>22</v>
      </c>
      <c r="L670" s="52" t="s">
        <v>105</v>
      </c>
      <c r="M670" s="54">
        <v>3400</v>
      </c>
      <c r="N670" s="52" t="s">
        <v>43</v>
      </c>
      <c r="O670" t="s">
        <v>64</v>
      </c>
      <c r="P670" t="s">
        <v>65</v>
      </c>
      <c r="Q670"/>
      <c r="R670"/>
      <c r="S670"/>
      <c r="T670"/>
      <c r="U670"/>
      <c r="V670" t="s">
        <v>64</v>
      </c>
      <c r="W670">
        <v>120</v>
      </c>
      <c r="X670" s="55">
        <v>44927</v>
      </c>
      <c r="Y670" s="56" t="s">
        <v>293</v>
      </c>
    </row>
    <row r="671" spans="1:25" ht="14.5" x14ac:dyDescent="0.35">
      <c r="A671" s="52" t="s">
        <v>292</v>
      </c>
      <c r="B671" s="53">
        <v>45383</v>
      </c>
      <c r="C671" s="53">
        <v>47944</v>
      </c>
      <c r="D671" s="67">
        <v>46142</v>
      </c>
      <c r="E671" s="52" t="s">
        <v>168</v>
      </c>
      <c r="F671" s="16" t="s">
        <v>39</v>
      </c>
      <c r="G671" s="52" t="s">
        <v>40</v>
      </c>
      <c r="H671" s="52" t="s">
        <v>22</v>
      </c>
      <c r="I671" s="53">
        <f t="shared" si="72"/>
        <v>45383</v>
      </c>
      <c r="J671" s="53">
        <f t="shared" si="73"/>
        <v>47944</v>
      </c>
      <c r="K671" s="52" t="s">
        <v>22</v>
      </c>
      <c r="L671" s="52" t="s">
        <v>105</v>
      </c>
      <c r="M671" s="54">
        <v>0</v>
      </c>
      <c r="N671" s="52" t="s">
        <v>43</v>
      </c>
      <c r="O671" t="s">
        <v>44</v>
      </c>
      <c r="P671" t="s">
        <v>45</v>
      </c>
      <c r="Q671"/>
      <c r="R671"/>
      <c r="S671"/>
      <c r="T671"/>
      <c r="U671"/>
      <c r="V671" t="s">
        <v>64</v>
      </c>
      <c r="W671">
        <v>75</v>
      </c>
      <c r="X671" s="55">
        <v>44927</v>
      </c>
      <c r="Y671" s="56" t="s">
        <v>293</v>
      </c>
    </row>
    <row r="672" spans="1:25" ht="14.5" x14ac:dyDescent="0.35">
      <c r="A672" s="52" t="s">
        <v>292</v>
      </c>
      <c r="B672" s="53">
        <v>45383</v>
      </c>
      <c r="C672" s="53">
        <v>47944</v>
      </c>
      <c r="D672" s="67">
        <v>46142</v>
      </c>
      <c r="E672" s="52" t="s">
        <v>134</v>
      </c>
      <c r="F672" s="16" t="s">
        <v>39</v>
      </c>
      <c r="G672" s="52" t="s">
        <v>135</v>
      </c>
      <c r="H672" s="52" t="s">
        <v>22</v>
      </c>
      <c r="I672" s="53">
        <f t="shared" si="72"/>
        <v>45383</v>
      </c>
      <c r="J672" s="53">
        <f t="shared" si="73"/>
        <v>47944</v>
      </c>
      <c r="K672" s="52" t="s">
        <v>22</v>
      </c>
      <c r="L672" s="52" t="s">
        <v>105</v>
      </c>
      <c r="M672" s="54">
        <v>0</v>
      </c>
      <c r="N672" s="52" t="s">
        <v>43</v>
      </c>
      <c r="O672" t="s">
        <v>136</v>
      </c>
      <c r="P672" t="s">
        <v>45</v>
      </c>
      <c r="Q672">
        <v>0.43419999999999997</v>
      </c>
      <c r="R672" t="s">
        <v>46</v>
      </c>
      <c r="S672"/>
      <c r="T672"/>
      <c r="U672"/>
      <c r="V672"/>
      <c r="W672"/>
      <c r="X672" s="55">
        <v>44927</v>
      </c>
    </row>
    <row r="673" spans="1:24" ht="14.5" x14ac:dyDescent="0.35">
      <c r="A673" s="52" t="s">
        <v>292</v>
      </c>
      <c r="B673" s="53">
        <v>45383</v>
      </c>
      <c r="C673" s="53">
        <v>47944</v>
      </c>
      <c r="D673" s="67">
        <v>46142</v>
      </c>
      <c r="G673" s="52" t="s">
        <v>57</v>
      </c>
      <c r="H673" s="52" t="s">
        <v>22</v>
      </c>
      <c r="I673" s="53">
        <f t="shared" si="72"/>
        <v>45383</v>
      </c>
      <c r="J673" s="53">
        <f t="shared" si="73"/>
        <v>47944</v>
      </c>
      <c r="K673" s="52" t="s">
        <v>22</v>
      </c>
      <c r="L673" s="52" t="s">
        <v>105</v>
      </c>
      <c r="M673" s="54">
        <v>0</v>
      </c>
      <c r="N673" s="52" t="s">
        <v>43</v>
      </c>
      <c r="O673" t="s">
        <v>58</v>
      </c>
      <c r="P673" t="s">
        <v>59</v>
      </c>
      <c r="Q673">
        <v>1.18E-2</v>
      </c>
      <c r="R673" t="s">
        <v>46</v>
      </c>
      <c r="S673"/>
      <c r="T673"/>
      <c r="U673"/>
      <c r="V673"/>
      <c r="W673"/>
      <c r="X673" s="55">
        <v>44927</v>
      </c>
    </row>
    <row r="674" spans="1:24" ht="14.5" x14ac:dyDescent="0.35">
      <c r="A674" s="52" t="s">
        <v>292</v>
      </c>
      <c r="B674" s="53">
        <v>45383</v>
      </c>
      <c r="C674" s="53">
        <v>47944</v>
      </c>
      <c r="D674" s="67">
        <v>46142</v>
      </c>
      <c r="G674" s="52" t="s">
        <v>75</v>
      </c>
      <c r="H674" s="52" t="s">
        <v>22</v>
      </c>
      <c r="I674" s="53">
        <f t="shared" si="72"/>
        <v>45383</v>
      </c>
      <c r="J674" s="53">
        <f t="shared" si="73"/>
        <v>47944</v>
      </c>
      <c r="K674" s="52" t="s">
        <v>22</v>
      </c>
      <c r="L674" s="52" t="s">
        <v>105</v>
      </c>
      <c r="M674" s="54">
        <v>0</v>
      </c>
      <c r="N674" s="52" t="s">
        <v>43</v>
      </c>
      <c r="O674" t="s">
        <v>76</v>
      </c>
      <c r="P674" t="s">
        <v>77</v>
      </c>
      <c r="Q674">
        <v>2.3699999999999999E-2</v>
      </c>
      <c r="R674" t="s">
        <v>46</v>
      </c>
      <c r="S674"/>
      <c r="T674"/>
      <c r="U674"/>
      <c r="V674"/>
      <c r="W674"/>
      <c r="X674" s="55">
        <v>44927</v>
      </c>
    </row>
    <row r="675" spans="1:24" ht="14.5" x14ac:dyDescent="0.35">
      <c r="A675" s="52" t="s">
        <v>292</v>
      </c>
      <c r="B675" s="53">
        <v>44927</v>
      </c>
      <c r="C675" s="53">
        <v>46752</v>
      </c>
      <c r="D675" s="67">
        <v>46142</v>
      </c>
      <c r="E675" s="52" t="s">
        <v>158</v>
      </c>
      <c r="F675" s="16" t="s">
        <v>39</v>
      </c>
      <c r="G675" s="52" t="s">
        <v>62</v>
      </c>
      <c r="H675" s="52" t="s">
        <v>22</v>
      </c>
      <c r="I675" s="53">
        <f t="shared" si="72"/>
        <v>44927</v>
      </c>
      <c r="J675" s="53">
        <f t="shared" si="73"/>
        <v>46752</v>
      </c>
      <c r="K675" s="52" t="s">
        <v>22</v>
      </c>
      <c r="L675" s="52" t="s">
        <v>142</v>
      </c>
      <c r="M675" s="54">
        <v>0</v>
      </c>
      <c r="N675" s="52" t="s">
        <v>43</v>
      </c>
      <c r="O675" t="s">
        <v>64</v>
      </c>
      <c r="P675" t="s">
        <v>65</v>
      </c>
      <c r="Q675">
        <v>1.1422000000000001</v>
      </c>
      <c r="R675" t="s">
        <v>66</v>
      </c>
      <c r="S675">
        <v>130</v>
      </c>
      <c r="T675">
        <v>150</v>
      </c>
      <c r="U675">
        <v>120</v>
      </c>
      <c r="V675"/>
      <c r="W675"/>
      <c r="X675" s="55">
        <v>44197</v>
      </c>
    </row>
    <row r="676" spans="1:24" ht="14.5" x14ac:dyDescent="0.35">
      <c r="A676" s="52" t="s">
        <v>292</v>
      </c>
      <c r="B676" s="53">
        <v>44927</v>
      </c>
      <c r="C676" s="53">
        <v>46752</v>
      </c>
      <c r="D676" s="67">
        <v>46142</v>
      </c>
      <c r="E676" s="52" t="s">
        <v>158</v>
      </c>
      <c r="F676" s="16" t="s">
        <v>39</v>
      </c>
      <c r="G676" s="52" t="s">
        <v>40</v>
      </c>
      <c r="H676" s="52" t="s">
        <v>22</v>
      </c>
      <c r="I676" s="53">
        <f t="shared" si="72"/>
        <v>44927</v>
      </c>
      <c r="J676" s="53">
        <f t="shared" si="73"/>
        <v>46752</v>
      </c>
      <c r="K676" s="52" t="s">
        <v>22</v>
      </c>
      <c r="L676" s="52" t="s">
        <v>142</v>
      </c>
      <c r="M676" s="54">
        <v>0</v>
      </c>
      <c r="N676" s="52" t="s">
        <v>43</v>
      </c>
      <c r="O676" t="s">
        <v>44</v>
      </c>
      <c r="P676" t="s">
        <v>45</v>
      </c>
      <c r="Q676"/>
      <c r="R676"/>
      <c r="S676"/>
      <c r="T676"/>
      <c r="U676"/>
      <c r="V676" t="s">
        <v>64</v>
      </c>
      <c r="W676">
        <v>75</v>
      </c>
      <c r="X676" s="55">
        <v>44197</v>
      </c>
    </row>
    <row r="677" spans="1:24" ht="14.5" x14ac:dyDescent="0.35">
      <c r="A677" s="52" t="s">
        <v>292</v>
      </c>
      <c r="B677" s="53">
        <v>44927</v>
      </c>
      <c r="C677" s="53">
        <v>46752</v>
      </c>
      <c r="D677" s="67">
        <v>46142</v>
      </c>
      <c r="E677" s="52" t="s">
        <v>154</v>
      </c>
      <c r="F677" s="16" t="s">
        <v>39</v>
      </c>
      <c r="G677" s="52" t="s">
        <v>62</v>
      </c>
      <c r="H677" s="52" t="s">
        <v>22</v>
      </c>
      <c r="I677" s="53">
        <f t="shared" si="72"/>
        <v>44927</v>
      </c>
      <c r="J677" s="53">
        <f t="shared" si="73"/>
        <v>46752</v>
      </c>
      <c r="K677" s="52" t="s">
        <v>22</v>
      </c>
      <c r="L677" s="52" t="s">
        <v>142</v>
      </c>
      <c r="M677" s="54">
        <v>0</v>
      </c>
      <c r="N677" s="52" t="s">
        <v>43</v>
      </c>
      <c r="O677" t="s">
        <v>64</v>
      </c>
      <c r="P677" t="s">
        <v>65</v>
      </c>
      <c r="Q677">
        <v>0.42649999999999999</v>
      </c>
      <c r="R677" t="s">
        <v>66</v>
      </c>
      <c r="S677">
        <v>130</v>
      </c>
      <c r="T677">
        <v>150</v>
      </c>
      <c r="U677">
        <v>120</v>
      </c>
      <c r="V677"/>
      <c r="W677"/>
      <c r="X677" s="55">
        <v>44197</v>
      </c>
    </row>
    <row r="678" spans="1:24" ht="14.5" x14ac:dyDescent="0.35">
      <c r="A678" s="52" t="s">
        <v>292</v>
      </c>
      <c r="B678" s="53">
        <v>44927</v>
      </c>
      <c r="C678" s="53">
        <v>46752</v>
      </c>
      <c r="D678" s="67">
        <v>46142</v>
      </c>
      <c r="E678" s="52" t="s">
        <v>154</v>
      </c>
      <c r="F678" s="16" t="s">
        <v>39</v>
      </c>
      <c r="G678" s="52" t="s">
        <v>40</v>
      </c>
      <c r="H678" s="52" t="s">
        <v>22</v>
      </c>
      <c r="I678" s="53">
        <f t="shared" si="72"/>
        <v>44927</v>
      </c>
      <c r="J678" s="53">
        <f t="shared" si="73"/>
        <v>46752</v>
      </c>
      <c r="K678" s="52" t="s">
        <v>22</v>
      </c>
      <c r="L678" s="52" t="s">
        <v>142</v>
      </c>
      <c r="M678" s="54">
        <v>0</v>
      </c>
      <c r="N678" s="52" t="s">
        <v>43</v>
      </c>
      <c r="O678" t="s">
        <v>44</v>
      </c>
      <c r="P678" t="s">
        <v>45</v>
      </c>
      <c r="Q678"/>
      <c r="R678"/>
      <c r="S678"/>
      <c r="T678"/>
      <c r="U678"/>
      <c r="V678" t="s">
        <v>64</v>
      </c>
      <c r="W678">
        <v>75</v>
      </c>
      <c r="X678" s="55">
        <v>44197</v>
      </c>
    </row>
    <row r="679" spans="1:24" ht="58" x14ac:dyDescent="0.35">
      <c r="A679" s="52" t="s">
        <v>292</v>
      </c>
      <c r="B679" s="53">
        <v>44927</v>
      </c>
      <c r="C679" s="53">
        <v>46752</v>
      </c>
      <c r="D679" s="67">
        <v>46142</v>
      </c>
      <c r="E679" s="52" t="s">
        <v>193</v>
      </c>
      <c r="F679" s="16" t="s">
        <v>39</v>
      </c>
      <c r="G679" s="52" t="s">
        <v>62</v>
      </c>
      <c r="H679" s="52" t="s">
        <v>22</v>
      </c>
      <c r="I679" s="53">
        <f t="shared" si="72"/>
        <v>44927</v>
      </c>
      <c r="J679" s="53">
        <f t="shared" si="73"/>
        <v>46752</v>
      </c>
      <c r="K679" s="52" t="s">
        <v>22</v>
      </c>
      <c r="L679" s="52" t="s">
        <v>190</v>
      </c>
      <c r="M679" s="54">
        <v>925</v>
      </c>
      <c r="N679" s="52" t="s">
        <v>43</v>
      </c>
      <c r="O679" t="s">
        <v>123</v>
      </c>
      <c r="P679" t="s">
        <v>45</v>
      </c>
      <c r="Q679" s="56" t="s">
        <v>301</v>
      </c>
      <c r="R679"/>
      <c r="S679"/>
      <c r="T679"/>
      <c r="U679"/>
      <c r="V679"/>
      <c r="W679"/>
      <c r="X679" s="55">
        <v>44197</v>
      </c>
    </row>
    <row r="680" spans="1:24" ht="58" x14ac:dyDescent="0.35">
      <c r="A680" s="52" t="s">
        <v>292</v>
      </c>
      <c r="B680" s="53">
        <v>44927</v>
      </c>
      <c r="C680" s="53">
        <v>46752</v>
      </c>
      <c r="D680" s="67">
        <v>46142</v>
      </c>
      <c r="E680" s="52" t="s">
        <v>193</v>
      </c>
      <c r="F680" s="16" t="s">
        <v>39</v>
      </c>
      <c r="G680" s="52" t="s">
        <v>62</v>
      </c>
      <c r="H680" s="52" t="s">
        <v>22</v>
      </c>
      <c r="I680" s="53">
        <f t="shared" si="72"/>
        <v>44927</v>
      </c>
      <c r="J680" s="53">
        <f t="shared" si="73"/>
        <v>46752</v>
      </c>
      <c r="K680" s="52" t="s">
        <v>22</v>
      </c>
      <c r="L680" s="52" t="s">
        <v>190</v>
      </c>
      <c r="M680" s="54">
        <v>0</v>
      </c>
      <c r="N680" s="52" t="s">
        <v>43</v>
      </c>
      <c r="O680" t="s">
        <v>123</v>
      </c>
      <c r="P680" t="s">
        <v>45</v>
      </c>
      <c r="Q680" s="56" t="s">
        <v>301</v>
      </c>
      <c r="R680"/>
      <c r="S680"/>
      <c r="T680"/>
      <c r="U680"/>
      <c r="V680"/>
      <c r="W680"/>
      <c r="X680" s="55">
        <v>44197</v>
      </c>
    </row>
    <row r="681" spans="1:24" ht="72.5" x14ac:dyDescent="0.35">
      <c r="A681" s="52" t="s">
        <v>292</v>
      </c>
      <c r="B681" s="53">
        <v>44927</v>
      </c>
      <c r="C681" s="53">
        <v>46752</v>
      </c>
      <c r="D681" s="67">
        <v>46142</v>
      </c>
      <c r="E681" s="52" t="s">
        <v>195</v>
      </c>
      <c r="F681" s="16" t="s">
        <v>39</v>
      </c>
      <c r="G681" s="52" t="s">
        <v>62</v>
      </c>
      <c r="H681" s="52" t="s">
        <v>22</v>
      </c>
      <c r="I681" s="53">
        <f t="shared" si="72"/>
        <v>44927</v>
      </c>
      <c r="J681" s="53">
        <f t="shared" si="73"/>
        <v>46752</v>
      </c>
      <c r="K681" s="52" t="s">
        <v>22</v>
      </c>
      <c r="L681" s="52" t="s">
        <v>196</v>
      </c>
      <c r="M681" s="54">
        <v>1775</v>
      </c>
      <c r="N681" s="52" t="s">
        <v>43</v>
      </c>
      <c r="O681" t="s">
        <v>123</v>
      </c>
      <c r="P681" t="s">
        <v>302</v>
      </c>
      <c r="Q681" s="56" t="s">
        <v>303</v>
      </c>
      <c r="R681" t="s">
        <v>46</v>
      </c>
      <c r="S681"/>
      <c r="T681"/>
      <c r="U681"/>
      <c r="V681"/>
      <c r="W681"/>
      <c r="X681" s="55">
        <v>44197</v>
      </c>
    </row>
    <row r="682" spans="1:24" ht="14.5" x14ac:dyDescent="0.35">
      <c r="A682" s="52" t="s">
        <v>292</v>
      </c>
      <c r="B682" s="53">
        <v>44927</v>
      </c>
      <c r="C682" s="53">
        <v>46752</v>
      </c>
      <c r="D682" s="67">
        <v>46142</v>
      </c>
      <c r="E682" s="52" t="s">
        <v>304</v>
      </c>
      <c r="F682" s="16" t="s">
        <v>39</v>
      </c>
      <c r="G682" s="52" t="s">
        <v>62</v>
      </c>
      <c r="H682" s="52" t="s">
        <v>22</v>
      </c>
      <c r="I682" s="53">
        <f t="shared" si="72"/>
        <v>44927</v>
      </c>
      <c r="J682" s="53">
        <f t="shared" si="73"/>
        <v>46752</v>
      </c>
      <c r="K682" s="52" t="s">
        <v>22</v>
      </c>
      <c r="L682" s="52" t="s">
        <v>142</v>
      </c>
      <c r="M682" s="54">
        <v>30000</v>
      </c>
      <c r="N682" s="52" t="s">
        <v>43</v>
      </c>
      <c r="O682" t="s">
        <v>64</v>
      </c>
      <c r="P682" t="s">
        <v>65</v>
      </c>
      <c r="Q682">
        <v>0.72289999999999999</v>
      </c>
      <c r="R682" t="s">
        <v>66</v>
      </c>
      <c r="S682" t="s">
        <v>305</v>
      </c>
      <c r="T682" t="s">
        <v>306</v>
      </c>
      <c r="U682" t="s">
        <v>307</v>
      </c>
      <c r="V682"/>
      <c r="W682"/>
      <c r="X682" s="55" t="s">
        <v>308</v>
      </c>
    </row>
    <row r="683" spans="1:24" ht="14.5" x14ac:dyDescent="0.35">
      <c r="A683" s="52" t="s">
        <v>292</v>
      </c>
      <c r="B683" s="53">
        <v>44927</v>
      </c>
      <c r="C683" s="53">
        <v>46752</v>
      </c>
      <c r="D683" s="67">
        <v>46142</v>
      </c>
      <c r="E683" s="52" t="s">
        <v>304</v>
      </c>
      <c r="F683" s="16" t="s">
        <v>39</v>
      </c>
      <c r="G683" s="52" t="s">
        <v>40</v>
      </c>
      <c r="H683" s="52" t="s">
        <v>22</v>
      </c>
      <c r="I683" s="53">
        <f t="shared" si="72"/>
        <v>44927</v>
      </c>
      <c r="J683" s="53">
        <f t="shared" si="73"/>
        <v>46752</v>
      </c>
      <c r="K683" s="52" t="s">
        <v>22</v>
      </c>
      <c r="L683" s="52" t="s">
        <v>142</v>
      </c>
      <c r="M683" s="54">
        <v>0</v>
      </c>
      <c r="N683" s="52" t="s">
        <v>43</v>
      </c>
      <c r="O683" t="s">
        <v>44</v>
      </c>
      <c r="P683" t="s">
        <v>45</v>
      </c>
      <c r="Q683"/>
      <c r="R683"/>
      <c r="S683"/>
      <c r="T683"/>
      <c r="U683"/>
      <c r="V683" t="s">
        <v>64</v>
      </c>
      <c r="W683">
        <v>75</v>
      </c>
      <c r="X683" s="55">
        <v>44197</v>
      </c>
    </row>
    <row r="684" spans="1:24" ht="14.5" x14ac:dyDescent="0.35">
      <c r="A684" s="52" t="s">
        <v>292</v>
      </c>
      <c r="B684" s="53">
        <v>44927</v>
      </c>
      <c r="C684" s="53">
        <v>46752</v>
      </c>
      <c r="D684" s="67">
        <v>46142</v>
      </c>
      <c r="E684" s="52" t="s">
        <v>143</v>
      </c>
      <c r="F684" s="16" t="s">
        <v>39</v>
      </c>
      <c r="G684" s="52" t="s">
        <v>60</v>
      </c>
      <c r="H684" s="52" t="s">
        <v>22</v>
      </c>
      <c r="I684" s="53">
        <f t="shared" si="72"/>
        <v>44927</v>
      </c>
      <c r="J684" s="53">
        <f t="shared" si="73"/>
        <v>46752</v>
      </c>
      <c r="K684" s="52" t="s">
        <v>22</v>
      </c>
      <c r="L684" s="52" t="s">
        <v>142</v>
      </c>
      <c r="M684" s="54">
        <v>0</v>
      </c>
      <c r="N684" s="52" t="s">
        <v>43</v>
      </c>
      <c r="O684" t="s">
        <v>61</v>
      </c>
      <c r="P684" t="s">
        <v>45</v>
      </c>
      <c r="Q684">
        <v>4.1599999999999998E-2</v>
      </c>
      <c r="R684" t="s">
        <v>46</v>
      </c>
      <c r="S684"/>
      <c r="T684"/>
      <c r="U684"/>
      <c r="V684"/>
      <c r="W684"/>
      <c r="X684" s="55">
        <v>44197</v>
      </c>
    </row>
    <row r="685" spans="1:24" ht="14.5" x14ac:dyDescent="0.35">
      <c r="A685" s="52" t="s">
        <v>292</v>
      </c>
      <c r="B685" s="53">
        <v>44927</v>
      </c>
      <c r="C685" s="53">
        <v>46752</v>
      </c>
      <c r="D685" s="67">
        <v>46142</v>
      </c>
      <c r="E685" s="52" t="s">
        <v>141</v>
      </c>
      <c r="F685" s="16" t="s">
        <v>39</v>
      </c>
      <c r="G685" s="52" t="s">
        <v>60</v>
      </c>
      <c r="H685" s="52" t="s">
        <v>22</v>
      </c>
      <c r="I685" s="53">
        <f t="shared" si="72"/>
        <v>44927</v>
      </c>
      <c r="J685" s="53">
        <f t="shared" si="73"/>
        <v>46752</v>
      </c>
      <c r="K685" s="52" t="s">
        <v>22</v>
      </c>
      <c r="L685" s="52" t="s">
        <v>142</v>
      </c>
      <c r="M685" s="54">
        <v>0</v>
      </c>
      <c r="N685" s="52" t="s">
        <v>43</v>
      </c>
      <c r="O685" t="s">
        <v>61</v>
      </c>
      <c r="P685" t="s">
        <v>45</v>
      </c>
      <c r="Q685">
        <v>4.1599999999999998E-2</v>
      </c>
      <c r="R685" t="s">
        <v>46</v>
      </c>
      <c r="S685"/>
      <c r="T685"/>
      <c r="U685"/>
      <c r="V685"/>
      <c r="W685"/>
      <c r="X685" s="55">
        <v>44197</v>
      </c>
    </row>
    <row r="686" spans="1:24" ht="14.5" x14ac:dyDescent="0.35">
      <c r="A686" s="52" t="s">
        <v>292</v>
      </c>
      <c r="B686" s="53">
        <v>44927</v>
      </c>
      <c r="C686" s="53">
        <v>46752</v>
      </c>
      <c r="D686" s="67">
        <v>46142</v>
      </c>
      <c r="E686" s="52" t="s">
        <v>146</v>
      </c>
      <c r="F686" s="16" t="s">
        <v>39</v>
      </c>
      <c r="G686" s="52" t="s">
        <v>60</v>
      </c>
      <c r="H686" s="52" t="s">
        <v>22</v>
      </c>
      <c r="I686" s="53">
        <f t="shared" si="72"/>
        <v>44927</v>
      </c>
      <c r="J686" s="53">
        <f t="shared" si="73"/>
        <v>46752</v>
      </c>
      <c r="K686" s="52" t="s">
        <v>22</v>
      </c>
      <c r="L686" s="52" t="s">
        <v>142</v>
      </c>
      <c r="M686" s="54">
        <v>0</v>
      </c>
      <c r="N686" s="52" t="s">
        <v>43</v>
      </c>
      <c r="O686" t="s">
        <v>61</v>
      </c>
      <c r="P686" t="s">
        <v>45</v>
      </c>
      <c r="Q686">
        <v>4.1599999999999998E-2</v>
      </c>
      <c r="R686" t="s">
        <v>46</v>
      </c>
      <c r="S686"/>
      <c r="T686"/>
      <c r="U686"/>
      <c r="V686"/>
      <c r="W686"/>
      <c r="X686" s="55">
        <v>44197</v>
      </c>
    </row>
    <row r="687" spans="1:24" ht="14.5" x14ac:dyDescent="0.35">
      <c r="A687" s="52" t="s">
        <v>292</v>
      </c>
      <c r="B687" s="53">
        <v>44927</v>
      </c>
      <c r="C687" s="53">
        <v>46752</v>
      </c>
      <c r="D687" s="67">
        <v>46142</v>
      </c>
      <c r="G687" s="52" t="s">
        <v>104</v>
      </c>
      <c r="H687" s="52" t="s">
        <v>22</v>
      </c>
      <c r="I687" s="53">
        <f t="shared" si="72"/>
        <v>44927</v>
      </c>
      <c r="J687" s="53">
        <f t="shared" si="73"/>
        <v>46752</v>
      </c>
      <c r="K687" s="52" t="s">
        <v>22</v>
      </c>
      <c r="L687" s="52" t="s">
        <v>142</v>
      </c>
      <c r="M687" s="54">
        <v>100000</v>
      </c>
      <c r="N687" s="52" t="s">
        <v>43</v>
      </c>
      <c r="O687" t="s">
        <v>106</v>
      </c>
      <c r="P687" t="s">
        <v>65</v>
      </c>
      <c r="Q687">
        <v>0.21129999999999999</v>
      </c>
      <c r="R687" t="s">
        <v>66</v>
      </c>
      <c r="S687"/>
      <c r="T687"/>
      <c r="U687"/>
      <c r="V687"/>
      <c r="W687"/>
      <c r="X687" s="55">
        <v>44197</v>
      </c>
    </row>
    <row r="688" spans="1:24" ht="14.5" x14ac:dyDescent="0.35">
      <c r="A688" s="52" t="s">
        <v>292</v>
      </c>
      <c r="B688" s="53">
        <v>44927</v>
      </c>
      <c r="C688" s="53">
        <v>46752</v>
      </c>
      <c r="D688" s="67">
        <v>46142</v>
      </c>
      <c r="G688" s="52" t="s">
        <v>50</v>
      </c>
      <c r="H688" s="52" t="s">
        <v>22</v>
      </c>
      <c r="I688" s="53">
        <f t="shared" si="72"/>
        <v>44927</v>
      </c>
      <c r="J688" s="53">
        <f t="shared" si="73"/>
        <v>46752</v>
      </c>
      <c r="K688" s="52" t="s">
        <v>22</v>
      </c>
      <c r="L688" s="52" t="s">
        <v>142</v>
      </c>
      <c r="M688" s="54">
        <v>10000</v>
      </c>
      <c r="N688" s="52" t="s">
        <v>43</v>
      </c>
      <c r="O688" t="s">
        <v>52</v>
      </c>
      <c r="P688" t="s">
        <v>45</v>
      </c>
      <c r="Q688">
        <v>0.47539999999999999</v>
      </c>
      <c r="R688" t="s">
        <v>46</v>
      </c>
      <c r="S688"/>
      <c r="T688"/>
      <c r="U688"/>
      <c r="V688"/>
      <c r="W688"/>
      <c r="X688" s="55">
        <v>44197</v>
      </c>
    </row>
    <row r="689" spans="1:24" ht="14.5" x14ac:dyDescent="0.35">
      <c r="A689" s="52" t="s">
        <v>292</v>
      </c>
      <c r="B689" s="53">
        <v>44927</v>
      </c>
      <c r="C689" s="53">
        <v>46752</v>
      </c>
      <c r="D689" s="67">
        <v>46142</v>
      </c>
      <c r="E689" s="52" t="s">
        <v>156</v>
      </c>
      <c r="F689" s="16" t="s">
        <v>39</v>
      </c>
      <c r="G689" s="52" t="s">
        <v>62</v>
      </c>
      <c r="H689" s="52" t="s">
        <v>22</v>
      </c>
      <c r="I689" s="53">
        <f t="shared" si="72"/>
        <v>44927</v>
      </c>
      <c r="J689" s="53">
        <f t="shared" si="73"/>
        <v>46752</v>
      </c>
      <c r="K689" s="52" t="s">
        <v>22</v>
      </c>
      <c r="L689" s="52" t="s">
        <v>142</v>
      </c>
      <c r="M689" s="54">
        <v>70000</v>
      </c>
      <c r="N689" s="52" t="s">
        <v>43</v>
      </c>
      <c r="O689" t="s">
        <v>64</v>
      </c>
      <c r="P689" t="s">
        <v>65</v>
      </c>
      <c r="Q689">
        <v>0.72289999999999999</v>
      </c>
      <c r="R689" t="s">
        <v>66</v>
      </c>
      <c r="S689" t="s">
        <v>305</v>
      </c>
      <c r="T689" t="s">
        <v>306</v>
      </c>
      <c r="U689" t="s">
        <v>307</v>
      </c>
      <c r="V689"/>
      <c r="W689"/>
      <c r="X689" s="55" t="s">
        <v>308</v>
      </c>
    </row>
    <row r="690" spans="1:24" ht="14.5" x14ac:dyDescent="0.35">
      <c r="A690" s="52" t="s">
        <v>292</v>
      </c>
      <c r="B690" s="53">
        <v>44927</v>
      </c>
      <c r="C690" s="53">
        <v>46752</v>
      </c>
      <c r="D690" s="67">
        <v>46142</v>
      </c>
      <c r="E690" s="52" t="s">
        <v>156</v>
      </c>
      <c r="F690" s="16" t="s">
        <v>39</v>
      </c>
      <c r="G690" s="52" t="s">
        <v>40</v>
      </c>
      <c r="H690" s="52" t="s">
        <v>22</v>
      </c>
      <c r="I690" s="53">
        <f t="shared" si="72"/>
        <v>44927</v>
      </c>
      <c r="J690" s="53">
        <f t="shared" si="73"/>
        <v>46752</v>
      </c>
      <c r="K690" s="52" t="s">
        <v>22</v>
      </c>
      <c r="L690" s="52" t="s">
        <v>142</v>
      </c>
      <c r="M690" s="54">
        <v>0</v>
      </c>
      <c r="N690" s="52" t="s">
        <v>43</v>
      </c>
      <c r="O690" t="s">
        <v>44</v>
      </c>
      <c r="P690" t="s">
        <v>45</v>
      </c>
      <c r="Q690"/>
      <c r="R690"/>
      <c r="S690"/>
      <c r="T690"/>
      <c r="U690"/>
      <c r="V690" t="s">
        <v>64</v>
      </c>
      <c r="W690">
        <v>75</v>
      </c>
      <c r="X690" s="55">
        <v>44197</v>
      </c>
    </row>
    <row r="691" spans="1:24" ht="14.5" x14ac:dyDescent="0.35">
      <c r="A691" s="52" t="s">
        <v>292</v>
      </c>
      <c r="B691" s="53">
        <v>44927</v>
      </c>
      <c r="C691" s="53">
        <v>46752</v>
      </c>
      <c r="D691" s="67">
        <v>46142</v>
      </c>
      <c r="E691" s="52" t="s">
        <v>149</v>
      </c>
      <c r="F691" s="16" t="s">
        <v>39</v>
      </c>
      <c r="G691" s="52" t="s">
        <v>62</v>
      </c>
      <c r="H691" s="52" t="s">
        <v>22</v>
      </c>
      <c r="I691" s="53">
        <f t="shared" si="72"/>
        <v>44927</v>
      </c>
      <c r="J691" s="53">
        <f t="shared" si="73"/>
        <v>46752</v>
      </c>
      <c r="K691" s="52" t="s">
        <v>22</v>
      </c>
      <c r="L691" s="52" t="s">
        <v>142</v>
      </c>
      <c r="M691" s="54">
        <v>70000</v>
      </c>
      <c r="N691" s="52" t="s">
        <v>43</v>
      </c>
      <c r="O691" t="s">
        <v>64</v>
      </c>
      <c r="P691" t="s">
        <v>65</v>
      </c>
      <c r="Q691">
        <v>0.72289999999999999</v>
      </c>
      <c r="R691" t="s">
        <v>66</v>
      </c>
      <c r="S691" t="s">
        <v>305</v>
      </c>
      <c r="T691" t="s">
        <v>306</v>
      </c>
      <c r="U691" t="s">
        <v>307</v>
      </c>
      <c r="V691"/>
      <c r="W691"/>
      <c r="X691" s="55" t="s">
        <v>308</v>
      </c>
    </row>
    <row r="692" spans="1:24" ht="14.5" x14ac:dyDescent="0.35">
      <c r="A692" s="52" t="s">
        <v>292</v>
      </c>
      <c r="B692" s="53">
        <v>44927</v>
      </c>
      <c r="C692" s="53">
        <v>46752</v>
      </c>
      <c r="D692" s="67">
        <v>46142</v>
      </c>
      <c r="E692" s="52" t="s">
        <v>149</v>
      </c>
      <c r="F692" s="16" t="s">
        <v>39</v>
      </c>
      <c r="G692" s="52" t="s">
        <v>40</v>
      </c>
      <c r="H692" s="52" t="s">
        <v>22</v>
      </c>
      <c r="I692" s="53">
        <f t="shared" si="72"/>
        <v>44927</v>
      </c>
      <c r="J692" s="53">
        <f t="shared" si="73"/>
        <v>46752</v>
      </c>
      <c r="K692" s="52" t="s">
        <v>22</v>
      </c>
      <c r="L692" s="52" t="s">
        <v>142</v>
      </c>
      <c r="M692" s="54">
        <v>0</v>
      </c>
      <c r="N692" s="52" t="s">
        <v>43</v>
      </c>
      <c r="O692" t="s">
        <v>44</v>
      </c>
      <c r="P692" t="s">
        <v>45</v>
      </c>
      <c r="Q692"/>
      <c r="R692"/>
      <c r="S692"/>
      <c r="T692"/>
      <c r="U692"/>
      <c r="V692" t="s">
        <v>64</v>
      </c>
      <c r="W692">
        <v>75</v>
      </c>
      <c r="X692" s="55">
        <v>44197</v>
      </c>
    </row>
    <row r="693" spans="1:24" ht="14.5" x14ac:dyDescent="0.35">
      <c r="A693" s="52" t="s">
        <v>292</v>
      </c>
      <c r="B693" s="53">
        <v>44927</v>
      </c>
      <c r="C693" s="53">
        <v>46752</v>
      </c>
      <c r="D693" s="67">
        <v>46142</v>
      </c>
      <c r="E693" s="57" t="s">
        <v>309</v>
      </c>
      <c r="F693" s="16" t="s">
        <v>39</v>
      </c>
      <c r="G693" s="52" t="s">
        <v>62</v>
      </c>
      <c r="H693" s="52" t="s">
        <v>310</v>
      </c>
      <c r="I693" s="53">
        <v>44927</v>
      </c>
      <c r="J693" s="53">
        <v>45046</v>
      </c>
      <c r="L693" s="52" t="s">
        <v>142</v>
      </c>
      <c r="M693" s="54">
        <v>0</v>
      </c>
      <c r="N693" s="52" t="s">
        <v>43</v>
      </c>
      <c r="O693" t="s">
        <v>64</v>
      </c>
      <c r="P693" t="s">
        <v>65</v>
      </c>
      <c r="Q693">
        <v>1.9863</v>
      </c>
      <c r="R693" t="s">
        <v>66</v>
      </c>
      <c r="S693" t="s">
        <v>311</v>
      </c>
      <c r="T693" t="s">
        <v>312</v>
      </c>
      <c r="U693" t="s">
        <v>313</v>
      </c>
      <c r="V693"/>
      <c r="W693"/>
      <c r="X693" s="55">
        <v>44197</v>
      </c>
    </row>
    <row r="694" spans="1:24" ht="14.5" x14ac:dyDescent="0.35">
      <c r="A694" s="52" t="s">
        <v>292</v>
      </c>
      <c r="B694" s="53">
        <v>44927</v>
      </c>
      <c r="C694" s="53">
        <v>46752</v>
      </c>
      <c r="D694" s="67">
        <v>46142</v>
      </c>
      <c r="E694" s="57" t="s">
        <v>309</v>
      </c>
      <c r="F694" s="16" t="s">
        <v>39</v>
      </c>
      <c r="G694" s="52" t="s">
        <v>62</v>
      </c>
      <c r="H694" s="52" t="s">
        <v>314</v>
      </c>
      <c r="I694" s="53">
        <v>45047</v>
      </c>
      <c r="J694" s="53">
        <v>45199</v>
      </c>
      <c r="L694" s="52" t="s">
        <v>142</v>
      </c>
      <c r="M694" s="54">
        <v>60000</v>
      </c>
      <c r="N694" s="52" t="s">
        <v>43</v>
      </c>
      <c r="O694" t="s">
        <v>64</v>
      </c>
      <c r="P694" t="s">
        <v>65</v>
      </c>
      <c r="Q694">
        <v>1.9863</v>
      </c>
      <c r="R694" t="s">
        <v>66</v>
      </c>
      <c r="S694" t="s">
        <v>311</v>
      </c>
      <c r="T694" t="s">
        <v>312</v>
      </c>
      <c r="U694" t="s">
        <v>313</v>
      </c>
      <c r="V694"/>
      <c r="W694"/>
      <c r="X694" s="55">
        <v>44197</v>
      </c>
    </row>
    <row r="695" spans="1:24" ht="14.5" x14ac:dyDescent="0.35">
      <c r="A695" s="52" t="s">
        <v>292</v>
      </c>
      <c r="B695" s="53">
        <v>44927</v>
      </c>
      <c r="C695" s="53">
        <v>46752</v>
      </c>
      <c r="D695" s="67">
        <v>46142</v>
      </c>
      <c r="E695" s="57" t="s">
        <v>309</v>
      </c>
      <c r="F695" s="16" t="s">
        <v>39</v>
      </c>
      <c r="G695" s="52" t="s">
        <v>62</v>
      </c>
      <c r="H695" s="52" t="s">
        <v>314</v>
      </c>
      <c r="I695" s="53">
        <v>45047</v>
      </c>
      <c r="J695" s="53">
        <v>45199</v>
      </c>
      <c r="L695" s="52" t="s">
        <v>118</v>
      </c>
      <c r="M695" s="54">
        <v>60000</v>
      </c>
      <c r="N695" s="52" t="s">
        <v>43</v>
      </c>
      <c r="O695" t="s">
        <v>64</v>
      </c>
      <c r="P695" t="s">
        <v>65</v>
      </c>
      <c r="Q695">
        <v>1.9863</v>
      </c>
      <c r="R695" t="s">
        <v>66</v>
      </c>
      <c r="S695" t="s">
        <v>311</v>
      </c>
      <c r="T695" t="s">
        <v>312</v>
      </c>
      <c r="U695" t="s">
        <v>313</v>
      </c>
      <c r="V695"/>
      <c r="W695"/>
      <c r="X695" s="55">
        <v>44197</v>
      </c>
    </row>
    <row r="696" spans="1:24" ht="14.5" x14ac:dyDescent="0.35">
      <c r="A696" s="52" t="s">
        <v>292</v>
      </c>
      <c r="B696" s="53">
        <v>44927</v>
      </c>
      <c r="C696" s="53">
        <v>46752</v>
      </c>
      <c r="D696" s="67">
        <v>46142</v>
      </c>
      <c r="E696" s="57" t="s">
        <v>309</v>
      </c>
      <c r="F696" s="16" t="s">
        <v>39</v>
      </c>
      <c r="G696" s="52" t="s">
        <v>62</v>
      </c>
      <c r="H696" s="52" t="s">
        <v>315</v>
      </c>
      <c r="I696" s="53">
        <v>45413</v>
      </c>
      <c r="J696" s="53">
        <v>45565</v>
      </c>
      <c r="L696" s="52" t="s">
        <v>142</v>
      </c>
      <c r="M696" s="54">
        <v>60000</v>
      </c>
      <c r="N696" s="52" t="s">
        <v>43</v>
      </c>
      <c r="O696" t="s">
        <v>64</v>
      </c>
      <c r="P696" t="s">
        <v>65</v>
      </c>
      <c r="Q696">
        <v>1.9863</v>
      </c>
      <c r="R696" t="s">
        <v>66</v>
      </c>
      <c r="S696" t="s">
        <v>311</v>
      </c>
      <c r="T696" t="s">
        <v>312</v>
      </c>
      <c r="U696" t="s">
        <v>313</v>
      </c>
      <c r="V696"/>
      <c r="W696"/>
      <c r="X696" s="55">
        <v>44197</v>
      </c>
    </row>
    <row r="697" spans="1:24" ht="14.5" x14ac:dyDescent="0.35">
      <c r="A697" s="52" t="s">
        <v>292</v>
      </c>
      <c r="B697" s="53">
        <v>44927</v>
      </c>
      <c r="C697" s="53">
        <v>46752</v>
      </c>
      <c r="D697" s="67">
        <v>46142</v>
      </c>
      <c r="E697" s="57" t="s">
        <v>309</v>
      </c>
      <c r="F697" s="16" t="s">
        <v>39</v>
      </c>
      <c r="G697" s="52" t="s">
        <v>62</v>
      </c>
      <c r="H697" s="52" t="s">
        <v>315</v>
      </c>
      <c r="I697" s="53">
        <v>45413</v>
      </c>
      <c r="J697" s="53">
        <v>45565</v>
      </c>
      <c r="L697" s="52" t="s">
        <v>118</v>
      </c>
      <c r="M697" s="54">
        <v>60000</v>
      </c>
      <c r="N697" s="52" t="s">
        <v>43</v>
      </c>
      <c r="O697" t="s">
        <v>64</v>
      </c>
      <c r="P697" t="s">
        <v>65</v>
      </c>
      <c r="Q697">
        <v>1.9863</v>
      </c>
      <c r="R697" t="s">
        <v>66</v>
      </c>
      <c r="S697" t="s">
        <v>311</v>
      </c>
      <c r="T697" t="s">
        <v>312</v>
      </c>
      <c r="U697" t="s">
        <v>313</v>
      </c>
      <c r="V697"/>
      <c r="W697"/>
      <c r="X697" s="55">
        <v>44197</v>
      </c>
    </row>
    <row r="698" spans="1:24" ht="14.5" x14ac:dyDescent="0.35">
      <c r="A698" s="52" t="s">
        <v>292</v>
      </c>
      <c r="B698" s="53">
        <v>44927</v>
      </c>
      <c r="C698" s="53">
        <v>46752</v>
      </c>
      <c r="D698" s="67">
        <v>46142</v>
      </c>
      <c r="E698" s="57" t="s">
        <v>309</v>
      </c>
      <c r="F698" s="16" t="s">
        <v>39</v>
      </c>
      <c r="G698" s="52" t="s">
        <v>62</v>
      </c>
      <c r="H698" s="52" t="s">
        <v>316</v>
      </c>
      <c r="I698" s="53">
        <v>45778</v>
      </c>
      <c r="J698" s="53">
        <v>45930</v>
      </c>
      <c r="L698" s="52" t="s">
        <v>142</v>
      </c>
      <c r="M698" s="54">
        <v>60000</v>
      </c>
      <c r="N698" s="52" t="s">
        <v>43</v>
      </c>
      <c r="O698" t="s">
        <v>64</v>
      </c>
      <c r="P698" t="s">
        <v>65</v>
      </c>
      <c r="Q698">
        <v>1.9863</v>
      </c>
      <c r="R698" t="s">
        <v>66</v>
      </c>
      <c r="S698" t="s">
        <v>311</v>
      </c>
      <c r="T698" t="s">
        <v>312</v>
      </c>
      <c r="U698" t="s">
        <v>313</v>
      </c>
      <c r="V698"/>
      <c r="W698"/>
      <c r="X698" s="55">
        <v>44197</v>
      </c>
    </row>
    <row r="699" spans="1:24" ht="14.5" x14ac:dyDescent="0.35">
      <c r="A699" s="52" t="s">
        <v>292</v>
      </c>
      <c r="B699" s="53">
        <v>44927</v>
      </c>
      <c r="C699" s="53">
        <v>46752</v>
      </c>
      <c r="D699" s="67">
        <v>46142</v>
      </c>
      <c r="E699" s="57" t="s">
        <v>309</v>
      </c>
      <c r="F699" s="16" t="s">
        <v>39</v>
      </c>
      <c r="G699" s="52" t="s">
        <v>62</v>
      </c>
      <c r="H699" s="52" t="s">
        <v>316</v>
      </c>
      <c r="I699" s="53">
        <v>45778</v>
      </c>
      <c r="J699" s="53">
        <v>45930</v>
      </c>
      <c r="L699" s="52" t="s">
        <v>118</v>
      </c>
      <c r="M699" s="54">
        <v>60000</v>
      </c>
      <c r="N699" s="52" t="s">
        <v>43</v>
      </c>
      <c r="O699" t="s">
        <v>64</v>
      </c>
      <c r="P699" t="s">
        <v>65</v>
      </c>
      <c r="Q699">
        <v>1.9863</v>
      </c>
      <c r="R699" t="s">
        <v>66</v>
      </c>
      <c r="S699" t="s">
        <v>311</v>
      </c>
      <c r="T699" t="s">
        <v>312</v>
      </c>
      <c r="U699" t="s">
        <v>313</v>
      </c>
      <c r="V699"/>
      <c r="W699"/>
      <c r="X699" s="55">
        <v>44197</v>
      </c>
    </row>
    <row r="700" spans="1:24" ht="14.5" x14ac:dyDescent="0.35">
      <c r="A700" s="52" t="s">
        <v>292</v>
      </c>
      <c r="B700" s="53">
        <v>44927</v>
      </c>
      <c r="C700" s="53">
        <v>46752</v>
      </c>
      <c r="D700" s="67">
        <v>46142</v>
      </c>
      <c r="G700" s="52" t="s">
        <v>57</v>
      </c>
      <c r="H700" s="52" t="s">
        <v>22</v>
      </c>
      <c r="I700" s="53">
        <f t="shared" ref="I700:I702" si="74">IF(OR(K700="Term",K700="otherwise",K700="Start of Term"),B700,"ADD SERVICE START DATE")</f>
        <v>44927</v>
      </c>
      <c r="J700" s="53">
        <f t="shared" ref="J700:J702" si="75">IF(OR(K700="Term",K700="otherwise",K700="End of term"),C700,"ADD SERVICE START DATE")</f>
        <v>46752</v>
      </c>
      <c r="K700" s="52" t="s">
        <v>22</v>
      </c>
      <c r="L700" s="52" t="s">
        <v>118</v>
      </c>
      <c r="M700" s="54">
        <v>0</v>
      </c>
      <c r="N700" s="52" t="s">
        <v>43</v>
      </c>
      <c r="O700" t="s">
        <v>58</v>
      </c>
      <c r="P700" t="s">
        <v>59</v>
      </c>
      <c r="Q700">
        <v>1.0500000000000001E-2</v>
      </c>
      <c r="R700" t="s">
        <v>46</v>
      </c>
      <c r="S700"/>
      <c r="T700"/>
      <c r="U700"/>
      <c r="V700"/>
      <c r="W700"/>
      <c r="X700" s="55">
        <v>44197</v>
      </c>
    </row>
    <row r="701" spans="1:24" ht="14.5" x14ac:dyDescent="0.35">
      <c r="A701" s="52" t="s">
        <v>292</v>
      </c>
      <c r="B701" s="53">
        <v>44927</v>
      </c>
      <c r="C701" s="53">
        <v>46752</v>
      </c>
      <c r="D701" s="67">
        <v>46142</v>
      </c>
      <c r="G701" s="52" t="s">
        <v>75</v>
      </c>
      <c r="H701" s="52" t="s">
        <v>22</v>
      </c>
      <c r="I701" s="53">
        <f t="shared" si="74"/>
        <v>44927</v>
      </c>
      <c r="J701" s="53">
        <f t="shared" si="75"/>
        <v>46752</v>
      </c>
      <c r="K701" s="52" t="s">
        <v>22</v>
      </c>
      <c r="L701" s="52" t="s">
        <v>118</v>
      </c>
      <c r="M701" s="54">
        <v>0</v>
      </c>
      <c r="N701" s="52" t="s">
        <v>43</v>
      </c>
      <c r="O701" t="s">
        <v>76</v>
      </c>
      <c r="P701" t="s">
        <v>77</v>
      </c>
      <c r="Q701">
        <v>2.0899999999999998E-2</v>
      </c>
      <c r="R701" t="s">
        <v>46</v>
      </c>
      <c r="S701"/>
      <c r="T701"/>
      <c r="U701"/>
      <c r="V701"/>
      <c r="W701"/>
      <c r="X701" s="55">
        <v>44197</v>
      </c>
    </row>
    <row r="702" spans="1:24" ht="14.5" x14ac:dyDescent="0.35">
      <c r="A702" s="52" t="s">
        <v>292</v>
      </c>
      <c r="B702" s="53">
        <v>44927</v>
      </c>
      <c r="C702" s="53">
        <v>46752</v>
      </c>
      <c r="D702" s="67">
        <v>46142</v>
      </c>
      <c r="G702" s="52" t="s">
        <v>50</v>
      </c>
      <c r="H702" s="52" t="s">
        <v>22</v>
      </c>
      <c r="I702" s="53">
        <f t="shared" si="74"/>
        <v>44927</v>
      </c>
      <c r="J702" s="53">
        <f t="shared" si="75"/>
        <v>46752</v>
      </c>
      <c r="K702" s="52" t="s">
        <v>22</v>
      </c>
      <c r="L702" s="52" t="s">
        <v>118</v>
      </c>
      <c r="M702" s="54">
        <v>0</v>
      </c>
      <c r="N702" s="52" t="s">
        <v>43</v>
      </c>
      <c r="O702" t="s">
        <v>52</v>
      </c>
      <c r="P702" t="s">
        <v>45</v>
      </c>
      <c r="Q702">
        <v>0.47539999999999999</v>
      </c>
      <c r="R702" t="s">
        <v>46</v>
      </c>
      <c r="S702"/>
      <c r="T702"/>
      <c r="U702"/>
      <c r="V702"/>
      <c r="W702"/>
      <c r="X702" s="55">
        <v>44197</v>
      </c>
    </row>
    <row r="703" spans="1:24" ht="14.5" x14ac:dyDescent="0.35">
      <c r="A703" s="52" t="s">
        <v>292</v>
      </c>
      <c r="B703" s="53">
        <v>44927</v>
      </c>
      <c r="C703" s="53">
        <v>46752</v>
      </c>
      <c r="D703" s="67">
        <v>46142</v>
      </c>
      <c r="E703" s="57" t="s">
        <v>309</v>
      </c>
      <c r="F703" s="16" t="s">
        <v>39</v>
      </c>
      <c r="G703" s="52" t="s">
        <v>62</v>
      </c>
      <c r="H703" s="52" t="s">
        <v>317</v>
      </c>
      <c r="I703" s="53">
        <v>45200</v>
      </c>
      <c r="J703" s="53">
        <v>45412</v>
      </c>
      <c r="L703" s="52" t="s">
        <v>142</v>
      </c>
      <c r="M703" s="54">
        <v>0</v>
      </c>
      <c r="N703" s="52" t="s">
        <v>43</v>
      </c>
      <c r="O703" t="s">
        <v>64</v>
      </c>
      <c r="P703" t="s">
        <v>65</v>
      </c>
      <c r="Q703">
        <v>1.9863</v>
      </c>
      <c r="R703" t="s">
        <v>66</v>
      </c>
      <c r="S703" t="s">
        <v>311</v>
      </c>
      <c r="T703" t="s">
        <v>312</v>
      </c>
      <c r="U703" t="s">
        <v>313</v>
      </c>
      <c r="V703"/>
      <c r="W703"/>
      <c r="X703" s="55">
        <v>44197</v>
      </c>
    </row>
    <row r="704" spans="1:24" ht="14.5" x14ac:dyDescent="0.35">
      <c r="A704" s="52" t="s">
        <v>292</v>
      </c>
      <c r="B704" s="53">
        <v>44927</v>
      </c>
      <c r="C704" s="53">
        <v>46752</v>
      </c>
      <c r="D704" s="67">
        <v>46142</v>
      </c>
      <c r="E704" s="57" t="s">
        <v>309</v>
      </c>
      <c r="F704" s="16" t="s">
        <v>39</v>
      </c>
      <c r="G704" s="52" t="s">
        <v>62</v>
      </c>
      <c r="H704" s="52" t="s">
        <v>318</v>
      </c>
      <c r="I704" s="53">
        <v>45566</v>
      </c>
      <c r="J704" s="53">
        <v>45777</v>
      </c>
      <c r="L704" s="52" t="s">
        <v>142</v>
      </c>
      <c r="M704" s="54">
        <v>0</v>
      </c>
      <c r="N704" s="52" t="s">
        <v>43</v>
      </c>
      <c r="O704" t="s">
        <v>64</v>
      </c>
      <c r="P704" t="s">
        <v>65</v>
      </c>
      <c r="Q704">
        <v>1.9863</v>
      </c>
      <c r="R704" t="s">
        <v>66</v>
      </c>
      <c r="S704" t="s">
        <v>311</v>
      </c>
      <c r="T704" t="s">
        <v>312</v>
      </c>
      <c r="U704" t="s">
        <v>313</v>
      </c>
      <c r="V704"/>
      <c r="W704"/>
      <c r="X704" s="55">
        <v>44197</v>
      </c>
    </row>
    <row r="705" spans="1:24" ht="14.5" x14ac:dyDescent="0.35">
      <c r="A705" s="52" t="s">
        <v>292</v>
      </c>
      <c r="B705" s="53">
        <v>44927</v>
      </c>
      <c r="C705" s="53">
        <v>46752</v>
      </c>
      <c r="D705" s="67">
        <v>46142</v>
      </c>
      <c r="E705" s="57" t="s">
        <v>309</v>
      </c>
      <c r="F705" s="16" t="s">
        <v>39</v>
      </c>
      <c r="G705" s="52" t="s">
        <v>62</v>
      </c>
      <c r="H705" s="52" t="s">
        <v>319</v>
      </c>
      <c r="I705" s="53">
        <v>45931</v>
      </c>
      <c r="J705" s="53">
        <v>46022</v>
      </c>
      <c r="L705" s="52" t="s">
        <v>142</v>
      </c>
      <c r="M705" s="54">
        <v>0</v>
      </c>
      <c r="N705" s="52" t="s">
        <v>43</v>
      </c>
      <c r="O705" t="s">
        <v>64</v>
      </c>
      <c r="P705" t="s">
        <v>65</v>
      </c>
      <c r="Q705">
        <v>1.9863</v>
      </c>
      <c r="R705" t="s">
        <v>66</v>
      </c>
      <c r="S705" t="s">
        <v>311</v>
      </c>
      <c r="T705" t="s">
        <v>312</v>
      </c>
      <c r="U705" t="s">
        <v>313</v>
      </c>
      <c r="V705"/>
      <c r="W705"/>
      <c r="X705" s="55">
        <v>44197</v>
      </c>
    </row>
    <row r="706" spans="1:24" ht="14.5" x14ac:dyDescent="0.35">
      <c r="A706" s="52" t="s">
        <v>292</v>
      </c>
      <c r="B706" s="53">
        <v>44927</v>
      </c>
      <c r="C706" s="53">
        <v>46752</v>
      </c>
      <c r="D706" s="67">
        <v>46142</v>
      </c>
      <c r="E706" s="52" t="s">
        <v>213</v>
      </c>
      <c r="F706" s="16" t="s">
        <v>39</v>
      </c>
      <c r="G706" s="52" t="s">
        <v>62</v>
      </c>
      <c r="H706" s="52" t="s">
        <v>310</v>
      </c>
      <c r="I706" s="53">
        <v>44927</v>
      </c>
      <c r="J706" s="53">
        <v>45046</v>
      </c>
      <c r="L706" s="52" t="s">
        <v>142</v>
      </c>
      <c r="M706" s="54">
        <v>0</v>
      </c>
      <c r="N706" s="52" t="s">
        <v>43</v>
      </c>
      <c r="O706" t="s">
        <v>64</v>
      </c>
      <c r="P706" t="s">
        <v>65</v>
      </c>
      <c r="Q706">
        <v>1.7863</v>
      </c>
      <c r="R706" t="s">
        <v>66</v>
      </c>
      <c r="S706" t="s">
        <v>311</v>
      </c>
      <c r="T706" t="s">
        <v>312</v>
      </c>
      <c r="U706" t="s">
        <v>313</v>
      </c>
      <c r="V706"/>
      <c r="W706"/>
      <c r="X706" s="55">
        <v>44197</v>
      </c>
    </row>
    <row r="707" spans="1:24" ht="14.5" x14ac:dyDescent="0.35">
      <c r="A707" s="52" t="s">
        <v>292</v>
      </c>
      <c r="B707" s="53">
        <v>44927</v>
      </c>
      <c r="C707" s="53">
        <v>46752</v>
      </c>
      <c r="D707" s="67">
        <v>46142</v>
      </c>
      <c r="E707" s="52" t="s">
        <v>213</v>
      </c>
      <c r="F707" s="16" t="s">
        <v>39</v>
      </c>
      <c r="G707" s="52" t="s">
        <v>62</v>
      </c>
      <c r="H707" s="52" t="s">
        <v>314</v>
      </c>
      <c r="I707" s="53">
        <v>45047</v>
      </c>
      <c r="J707" s="53">
        <v>45199</v>
      </c>
      <c r="L707" s="52" t="s">
        <v>142</v>
      </c>
      <c r="M707" s="54">
        <v>60000</v>
      </c>
      <c r="N707" s="52" t="s">
        <v>43</v>
      </c>
      <c r="O707" t="s">
        <v>64</v>
      </c>
      <c r="P707" t="s">
        <v>65</v>
      </c>
      <c r="Q707">
        <v>1.7863</v>
      </c>
      <c r="R707" t="s">
        <v>66</v>
      </c>
      <c r="S707" t="s">
        <v>311</v>
      </c>
      <c r="T707" t="s">
        <v>312</v>
      </c>
      <c r="U707" t="s">
        <v>313</v>
      </c>
      <c r="V707"/>
      <c r="W707"/>
      <c r="X707" s="55">
        <v>44197</v>
      </c>
    </row>
    <row r="708" spans="1:24" ht="14.5" x14ac:dyDescent="0.35">
      <c r="A708" s="52" t="s">
        <v>292</v>
      </c>
      <c r="B708" s="53">
        <v>44927</v>
      </c>
      <c r="C708" s="53">
        <v>46752</v>
      </c>
      <c r="D708" s="67">
        <v>46142</v>
      </c>
      <c r="E708" s="52" t="s">
        <v>213</v>
      </c>
      <c r="F708" s="16" t="s">
        <v>39</v>
      </c>
      <c r="G708" s="52" t="s">
        <v>62</v>
      </c>
      <c r="H708" s="52" t="s">
        <v>314</v>
      </c>
      <c r="I708" s="53">
        <v>45047</v>
      </c>
      <c r="J708" s="53">
        <v>45199</v>
      </c>
      <c r="L708" s="52" t="s">
        <v>118</v>
      </c>
      <c r="M708" s="54">
        <v>60000</v>
      </c>
      <c r="N708" s="52" t="s">
        <v>43</v>
      </c>
      <c r="O708" t="s">
        <v>64</v>
      </c>
      <c r="P708" t="s">
        <v>65</v>
      </c>
      <c r="Q708">
        <v>1.7863</v>
      </c>
      <c r="R708" t="s">
        <v>66</v>
      </c>
      <c r="S708" t="s">
        <v>311</v>
      </c>
      <c r="T708" t="s">
        <v>312</v>
      </c>
      <c r="U708" t="s">
        <v>313</v>
      </c>
      <c r="V708"/>
      <c r="W708"/>
      <c r="X708" s="55">
        <v>44197</v>
      </c>
    </row>
    <row r="709" spans="1:24" ht="14.5" x14ac:dyDescent="0.35">
      <c r="A709" s="52" t="s">
        <v>292</v>
      </c>
      <c r="B709" s="53">
        <v>44927</v>
      </c>
      <c r="C709" s="53">
        <v>46752</v>
      </c>
      <c r="D709" s="67">
        <v>46142</v>
      </c>
      <c r="E709" s="52" t="s">
        <v>213</v>
      </c>
      <c r="F709" s="16" t="s">
        <v>39</v>
      </c>
      <c r="G709" s="52" t="s">
        <v>62</v>
      </c>
      <c r="H709" s="52" t="s">
        <v>315</v>
      </c>
      <c r="I709" s="53">
        <v>45413</v>
      </c>
      <c r="J709" s="53">
        <v>45565</v>
      </c>
      <c r="L709" s="52" t="s">
        <v>142</v>
      </c>
      <c r="M709" s="54">
        <v>60000</v>
      </c>
      <c r="N709" s="52" t="s">
        <v>43</v>
      </c>
      <c r="O709" t="s">
        <v>64</v>
      </c>
      <c r="P709" t="s">
        <v>65</v>
      </c>
      <c r="Q709">
        <v>1.7863</v>
      </c>
      <c r="R709" t="s">
        <v>66</v>
      </c>
      <c r="S709" t="s">
        <v>311</v>
      </c>
      <c r="T709" t="s">
        <v>312</v>
      </c>
      <c r="U709" t="s">
        <v>313</v>
      </c>
      <c r="V709"/>
      <c r="W709"/>
      <c r="X709" s="55">
        <v>44197</v>
      </c>
    </row>
    <row r="710" spans="1:24" ht="14.5" x14ac:dyDescent="0.35">
      <c r="A710" s="52" t="s">
        <v>292</v>
      </c>
      <c r="B710" s="53">
        <v>44927</v>
      </c>
      <c r="C710" s="53">
        <v>46752</v>
      </c>
      <c r="D710" s="67">
        <v>46142</v>
      </c>
      <c r="G710" s="52" t="s">
        <v>57</v>
      </c>
      <c r="H710" s="52" t="s">
        <v>22</v>
      </c>
      <c r="I710" s="53">
        <f t="shared" ref="I710:I711" si="76">IF(OR(K710="Term",K710="otherwise",K710="Start of Term"),B710,"ADD SERVICE START DATE")</f>
        <v>44927</v>
      </c>
      <c r="J710" s="53">
        <f t="shared" ref="J710:J711" si="77">IF(OR(K710="Term",K710="otherwise",K710="End of term"),C710,"ADD SERVICE START DATE")</f>
        <v>46752</v>
      </c>
      <c r="K710" s="52" t="s">
        <v>22</v>
      </c>
      <c r="L710" s="52" t="s">
        <v>142</v>
      </c>
      <c r="M710" s="54">
        <v>0</v>
      </c>
      <c r="N710" s="52" t="s">
        <v>43</v>
      </c>
      <c r="O710" t="s">
        <v>58</v>
      </c>
      <c r="P710" t="s">
        <v>59</v>
      </c>
      <c r="Q710">
        <v>1.0500000000000001E-2</v>
      </c>
      <c r="R710" t="s">
        <v>46</v>
      </c>
      <c r="S710"/>
      <c r="T710"/>
      <c r="U710"/>
      <c r="V710"/>
      <c r="W710"/>
      <c r="X710" s="55">
        <v>44197</v>
      </c>
    </row>
    <row r="711" spans="1:24" ht="14.5" x14ac:dyDescent="0.35">
      <c r="A711" s="52" t="s">
        <v>292</v>
      </c>
      <c r="B711" s="53">
        <v>44927</v>
      </c>
      <c r="C711" s="53">
        <v>46752</v>
      </c>
      <c r="D711" s="67">
        <v>46142</v>
      </c>
      <c r="G711" s="52" t="s">
        <v>75</v>
      </c>
      <c r="H711" s="52" t="s">
        <v>22</v>
      </c>
      <c r="I711" s="53">
        <f t="shared" si="76"/>
        <v>44927</v>
      </c>
      <c r="J711" s="53">
        <f t="shared" si="77"/>
        <v>46752</v>
      </c>
      <c r="K711" s="52" t="s">
        <v>22</v>
      </c>
      <c r="L711" s="52" t="s">
        <v>142</v>
      </c>
      <c r="M711" s="54">
        <v>0</v>
      </c>
      <c r="N711" s="52" t="s">
        <v>43</v>
      </c>
      <c r="O711" t="s">
        <v>76</v>
      </c>
      <c r="P711" t="s">
        <v>77</v>
      </c>
      <c r="Q711">
        <v>2.0899999999999998E-2</v>
      </c>
      <c r="R711" t="s">
        <v>46</v>
      </c>
      <c r="S711"/>
      <c r="T711"/>
      <c r="U711"/>
      <c r="V711"/>
      <c r="W711"/>
      <c r="X711" s="55">
        <v>44197</v>
      </c>
    </row>
    <row r="712" spans="1:24" ht="14.5" x14ac:dyDescent="0.35">
      <c r="A712" s="52" t="s">
        <v>292</v>
      </c>
      <c r="B712" s="53">
        <v>44927</v>
      </c>
      <c r="C712" s="53">
        <v>46752</v>
      </c>
      <c r="D712" s="67">
        <v>46142</v>
      </c>
      <c r="E712" s="52" t="s">
        <v>213</v>
      </c>
      <c r="F712" s="16" t="s">
        <v>39</v>
      </c>
      <c r="G712" s="52" t="s">
        <v>62</v>
      </c>
      <c r="H712" s="52" t="s">
        <v>315</v>
      </c>
      <c r="I712" s="53">
        <v>45413</v>
      </c>
      <c r="J712" s="53">
        <v>45565</v>
      </c>
      <c r="L712" s="52" t="s">
        <v>118</v>
      </c>
      <c r="M712" s="54">
        <v>60000</v>
      </c>
      <c r="N712" s="52" t="s">
        <v>43</v>
      </c>
      <c r="O712" t="s">
        <v>64</v>
      </c>
      <c r="P712" t="s">
        <v>65</v>
      </c>
      <c r="Q712">
        <v>1.7863</v>
      </c>
      <c r="R712" t="s">
        <v>66</v>
      </c>
      <c r="S712" t="s">
        <v>311</v>
      </c>
      <c r="T712" t="s">
        <v>312</v>
      </c>
      <c r="U712" t="s">
        <v>313</v>
      </c>
      <c r="V712"/>
      <c r="W712"/>
      <c r="X712" s="55">
        <v>44197</v>
      </c>
    </row>
    <row r="713" spans="1:24" ht="14.5" x14ac:dyDescent="0.35">
      <c r="A713" s="52" t="s">
        <v>292</v>
      </c>
      <c r="B713" s="53">
        <v>44927</v>
      </c>
      <c r="C713" s="53">
        <v>46752</v>
      </c>
      <c r="D713" s="67">
        <v>46142</v>
      </c>
      <c r="E713" s="57" t="s">
        <v>309</v>
      </c>
      <c r="F713" s="16" t="s">
        <v>39</v>
      </c>
      <c r="G713" s="52" t="s">
        <v>62</v>
      </c>
      <c r="H713" s="52" t="s">
        <v>319</v>
      </c>
      <c r="I713" s="53">
        <v>45931</v>
      </c>
      <c r="J713" s="53">
        <v>46022</v>
      </c>
      <c r="L713" s="52" t="s">
        <v>118</v>
      </c>
      <c r="M713" s="54">
        <v>0</v>
      </c>
      <c r="N713" s="52" t="s">
        <v>43</v>
      </c>
      <c r="O713" t="s">
        <v>64</v>
      </c>
      <c r="P713" t="s">
        <v>65</v>
      </c>
      <c r="Q713">
        <v>1.9863</v>
      </c>
      <c r="R713" t="s">
        <v>66</v>
      </c>
      <c r="S713" t="s">
        <v>311</v>
      </c>
      <c r="T713" t="s">
        <v>312</v>
      </c>
      <c r="U713" t="s">
        <v>313</v>
      </c>
      <c r="V713"/>
      <c r="W713"/>
      <c r="X713" s="55">
        <v>44197</v>
      </c>
    </row>
    <row r="714" spans="1:24" ht="14.5" x14ac:dyDescent="0.35">
      <c r="A714" s="52" t="s">
        <v>292</v>
      </c>
      <c r="B714" s="53">
        <v>44927</v>
      </c>
      <c r="C714" s="53">
        <v>46752</v>
      </c>
      <c r="D714" s="67">
        <v>46142</v>
      </c>
      <c r="E714" s="57" t="s">
        <v>309</v>
      </c>
      <c r="F714" s="16" t="s">
        <v>39</v>
      </c>
      <c r="G714" s="52" t="s">
        <v>40</v>
      </c>
      <c r="H714" s="52" t="s">
        <v>22</v>
      </c>
      <c r="I714" s="53">
        <f t="shared" ref="I714:I715" si="78">IF(OR(K714="Term",K714="otherwise",K714="Start of Term"),B714,"ADD SERVICE START DATE")</f>
        <v>44927</v>
      </c>
      <c r="J714" s="53">
        <f t="shared" ref="J714:J715" si="79">IF(OR(K714="Term",K714="otherwise",K714="End of term"),C714,"ADD SERVICE START DATE")</f>
        <v>46752</v>
      </c>
      <c r="K714" s="52" t="s">
        <v>22</v>
      </c>
      <c r="L714" s="52" t="s">
        <v>118</v>
      </c>
      <c r="M714" s="54">
        <v>0</v>
      </c>
      <c r="N714" s="52" t="s">
        <v>43</v>
      </c>
      <c r="O714" t="s">
        <v>44</v>
      </c>
      <c r="P714"/>
      <c r="Q714"/>
      <c r="R714"/>
      <c r="S714"/>
      <c r="T714"/>
      <c r="U714"/>
      <c r="V714" t="s">
        <v>64</v>
      </c>
      <c r="W714">
        <v>75</v>
      </c>
    </row>
    <row r="715" spans="1:24" ht="14.5" x14ac:dyDescent="0.35">
      <c r="A715" s="52" t="s">
        <v>292</v>
      </c>
      <c r="B715" s="53">
        <v>44927</v>
      </c>
      <c r="C715" s="53">
        <v>46752</v>
      </c>
      <c r="D715" s="67">
        <v>46142</v>
      </c>
      <c r="E715" s="57" t="s">
        <v>309</v>
      </c>
      <c r="F715" s="16" t="s">
        <v>39</v>
      </c>
      <c r="G715" s="52" t="s">
        <v>40</v>
      </c>
      <c r="H715" s="52" t="s">
        <v>22</v>
      </c>
      <c r="I715" s="53">
        <f t="shared" si="78"/>
        <v>44927</v>
      </c>
      <c r="J715" s="53">
        <f t="shared" si="79"/>
        <v>46752</v>
      </c>
      <c r="K715" s="52" t="s">
        <v>22</v>
      </c>
      <c r="L715" s="52" t="s">
        <v>142</v>
      </c>
      <c r="M715" s="54">
        <v>0</v>
      </c>
      <c r="N715" s="52" t="s">
        <v>43</v>
      </c>
      <c r="O715" t="s">
        <v>44</v>
      </c>
      <c r="P715"/>
      <c r="Q715"/>
      <c r="R715"/>
      <c r="S715"/>
      <c r="T715"/>
      <c r="U715"/>
      <c r="V715" t="s">
        <v>64</v>
      </c>
      <c r="W715">
        <v>75</v>
      </c>
    </row>
    <row r="716" spans="1:24" ht="14.5" x14ac:dyDescent="0.35">
      <c r="A716" s="52" t="s">
        <v>292</v>
      </c>
      <c r="B716" s="53">
        <v>44927</v>
      </c>
      <c r="C716" s="53">
        <v>46752</v>
      </c>
      <c r="D716" s="67">
        <v>46142</v>
      </c>
      <c r="E716" s="52" t="s">
        <v>213</v>
      </c>
      <c r="F716" s="16" t="s">
        <v>39</v>
      </c>
      <c r="G716" s="52" t="s">
        <v>62</v>
      </c>
      <c r="H716" s="52" t="s">
        <v>316</v>
      </c>
      <c r="I716" s="53">
        <v>45778</v>
      </c>
      <c r="J716" s="53">
        <v>45930</v>
      </c>
      <c r="L716" s="52" t="s">
        <v>142</v>
      </c>
      <c r="M716" s="54">
        <v>60000</v>
      </c>
      <c r="N716" s="52" t="s">
        <v>43</v>
      </c>
      <c r="O716" t="s">
        <v>64</v>
      </c>
      <c r="P716" t="s">
        <v>65</v>
      </c>
      <c r="Q716">
        <v>1.7863</v>
      </c>
      <c r="R716" t="s">
        <v>66</v>
      </c>
      <c r="S716" t="s">
        <v>311</v>
      </c>
      <c r="T716" t="s">
        <v>312</v>
      </c>
      <c r="U716" t="s">
        <v>313</v>
      </c>
      <c r="V716"/>
      <c r="W716"/>
      <c r="X716" s="55">
        <v>44197</v>
      </c>
    </row>
    <row r="717" spans="1:24" ht="14.5" x14ac:dyDescent="0.35">
      <c r="A717" s="52" t="s">
        <v>292</v>
      </c>
      <c r="B717" s="53">
        <v>44927</v>
      </c>
      <c r="C717" s="53">
        <v>46752</v>
      </c>
      <c r="D717" s="67">
        <v>46142</v>
      </c>
      <c r="E717" s="52" t="s">
        <v>213</v>
      </c>
      <c r="F717" s="16" t="s">
        <v>39</v>
      </c>
      <c r="G717" s="52" t="s">
        <v>62</v>
      </c>
      <c r="H717" s="52" t="s">
        <v>316</v>
      </c>
      <c r="I717" s="53">
        <v>45778</v>
      </c>
      <c r="J717" s="53">
        <v>45930</v>
      </c>
      <c r="L717" s="52" t="s">
        <v>118</v>
      </c>
      <c r="M717" s="54">
        <v>60000</v>
      </c>
      <c r="N717" s="52" t="s">
        <v>43</v>
      </c>
      <c r="O717" t="s">
        <v>64</v>
      </c>
      <c r="P717" t="s">
        <v>65</v>
      </c>
      <c r="Q717">
        <v>1.7863</v>
      </c>
      <c r="R717" t="s">
        <v>66</v>
      </c>
      <c r="S717" t="s">
        <v>311</v>
      </c>
      <c r="T717" t="s">
        <v>312</v>
      </c>
      <c r="U717" t="s">
        <v>313</v>
      </c>
      <c r="V717"/>
      <c r="W717"/>
      <c r="X717" s="55">
        <v>44197</v>
      </c>
    </row>
    <row r="718" spans="1:24" ht="14.5" x14ac:dyDescent="0.35">
      <c r="A718" s="52" t="s">
        <v>292</v>
      </c>
      <c r="B718" s="53">
        <v>44927</v>
      </c>
      <c r="C718" s="53">
        <v>46752</v>
      </c>
      <c r="D718" s="67">
        <v>46142</v>
      </c>
      <c r="E718" s="52" t="s">
        <v>213</v>
      </c>
      <c r="F718" s="16" t="s">
        <v>39</v>
      </c>
      <c r="G718" s="52" t="s">
        <v>62</v>
      </c>
      <c r="H718" s="52" t="s">
        <v>317</v>
      </c>
      <c r="I718" s="53">
        <v>45200</v>
      </c>
      <c r="J718" s="53">
        <v>45412</v>
      </c>
      <c r="L718" s="52" t="s">
        <v>142</v>
      </c>
      <c r="M718" s="54">
        <v>0</v>
      </c>
      <c r="N718" s="52" t="s">
        <v>43</v>
      </c>
      <c r="O718" t="s">
        <v>64</v>
      </c>
      <c r="P718" t="s">
        <v>65</v>
      </c>
      <c r="Q718">
        <v>1.7863</v>
      </c>
      <c r="R718" t="s">
        <v>66</v>
      </c>
      <c r="S718" t="s">
        <v>311</v>
      </c>
      <c r="T718" t="s">
        <v>312</v>
      </c>
      <c r="U718" t="s">
        <v>313</v>
      </c>
      <c r="V718"/>
      <c r="W718"/>
      <c r="X718" s="55">
        <v>44197</v>
      </c>
    </row>
    <row r="719" spans="1:24" ht="14.5" x14ac:dyDescent="0.35">
      <c r="A719" s="52" t="s">
        <v>292</v>
      </c>
      <c r="B719" s="53">
        <v>44927</v>
      </c>
      <c r="C719" s="53">
        <v>46752</v>
      </c>
      <c r="D719" s="67">
        <v>46142</v>
      </c>
      <c r="E719" s="52" t="s">
        <v>213</v>
      </c>
      <c r="F719" s="16" t="s">
        <v>39</v>
      </c>
      <c r="G719" s="52" t="s">
        <v>62</v>
      </c>
      <c r="H719" s="52" t="s">
        <v>318</v>
      </c>
      <c r="I719" s="53">
        <v>45566</v>
      </c>
      <c r="J719" s="53">
        <v>45777</v>
      </c>
      <c r="L719" s="52" t="s">
        <v>142</v>
      </c>
      <c r="M719" s="54">
        <v>0</v>
      </c>
      <c r="N719" s="52" t="s">
        <v>43</v>
      </c>
      <c r="O719" t="s">
        <v>64</v>
      </c>
      <c r="P719" t="s">
        <v>65</v>
      </c>
      <c r="Q719">
        <v>1.7863</v>
      </c>
      <c r="R719" t="s">
        <v>66</v>
      </c>
      <c r="S719" t="s">
        <v>311</v>
      </c>
      <c r="T719" t="s">
        <v>312</v>
      </c>
      <c r="U719" t="s">
        <v>313</v>
      </c>
      <c r="V719"/>
      <c r="W719"/>
      <c r="X719" s="55">
        <v>44197</v>
      </c>
    </row>
    <row r="720" spans="1:24" ht="14.5" x14ac:dyDescent="0.35">
      <c r="A720" s="52" t="s">
        <v>292</v>
      </c>
      <c r="B720" s="53">
        <v>44927</v>
      </c>
      <c r="C720" s="53">
        <v>46752</v>
      </c>
      <c r="D720" s="67">
        <v>46142</v>
      </c>
      <c r="E720" s="52" t="s">
        <v>213</v>
      </c>
      <c r="F720" s="16" t="s">
        <v>39</v>
      </c>
      <c r="G720" s="52" t="s">
        <v>62</v>
      </c>
      <c r="H720" s="52" t="s">
        <v>319</v>
      </c>
      <c r="I720" s="53">
        <v>45931</v>
      </c>
      <c r="J720" s="53">
        <v>46022</v>
      </c>
      <c r="L720" s="52" t="s">
        <v>142</v>
      </c>
      <c r="M720" s="54">
        <v>0</v>
      </c>
      <c r="N720" s="52" t="s">
        <v>43</v>
      </c>
      <c r="O720" t="s">
        <v>64</v>
      </c>
      <c r="P720" t="s">
        <v>65</v>
      </c>
      <c r="Q720">
        <v>1.7863</v>
      </c>
      <c r="R720" t="s">
        <v>66</v>
      </c>
      <c r="S720" t="s">
        <v>311</v>
      </c>
      <c r="T720" t="s">
        <v>312</v>
      </c>
      <c r="U720" t="s">
        <v>313</v>
      </c>
      <c r="V720"/>
      <c r="W720"/>
      <c r="X720" s="55">
        <v>44197</v>
      </c>
    </row>
    <row r="721" spans="1:25" ht="14.5" x14ac:dyDescent="0.35">
      <c r="A721" s="52" t="s">
        <v>292</v>
      </c>
      <c r="B721" s="53">
        <v>44927</v>
      </c>
      <c r="C721" s="53">
        <v>46752</v>
      </c>
      <c r="D721" s="67">
        <v>46142</v>
      </c>
      <c r="E721" s="52" t="s">
        <v>213</v>
      </c>
      <c r="F721" s="16" t="s">
        <v>39</v>
      </c>
      <c r="G721" s="52" t="s">
        <v>40</v>
      </c>
      <c r="H721" s="52" t="s">
        <v>22</v>
      </c>
      <c r="I721" s="53">
        <f>IF(OR(K721="Term",K721="otherwise",K721="Start of Term"),B721,"ADD SERVICE START DATE")</f>
        <v>44927</v>
      </c>
      <c r="J721" s="53">
        <f>IF(OR(K721="Term",K721="otherwise",K721="End of term"),C721,"ADD SERVICE START DATE")</f>
        <v>46752</v>
      </c>
      <c r="K721" s="52" t="s">
        <v>22</v>
      </c>
      <c r="L721" s="52" t="s">
        <v>142</v>
      </c>
      <c r="M721" s="54">
        <v>0</v>
      </c>
      <c r="N721" s="52" t="s">
        <v>43</v>
      </c>
      <c r="O721" t="s">
        <v>44</v>
      </c>
      <c r="P721" t="s">
        <v>45</v>
      </c>
      <c r="Q721"/>
      <c r="R721"/>
      <c r="S721"/>
      <c r="T721"/>
      <c r="U721"/>
      <c r="V721" t="s">
        <v>64</v>
      </c>
      <c r="W721">
        <v>75</v>
      </c>
      <c r="X721" s="55">
        <v>44197</v>
      </c>
    </row>
    <row r="722" spans="1:25" ht="14.5" x14ac:dyDescent="0.35">
      <c r="A722" s="52" t="s">
        <v>292</v>
      </c>
      <c r="B722" s="53">
        <v>44927</v>
      </c>
      <c r="C722" s="53">
        <v>46752</v>
      </c>
      <c r="D722" s="67">
        <v>46142</v>
      </c>
      <c r="E722" s="52" t="s">
        <v>213</v>
      </c>
      <c r="F722" s="16" t="s">
        <v>39</v>
      </c>
      <c r="G722" s="52" t="s">
        <v>62</v>
      </c>
      <c r="H722" s="52" t="s">
        <v>319</v>
      </c>
      <c r="I722" s="53">
        <v>45931</v>
      </c>
      <c r="J722" s="53">
        <v>46022</v>
      </c>
      <c r="L722" s="52" t="s">
        <v>118</v>
      </c>
      <c r="M722" s="54">
        <v>0</v>
      </c>
      <c r="N722" s="52" t="s">
        <v>43</v>
      </c>
      <c r="O722" t="s">
        <v>64</v>
      </c>
      <c r="P722" t="s">
        <v>65</v>
      </c>
      <c r="Q722">
        <v>1.7863</v>
      </c>
      <c r="R722" t="s">
        <v>66</v>
      </c>
      <c r="S722" t="s">
        <v>311</v>
      </c>
      <c r="T722" t="s">
        <v>312</v>
      </c>
      <c r="U722" t="s">
        <v>313</v>
      </c>
      <c r="V722"/>
      <c r="W722"/>
      <c r="X722" s="55">
        <v>44197</v>
      </c>
    </row>
    <row r="723" spans="1:25" ht="14.5" x14ac:dyDescent="0.35">
      <c r="A723" s="52" t="s">
        <v>292</v>
      </c>
      <c r="B723" s="53">
        <v>44927</v>
      </c>
      <c r="C723" s="53">
        <v>46752</v>
      </c>
      <c r="D723" s="67">
        <v>46142</v>
      </c>
      <c r="E723" s="52" t="s">
        <v>213</v>
      </c>
      <c r="F723" s="16" t="s">
        <v>39</v>
      </c>
      <c r="G723" s="52" t="s">
        <v>40</v>
      </c>
      <c r="H723" s="52" t="s">
        <v>22</v>
      </c>
      <c r="I723" s="53">
        <f t="shared" ref="I723:I733" si="80">IF(OR(K723="Term",K723="otherwise",K723="Start of Term"),B723,"ADD SERVICE START DATE")</f>
        <v>44927</v>
      </c>
      <c r="J723" s="53">
        <f t="shared" ref="J723:J733" si="81">IF(OR(K723="Term",K723="otherwise",K723="End of term"),C723,"ADD SERVICE START DATE")</f>
        <v>46752</v>
      </c>
      <c r="K723" s="52" t="s">
        <v>22</v>
      </c>
      <c r="L723" s="52" t="s">
        <v>118</v>
      </c>
      <c r="M723" s="54">
        <v>0</v>
      </c>
      <c r="N723" s="52" t="s">
        <v>43</v>
      </c>
      <c r="O723" t="s">
        <v>44</v>
      </c>
      <c r="P723" t="s">
        <v>45</v>
      </c>
      <c r="Q723"/>
      <c r="R723"/>
      <c r="S723"/>
      <c r="T723"/>
      <c r="U723"/>
      <c r="V723" t="s">
        <v>64</v>
      </c>
      <c r="W723">
        <v>75</v>
      </c>
      <c r="X723" s="55">
        <v>44197</v>
      </c>
    </row>
    <row r="724" spans="1:25" ht="14.5" x14ac:dyDescent="0.35">
      <c r="A724" s="52" t="s">
        <v>292</v>
      </c>
      <c r="B724" s="53">
        <v>44927</v>
      </c>
      <c r="C724" s="53">
        <v>46752</v>
      </c>
      <c r="D724" s="67">
        <v>46142</v>
      </c>
      <c r="E724" s="52" t="s">
        <v>143</v>
      </c>
      <c r="F724" s="16" t="s">
        <v>39</v>
      </c>
      <c r="G724" s="52" t="s">
        <v>144</v>
      </c>
      <c r="H724" s="52" t="s">
        <v>22</v>
      </c>
      <c r="I724" s="53">
        <f t="shared" si="80"/>
        <v>44927</v>
      </c>
      <c r="J724" s="53">
        <f t="shared" si="81"/>
        <v>46752</v>
      </c>
      <c r="K724" s="52" t="s">
        <v>22</v>
      </c>
      <c r="L724" s="52" t="s">
        <v>118</v>
      </c>
      <c r="M724" s="54">
        <v>0</v>
      </c>
      <c r="N724" s="52" t="s">
        <v>43</v>
      </c>
      <c r="O724" t="s">
        <v>145</v>
      </c>
      <c r="P724" t="s">
        <v>65</v>
      </c>
      <c r="Q724">
        <v>0.1862</v>
      </c>
      <c r="R724" t="s">
        <v>66</v>
      </c>
      <c r="S724"/>
      <c r="T724"/>
      <c r="U724"/>
      <c r="V724"/>
      <c r="W724"/>
      <c r="X724" s="55">
        <v>44197</v>
      </c>
    </row>
    <row r="725" spans="1:25" ht="14.5" x14ac:dyDescent="0.35">
      <c r="A725" s="52" t="s">
        <v>292</v>
      </c>
      <c r="B725" s="53">
        <v>44927</v>
      </c>
      <c r="C725" s="53">
        <v>46752</v>
      </c>
      <c r="D725" s="67">
        <v>46142</v>
      </c>
      <c r="E725" s="57" t="s">
        <v>137</v>
      </c>
      <c r="F725" s="16" t="s">
        <v>39</v>
      </c>
      <c r="G725" s="52" t="s">
        <v>144</v>
      </c>
      <c r="H725" s="52" t="s">
        <v>22</v>
      </c>
      <c r="I725" s="53">
        <f t="shared" si="80"/>
        <v>44927</v>
      </c>
      <c r="J725" s="53">
        <f t="shared" si="81"/>
        <v>46752</v>
      </c>
      <c r="K725" s="52" t="s">
        <v>22</v>
      </c>
      <c r="L725" s="52" t="s">
        <v>118</v>
      </c>
      <c r="M725" s="54">
        <v>0</v>
      </c>
      <c r="N725" s="52" t="s">
        <v>43</v>
      </c>
      <c r="O725" t="s">
        <v>145</v>
      </c>
      <c r="P725" t="s">
        <v>65</v>
      </c>
      <c r="Q725">
        <v>0.1862</v>
      </c>
      <c r="R725" t="s">
        <v>66</v>
      </c>
      <c r="S725"/>
      <c r="T725"/>
      <c r="U725"/>
      <c r="V725"/>
      <c r="W725"/>
      <c r="X725" s="55">
        <v>44197</v>
      </c>
    </row>
    <row r="726" spans="1:25" ht="14.5" x14ac:dyDescent="0.35">
      <c r="A726" s="52" t="s">
        <v>292</v>
      </c>
      <c r="B726" s="53">
        <v>44927</v>
      </c>
      <c r="C726" s="53">
        <v>46752</v>
      </c>
      <c r="D726" s="67">
        <v>46142</v>
      </c>
      <c r="E726" s="57" t="s">
        <v>137</v>
      </c>
      <c r="F726" s="16" t="s">
        <v>39</v>
      </c>
      <c r="G726" s="52" t="s">
        <v>144</v>
      </c>
      <c r="H726" s="52" t="s">
        <v>22</v>
      </c>
      <c r="I726" s="53">
        <f t="shared" si="80"/>
        <v>44927</v>
      </c>
      <c r="J726" s="53">
        <f t="shared" si="81"/>
        <v>46752</v>
      </c>
      <c r="K726" s="52" t="s">
        <v>22</v>
      </c>
      <c r="L726" s="52" t="s">
        <v>118</v>
      </c>
      <c r="M726" s="54">
        <v>0</v>
      </c>
      <c r="N726" s="52" t="s">
        <v>43</v>
      </c>
      <c r="O726" t="s">
        <v>145</v>
      </c>
      <c r="P726" t="s">
        <v>65</v>
      </c>
      <c r="Q726">
        <v>0.1862</v>
      </c>
      <c r="R726" t="s">
        <v>66</v>
      </c>
      <c r="S726"/>
      <c r="T726"/>
      <c r="U726"/>
      <c r="V726"/>
      <c r="W726"/>
      <c r="X726" s="55">
        <v>44197</v>
      </c>
    </row>
    <row r="727" spans="1:25" ht="14.5" x14ac:dyDescent="0.35">
      <c r="A727" s="52" t="s">
        <v>292</v>
      </c>
      <c r="B727" s="53">
        <v>44927</v>
      </c>
      <c r="C727" s="53">
        <v>46752</v>
      </c>
      <c r="D727" s="67">
        <v>46142</v>
      </c>
      <c r="E727" s="52" t="s">
        <v>157</v>
      </c>
      <c r="F727" s="16" t="s">
        <v>39</v>
      </c>
      <c r="G727" s="52" t="s">
        <v>62</v>
      </c>
      <c r="H727" s="52" t="s">
        <v>22</v>
      </c>
      <c r="I727" s="53">
        <f t="shared" si="80"/>
        <v>44927</v>
      </c>
      <c r="J727" s="53">
        <f t="shared" si="81"/>
        <v>46752</v>
      </c>
      <c r="K727" s="52" t="s">
        <v>22</v>
      </c>
      <c r="L727" s="52" t="s">
        <v>142</v>
      </c>
      <c r="M727" s="54">
        <v>0</v>
      </c>
      <c r="N727" s="52" t="s">
        <v>43</v>
      </c>
      <c r="O727" t="s">
        <v>64</v>
      </c>
      <c r="P727" t="s">
        <v>65</v>
      </c>
      <c r="Q727">
        <v>0.42649999999999999</v>
      </c>
      <c r="R727" t="s">
        <v>66</v>
      </c>
      <c r="S727">
        <v>130</v>
      </c>
      <c r="T727">
        <v>150</v>
      </c>
      <c r="U727">
        <v>120</v>
      </c>
      <c r="V727"/>
      <c r="W727"/>
      <c r="X727" s="55">
        <v>44197</v>
      </c>
    </row>
    <row r="728" spans="1:25" ht="14.5" x14ac:dyDescent="0.35">
      <c r="A728" s="52" t="s">
        <v>292</v>
      </c>
      <c r="B728" s="53">
        <v>44927</v>
      </c>
      <c r="C728" s="53">
        <v>46752</v>
      </c>
      <c r="D728" s="67">
        <v>46142</v>
      </c>
      <c r="E728" s="52" t="s">
        <v>157</v>
      </c>
      <c r="F728" s="16" t="s">
        <v>39</v>
      </c>
      <c r="G728" s="52" t="s">
        <v>40</v>
      </c>
      <c r="H728" s="52" t="s">
        <v>22</v>
      </c>
      <c r="I728" s="53">
        <f t="shared" si="80"/>
        <v>44927</v>
      </c>
      <c r="J728" s="53">
        <f t="shared" si="81"/>
        <v>46752</v>
      </c>
      <c r="K728" s="52" t="s">
        <v>22</v>
      </c>
      <c r="L728" s="52" t="s">
        <v>142</v>
      </c>
      <c r="M728" s="54">
        <v>0</v>
      </c>
      <c r="N728" s="52" t="s">
        <v>43</v>
      </c>
      <c r="O728" t="s">
        <v>44</v>
      </c>
      <c r="P728" t="s">
        <v>45</v>
      </c>
      <c r="Q728"/>
      <c r="R728"/>
      <c r="S728"/>
      <c r="T728"/>
      <c r="U728"/>
      <c r="V728" t="s">
        <v>64</v>
      </c>
      <c r="W728">
        <v>75</v>
      </c>
      <c r="X728" s="55">
        <v>44197</v>
      </c>
    </row>
    <row r="729" spans="1:25" ht="14.5" x14ac:dyDescent="0.35">
      <c r="A729" s="52" t="s">
        <v>292</v>
      </c>
      <c r="B729" s="53">
        <v>44927</v>
      </c>
      <c r="C729" s="53">
        <v>46752</v>
      </c>
      <c r="D729" s="67">
        <v>46142</v>
      </c>
      <c r="E729" s="52" t="s">
        <v>152</v>
      </c>
      <c r="F729" s="16" t="s">
        <v>39</v>
      </c>
      <c r="G729" s="52" t="s">
        <v>62</v>
      </c>
      <c r="H729" s="52" t="s">
        <v>22</v>
      </c>
      <c r="I729" s="53">
        <f t="shared" si="80"/>
        <v>44927</v>
      </c>
      <c r="J729" s="53">
        <f t="shared" si="81"/>
        <v>46752</v>
      </c>
      <c r="K729" s="52" t="s">
        <v>22</v>
      </c>
      <c r="L729" s="52" t="s">
        <v>142</v>
      </c>
      <c r="M729" s="54">
        <v>0</v>
      </c>
      <c r="N729" s="52" t="s">
        <v>43</v>
      </c>
      <c r="O729" t="s">
        <v>64</v>
      </c>
      <c r="P729" t="s">
        <v>65</v>
      </c>
      <c r="Q729">
        <v>1.1422000000000001</v>
      </c>
      <c r="R729" t="s">
        <v>66</v>
      </c>
      <c r="S729">
        <v>130</v>
      </c>
      <c r="T729">
        <v>150</v>
      </c>
      <c r="U729">
        <v>120</v>
      </c>
      <c r="V729"/>
      <c r="W729"/>
      <c r="X729" s="55">
        <v>44197</v>
      </c>
    </row>
    <row r="730" spans="1:25" ht="14.5" x14ac:dyDescent="0.35">
      <c r="A730" s="52" t="s">
        <v>292</v>
      </c>
      <c r="B730" s="53">
        <v>44927</v>
      </c>
      <c r="C730" s="53">
        <v>46752</v>
      </c>
      <c r="D730" s="67">
        <v>46142</v>
      </c>
      <c r="E730" s="57" t="s">
        <v>137</v>
      </c>
      <c r="F730" s="16" t="s">
        <v>39</v>
      </c>
      <c r="G730" s="52" t="s">
        <v>135</v>
      </c>
      <c r="H730" s="52" t="s">
        <v>22</v>
      </c>
      <c r="I730" s="53">
        <f t="shared" si="80"/>
        <v>44927</v>
      </c>
      <c r="J730" s="53">
        <f t="shared" si="81"/>
        <v>46752</v>
      </c>
      <c r="K730" s="52" t="s">
        <v>22</v>
      </c>
      <c r="L730" s="52" t="s">
        <v>118</v>
      </c>
      <c r="M730" s="54">
        <v>0</v>
      </c>
      <c r="N730" s="52" t="s">
        <v>43</v>
      </c>
      <c r="O730" t="s">
        <v>136</v>
      </c>
      <c r="P730" t="s">
        <v>45</v>
      </c>
      <c r="Q730"/>
      <c r="R730"/>
      <c r="S730"/>
      <c r="T730"/>
      <c r="U730"/>
      <c r="V730" t="s">
        <v>145</v>
      </c>
      <c r="W730">
        <v>75</v>
      </c>
      <c r="X730" s="55">
        <v>44197</v>
      </c>
    </row>
    <row r="731" spans="1:25" ht="14.5" x14ac:dyDescent="0.35">
      <c r="A731" s="52" t="s">
        <v>292</v>
      </c>
      <c r="B731" s="53">
        <v>44927</v>
      </c>
      <c r="C731" s="53">
        <v>46752</v>
      </c>
      <c r="D731" s="67">
        <v>46142</v>
      </c>
      <c r="E731" s="57" t="s">
        <v>137</v>
      </c>
      <c r="F731" s="16" t="s">
        <v>39</v>
      </c>
      <c r="G731" s="52" t="s">
        <v>135</v>
      </c>
      <c r="H731" s="52" t="s">
        <v>22</v>
      </c>
      <c r="I731" s="53">
        <f t="shared" si="80"/>
        <v>44927</v>
      </c>
      <c r="J731" s="53">
        <f t="shared" si="81"/>
        <v>46752</v>
      </c>
      <c r="K731" s="52" t="s">
        <v>22</v>
      </c>
      <c r="L731" s="52" t="s">
        <v>118</v>
      </c>
      <c r="M731" s="54">
        <v>0</v>
      </c>
      <c r="N731" s="52" t="s">
        <v>43</v>
      </c>
      <c r="O731" t="s">
        <v>136</v>
      </c>
      <c r="P731" t="s">
        <v>45</v>
      </c>
      <c r="Q731"/>
      <c r="R731"/>
      <c r="S731"/>
      <c r="T731"/>
      <c r="U731"/>
      <c r="V731" t="s">
        <v>145</v>
      </c>
      <c r="W731">
        <v>75</v>
      </c>
      <c r="X731" s="55">
        <v>44197</v>
      </c>
    </row>
    <row r="732" spans="1:25" ht="14.5" x14ac:dyDescent="0.35">
      <c r="A732" s="52" t="s">
        <v>292</v>
      </c>
      <c r="B732" s="53">
        <v>44927</v>
      </c>
      <c r="C732" s="53">
        <v>46752</v>
      </c>
      <c r="D732" s="67">
        <v>46142</v>
      </c>
      <c r="E732" s="52" t="s">
        <v>152</v>
      </c>
      <c r="F732" s="16" t="s">
        <v>39</v>
      </c>
      <c r="G732" s="52" t="s">
        <v>40</v>
      </c>
      <c r="H732" s="52" t="s">
        <v>22</v>
      </c>
      <c r="I732" s="53">
        <f t="shared" si="80"/>
        <v>44927</v>
      </c>
      <c r="J732" s="53">
        <f t="shared" si="81"/>
        <v>46752</v>
      </c>
      <c r="K732" s="52" t="s">
        <v>22</v>
      </c>
      <c r="L732" s="52" t="s">
        <v>142</v>
      </c>
      <c r="M732" s="54">
        <v>0</v>
      </c>
      <c r="N732" s="52" t="s">
        <v>43</v>
      </c>
      <c r="O732" t="s">
        <v>44</v>
      </c>
      <c r="P732" t="s">
        <v>45</v>
      </c>
      <c r="Q732"/>
      <c r="R732"/>
      <c r="S732"/>
      <c r="T732"/>
      <c r="U732"/>
      <c r="V732" t="s">
        <v>64</v>
      </c>
      <c r="W732">
        <v>75</v>
      </c>
      <c r="X732" s="55">
        <v>44197</v>
      </c>
    </row>
    <row r="733" spans="1:25" ht="14.5" x14ac:dyDescent="0.35">
      <c r="A733" s="52" t="s">
        <v>292</v>
      </c>
      <c r="B733" s="53">
        <v>44927</v>
      </c>
      <c r="C733" s="53">
        <v>46752</v>
      </c>
      <c r="D733" s="67">
        <v>46142</v>
      </c>
      <c r="E733" s="52" t="s">
        <v>143</v>
      </c>
      <c r="F733" s="16" t="s">
        <v>39</v>
      </c>
      <c r="G733" s="52" t="s">
        <v>135</v>
      </c>
      <c r="H733" s="52" t="s">
        <v>22</v>
      </c>
      <c r="I733" s="53">
        <f t="shared" si="80"/>
        <v>44927</v>
      </c>
      <c r="J733" s="53">
        <f t="shared" si="81"/>
        <v>46752</v>
      </c>
      <c r="K733" s="52" t="s">
        <v>22</v>
      </c>
      <c r="L733" s="52" t="s">
        <v>118</v>
      </c>
      <c r="M733" s="54">
        <v>0</v>
      </c>
      <c r="N733" s="52" t="s">
        <v>43</v>
      </c>
      <c r="O733" t="s">
        <v>136</v>
      </c>
      <c r="P733" t="s">
        <v>45</v>
      </c>
      <c r="Q733"/>
      <c r="R733"/>
      <c r="S733"/>
      <c r="T733"/>
      <c r="U733"/>
      <c r="V733" t="s">
        <v>145</v>
      </c>
      <c r="W733">
        <v>75</v>
      </c>
      <c r="X733" s="55">
        <v>44197</v>
      </c>
    </row>
    <row r="734" spans="1:25" s="210" customFormat="1" ht="14.5" x14ac:dyDescent="0.35">
      <c r="A734" s="207" t="s">
        <v>292</v>
      </c>
      <c r="B734" s="53">
        <v>44927</v>
      </c>
      <c r="C734" s="53">
        <v>46752</v>
      </c>
      <c r="D734" s="67">
        <v>46142</v>
      </c>
      <c r="E734" s="207" t="s">
        <v>309</v>
      </c>
      <c r="F734" s="16" t="s">
        <v>39</v>
      </c>
      <c r="G734" s="207" t="s">
        <v>62</v>
      </c>
      <c r="H734" s="207" t="s">
        <v>320</v>
      </c>
      <c r="I734" s="208">
        <v>46143</v>
      </c>
      <c r="J734" s="208">
        <v>46295</v>
      </c>
      <c r="K734" s="207"/>
      <c r="L734" s="207" t="s">
        <v>142</v>
      </c>
      <c r="M734" s="209">
        <v>60000</v>
      </c>
      <c r="N734" s="207" t="s">
        <v>43</v>
      </c>
      <c r="O734" s="210" t="s">
        <v>64</v>
      </c>
      <c r="P734" s="210" t="s">
        <v>65</v>
      </c>
      <c r="Q734" s="210">
        <v>1.9863</v>
      </c>
      <c r="R734" s="210" t="s">
        <v>66</v>
      </c>
      <c r="S734" s="210" t="s">
        <v>311</v>
      </c>
      <c r="T734" s="210" t="s">
        <v>312</v>
      </c>
      <c r="U734" s="210" t="s">
        <v>313</v>
      </c>
      <c r="X734" s="211">
        <v>44197</v>
      </c>
      <c r="Y734" s="212"/>
    </row>
    <row r="735" spans="1:25" s="210" customFormat="1" ht="14.5" x14ac:dyDescent="0.35">
      <c r="A735" s="207" t="s">
        <v>292</v>
      </c>
      <c r="B735" s="53">
        <v>44927</v>
      </c>
      <c r="C735" s="53">
        <v>46752</v>
      </c>
      <c r="D735" s="67">
        <v>46142</v>
      </c>
      <c r="E735" s="207" t="s">
        <v>309</v>
      </c>
      <c r="F735" s="16" t="s">
        <v>39</v>
      </c>
      <c r="G735" s="207" t="s">
        <v>62</v>
      </c>
      <c r="H735" s="207" t="s">
        <v>320</v>
      </c>
      <c r="I735" s="208">
        <v>46143</v>
      </c>
      <c r="J735" s="208">
        <v>46295</v>
      </c>
      <c r="K735" s="207"/>
      <c r="L735" s="207" t="s">
        <v>118</v>
      </c>
      <c r="M735" s="209">
        <v>60000</v>
      </c>
      <c r="N735" s="207" t="s">
        <v>43</v>
      </c>
      <c r="O735" s="210" t="s">
        <v>64</v>
      </c>
      <c r="P735" s="210" t="s">
        <v>65</v>
      </c>
      <c r="Q735" s="210">
        <v>1.9863</v>
      </c>
      <c r="R735" s="210" t="s">
        <v>66</v>
      </c>
      <c r="S735" s="210" t="s">
        <v>311</v>
      </c>
      <c r="T735" s="210" t="s">
        <v>312</v>
      </c>
      <c r="U735" s="210" t="s">
        <v>313</v>
      </c>
      <c r="X735" s="211">
        <v>44197</v>
      </c>
      <c r="Y735" s="212"/>
    </row>
    <row r="736" spans="1:25" s="210" customFormat="1" ht="14.5" x14ac:dyDescent="0.35">
      <c r="A736" s="207" t="s">
        <v>292</v>
      </c>
      <c r="B736" s="53">
        <v>44927</v>
      </c>
      <c r="C736" s="53">
        <v>46752</v>
      </c>
      <c r="D736" s="67">
        <v>46142</v>
      </c>
      <c r="E736" s="207" t="s">
        <v>309</v>
      </c>
      <c r="F736" s="16" t="s">
        <v>39</v>
      </c>
      <c r="G736" s="207" t="s">
        <v>62</v>
      </c>
      <c r="H736" s="207" t="s">
        <v>321</v>
      </c>
      <c r="I736" s="208">
        <v>46508</v>
      </c>
      <c r="J736" s="208">
        <v>46660</v>
      </c>
      <c r="K736" s="207"/>
      <c r="L736" s="207" t="s">
        <v>142</v>
      </c>
      <c r="M736" s="209">
        <v>60000</v>
      </c>
      <c r="N736" s="207" t="s">
        <v>43</v>
      </c>
      <c r="O736" s="210" t="s">
        <v>64</v>
      </c>
      <c r="P736" s="210" t="s">
        <v>65</v>
      </c>
      <c r="Q736" s="210">
        <v>1.9863</v>
      </c>
      <c r="R736" s="210" t="s">
        <v>66</v>
      </c>
      <c r="S736" s="210" t="s">
        <v>311</v>
      </c>
      <c r="T736" s="210" t="s">
        <v>312</v>
      </c>
      <c r="U736" s="210" t="s">
        <v>313</v>
      </c>
      <c r="X736" s="211">
        <v>44197</v>
      </c>
      <c r="Y736" s="212"/>
    </row>
    <row r="737" spans="1:25" s="210" customFormat="1" ht="14.5" x14ac:dyDescent="0.35">
      <c r="A737" s="207" t="s">
        <v>292</v>
      </c>
      <c r="B737" s="53">
        <v>44927</v>
      </c>
      <c r="C737" s="53">
        <v>46752</v>
      </c>
      <c r="D737" s="67">
        <v>46142</v>
      </c>
      <c r="E737" s="207" t="s">
        <v>309</v>
      </c>
      <c r="F737" s="16" t="s">
        <v>39</v>
      </c>
      <c r="G737" s="207" t="s">
        <v>62</v>
      </c>
      <c r="H737" s="207" t="s">
        <v>321</v>
      </c>
      <c r="I737" s="208">
        <v>46508</v>
      </c>
      <c r="J737" s="208">
        <v>46660</v>
      </c>
      <c r="K737" s="207"/>
      <c r="L737" s="207" t="s">
        <v>118</v>
      </c>
      <c r="M737" s="209">
        <v>60000</v>
      </c>
      <c r="N737" s="207" t="s">
        <v>43</v>
      </c>
      <c r="O737" s="210" t="s">
        <v>64</v>
      </c>
      <c r="P737" s="210" t="s">
        <v>65</v>
      </c>
      <c r="Q737" s="210">
        <v>1.9863</v>
      </c>
      <c r="R737" s="210" t="s">
        <v>66</v>
      </c>
      <c r="S737" s="210" t="s">
        <v>311</v>
      </c>
      <c r="T737" s="210" t="s">
        <v>312</v>
      </c>
      <c r="U737" s="210" t="s">
        <v>313</v>
      </c>
      <c r="X737" s="211">
        <v>44197</v>
      </c>
      <c r="Y737" s="212"/>
    </row>
    <row r="738" spans="1:25" s="210" customFormat="1" ht="14.5" x14ac:dyDescent="0.35">
      <c r="A738" s="207" t="s">
        <v>292</v>
      </c>
      <c r="B738" s="53">
        <v>44927</v>
      </c>
      <c r="C738" s="53">
        <v>46752</v>
      </c>
      <c r="D738" s="67">
        <v>46142</v>
      </c>
      <c r="E738" s="207" t="s">
        <v>309</v>
      </c>
      <c r="F738" s="16" t="s">
        <v>39</v>
      </c>
      <c r="G738" s="207" t="s">
        <v>62</v>
      </c>
      <c r="H738" s="207" t="s">
        <v>73</v>
      </c>
      <c r="I738" s="208">
        <f t="shared" ref="I738:I739" si="82">IF(OR(K738="Term",K738="otherwise",K738="Start of Term"),B738,"ADD SERVICE START DATE")</f>
        <v>44927</v>
      </c>
      <c r="J738" s="208">
        <f t="shared" ref="J738:J739" si="83">IF(OR(K738="Term",K738="otherwise",K738="End of term"),C738,"ADD SERVICE START DATE")</f>
        <v>46752</v>
      </c>
      <c r="K738" s="207" t="s">
        <v>74</v>
      </c>
      <c r="L738" s="207" t="s">
        <v>142</v>
      </c>
      <c r="M738" s="209">
        <v>0</v>
      </c>
      <c r="N738" s="207" t="s">
        <v>43</v>
      </c>
      <c r="O738" s="210" t="s">
        <v>64</v>
      </c>
      <c r="P738" s="210" t="s">
        <v>65</v>
      </c>
      <c r="Q738" s="210">
        <v>1.9863</v>
      </c>
      <c r="R738" s="210" t="s">
        <v>66</v>
      </c>
      <c r="S738" s="210" t="s">
        <v>311</v>
      </c>
      <c r="T738" s="210" t="s">
        <v>312</v>
      </c>
      <c r="U738" s="210" t="s">
        <v>313</v>
      </c>
      <c r="X738" s="211">
        <v>44197</v>
      </c>
      <c r="Y738" s="212"/>
    </row>
    <row r="739" spans="1:25" ht="14.5" x14ac:dyDescent="0.35">
      <c r="A739" s="52" t="s">
        <v>292</v>
      </c>
      <c r="B739" s="53">
        <v>44927</v>
      </c>
      <c r="C739" s="53">
        <v>46752</v>
      </c>
      <c r="D739" s="67">
        <v>46142</v>
      </c>
      <c r="E739" s="52" t="s">
        <v>309</v>
      </c>
      <c r="F739" s="16" t="s">
        <v>39</v>
      </c>
      <c r="G739" s="52" t="s">
        <v>62</v>
      </c>
      <c r="H739" s="52" t="s">
        <v>73</v>
      </c>
      <c r="I739" s="53">
        <f t="shared" si="82"/>
        <v>44927</v>
      </c>
      <c r="J739" s="53">
        <f t="shared" si="83"/>
        <v>46752</v>
      </c>
      <c r="K739" s="52" t="s">
        <v>74</v>
      </c>
      <c r="L739" s="52" t="s">
        <v>118</v>
      </c>
      <c r="M739" s="54">
        <v>0</v>
      </c>
      <c r="N739" s="52" t="s">
        <v>43</v>
      </c>
      <c r="O739" t="s">
        <v>64</v>
      </c>
      <c r="P739" t="s">
        <v>65</v>
      </c>
      <c r="Q739">
        <v>1.9863</v>
      </c>
      <c r="R739" t="s">
        <v>66</v>
      </c>
      <c r="S739" t="s">
        <v>311</v>
      </c>
      <c r="T739" t="s">
        <v>312</v>
      </c>
      <c r="U739" t="s">
        <v>313</v>
      </c>
      <c r="V739"/>
      <c r="W739"/>
      <c r="X739" s="55">
        <v>44197</v>
      </c>
    </row>
    <row r="740" spans="1:25" s="210" customFormat="1" ht="14.5" x14ac:dyDescent="0.35">
      <c r="A740" s="207" t="s">
        <v>292</v>
      </c>
      <c r="B740" s="53">
        <v>44927</v>
      </c>
      <c r="C740" s="53">
        <v>46752</v>
      </c>
      <c r="D740" s="67">
        <v>46142</v>
      </c>
      <c r="E740" s="207" t="s">
        <v>213</v>
      </c>
      <c r="F740" s="16" t="s">
        <v>39</v>
      </c>
      <c r="G740" s="207" t="s">
        <v>62</v>
      </c>
      <c r="H740" s="207" t="s">
        <v>320</v>
      </c>
      <c r="I740" s="208">
        <v>46143</v>
      </c>
      <c r="J740" s="208">
        <v>46295</v>
      </c>
      <c r="K740" s="207"/>
      <c r="L740" s="207" t="s">
        <v>142</v>
      </c>
      <c r="M740" s="209">
        <v>60000</v>
      </c>
      <c r="N740" s="207" t="s">
        <v>43</v>
      </c>
      <c r="O740" s="210" t="s">
        <v>64</v>
      </c>
      <c r="P740" s="210" t="s">
        <v>65</v>
      </c>
      <c r="Q740" s="210">
        <v>1.7863</v>
      </c>
      <c r="R740" s="210" t="s">
        <v>66</v>
      </c>
      <c r="S740" s="210" t="s">
        <v>311</v>
      </c>
      <c r="T740" s="210" t="s">
        <v>312</v>
      </c>
      <c r="U740" s="210" t="s">
        <v>313</v>
      </c>
      <c r="X740" s="211">
        <v>44197</v>
      </c>
      <c r="Y740" s="212"/>
    </row>
    <row r="741" spans="1:25" s="210" customFormat="1" ht="14.5" x14ac:dyDescent="0.35">
      <c r="A741" s="207" t="s">
        <v>292</v>
      </c>
      <c r="B741" s="53">
        <v>44927</v>
      </c>
      <c r="C741" s="53">
        <v>46752</v>
      </c>
      <c r="D741" s="67">
        <v>46142</v>
      </c>
      <c r="E741" s="207" t="s">
        <v>213</v>
      </c>
      <c r="F741" s="16" t="s">
        <v>39</v>
      </c>
      <c r="G741" s="207" t="s">
        <v>62</v>
      </c>
      <c r="H741" s="207" t="s">
        <v>320</v>
      </c>
      <c r="I741" s="208">
        <v>46143</v>
      </c>
      <c r="J741" s="208">
        <v>46295</v>
      </c>
      <c r="K741" s="207"/>
      <c r="L741" s="207" t="s">
        <v>118</v>
      </c>
      <c r="M741" s="209">
        <v>60000</v>
      </c>
      <c r="N741" s="207" t="s">
        <v>43</v>
      </c>
      <c r="O741" s="210" t="s">
        <v>64</v>
      </c>
      <c r="P741" s="210" t="s">
        <v>65</v>
      </c>
      <c r="Q741" s="210">
        <v>1.7863</v>
      </c>
      <c r="R741" s="210" t="s">
        <v>66</v>
      </c>
      <c r="S741" s="210" t="s">
        <v>311</v>
      </c>
      <c r="T741" s="210" t="s">
        <v>312</v>
      </c>
      <c r="U741" s="210" t="s">
        <v>313</v>
      </c>
      <c r="X741" s="211">
        <v>44197</v>
      </c>
      <c r="Y741" s="212"/>
    </row>
    <row r="742" spans="1:25" s="210" customFormat="1" ht="14.5" x14ac:dyDescent="0.35">
      <c r="A742" s="207" t="s">
        <v>292</v>
      </c>
      <c r="B742" s="53">
        <v>44927</v>
      </c>
      <c r="C742" s="53">
        <v>46752</v>
      </c>
      <c r="D742" s="67">
        <v>46142</v>
      </c>
      <c r="E742" s="207" t="s">
        <v>213</v>
      </c>
      <c r="F742" s="16" t="s">
        <v>39</v>
      </c>
      <c r="G742" s="207" t="s">
        <v>62</v>
      </c>
      <c r="H742" s="207" t="s">
        <v>321</v>
      </c>
      <c r="I742" s="208">
        <v>46508</v>
      </c>
      <c r="J742" s="208">
        <v>46660</v>
      </c>
      <c r="K742" s="207"/>
      <c r="L742" s="207" t="s">
        <v>142</v>
      </c>
      <c r="M742" s="209">
        <v>60000</v>
      </c>
      <c r="N742" s="207" t="s">
        <v>43</v>
      </c>
      <c r="O742" s="210" t="s">
        <v>64</v>
      </c>
      <c r="P742" s="210" t="s">
        <v>65</v>
      </c>
      <c r="Q742" s="210">
        <v>1.7863</v>
      </c>
      <c r="R742" s="210" t="s">
        <v>66</v>
      </c>
      <c r="S742" s="210" t="s">
        <v>311</v>
      </c>
      <c r="T742" s="210" t="s">
        <v>312</v>
      </c>
      <c r="U742" s="210" t="s">
        <v>313</v>
      </c>
      <c r="X742" s="211">
        <v>44197</v>
      </c>
      <c r="Y742" s="212"/>
    </row>
    <row r="743" spans="1:25" s="210" customFormat="1" ht="14.5" x14ac:dyDescent="0.35">
      <c r="A743" s="207" t="s">
        <v>292</v>
      </c>
      <c r="B743" s="53">
        <v>44927</v>
      </c>
      <c r="C743" s="53">
        <v>46752</v>
      </c>
      <c r="D743" s="67">
        <v>46142</v>
      </c>
      <c r="E743" s="207" t="s">
        <v>213</v>
      </c>
      <c r="F743" s="16" t="s">
        <v>39</v>
      </c>
      <c r="G743" s="207" t="s">
        <v>62</v>
      </c>
      <c r="H743" s="207" t="s">
        <v>321</v>
      </c>
      <c r="I743" s="208">
        <v>46508</v>
      </c>
      <c r="J743" s="208">
        <v>46660</v>
      </c>
      <c r="K743" s="207"/>
      <c r="L743" s="207" t="s">
        <v>118</v>
      </c>
      <c r="M743" s="209">
        <v>60000</v>
      </c>
      <c r="N743" s="207" t="s">
        <v>43</v>
      </c>
      <c r="O743" s="210" t="s">
        <v>64</v>
      </c>
      <c r="P743" s="210" t="s">
        <v>65</v>
      </c>
      <c r="Q743" s="210">
        <v>1.7863</v>
      </c>
      <c r="R743" s="210" t="s">
        <v>66</v>
      </c>
      <c r="S743" s="210" t="s">
        <v>311</v>
      </c>
      <c r="T743" s="210" t="s">
        <v>312</v>
      </c>
      <c r="U743" s="210" t="s">
        <v>313</v>
      </c>
      <c r="X743" s="211">
        <v>44197</v>
      </c>
      <c r="Y743" s="212"/>
    </row>
    <row r="744" spans="1:25" s="210" customFormat="1" ht="14.5" x14ac:dyDescent="0.35">
      <c r="A744" s="207" t="s">
        <v>292</v>
      </c>
      <c r="B744" s="53">
        <v>44927</v>
      </c>
      <c r="C744" s="53">
        <v>46752</v>
      </c>
      <c r="D744" s="67">
        <v>46142</v>
      </c>
      <c r="E744" s="207" t="s">
        <v>213</v>
      </c>
      <c r="F744" s="16" t="s">
        <v>39</v>
      </c>
      <c r="G744" s="207" t="s">
        <v>62</v>
      </c>
      <c r="H744" s="207" t="s">
        <v>73</v>
      </c>
      <c r="I744" s="208">
        <f t="shared" ref="I744:I745" si="84">IF(OR(K744="Term",K744="otherwise",K744="Start of Term"),B744,"ADD SERVICE START DATE")</f>
        <v>44927</v>
      </c>
      <c r="J744" s="208">
        <f t="shared" ref="J744:J745" si="85">IF(OR(K744="Term",K744="otherwise",K744="End of term"),C744,"ADD SERVICE START DATE")</f>
        <v>46752</v>
      </c>
      <c r="K744" s="207" t="s">
        <v>74</v>
      </c>
      <c r="L744" s="207" t="s">
        <v>142</v>
      </c>
      <c r="M744" s="209">
        <v>0</v>
      </c>
      <c r="N744" s="207" t="s">
        <v>43</v>
      </c>
      <c r="O744" s="210" t="s">
        <v>64</v>
      </c>
      <c r="P744" s="210" t="s">
        <v>65</v>
      </c>
      <c r="Q744" s="210">
        <v>1.7863</v>
      </c>
      <c r="R744" s="210" t="s">
        <v>66</v>
      </c>
      <c r="S744" s="210" t="s">
        <v>311</v>
      </c>
      <c r="T744" s="210" t="s">
        <v>312</v>
      </c>
      <c r="U744" s="210" t="s">
        <v>313</v>
      </c>
      <c r="X744" s="211">
        <v>44197</v>
      </c>
      <c r="Y744" s="212"/>
    </row>
    <row r="745" spans="1:25" s="210" customFormat="1" ht="14.5" x14ac:dyDescent="0.35">
      <c r="A745" s="207" t="s">
        <v>292</v>
      </c>
      <c r="B745" s="53">
        <v>44927</v>
      </c>
      <c r="C745" s="53">
        <v>46752</v>
      </c>
      <c r="D745" s="67">
        <v>46142</v>
      </c>
      <c r="E745" s="207" t="s">
        <v>213</v>
      </c>
      <c r="F745" s="16" t="s">
        <v>39</v>
      </c>
      <c r="G745" s="207" t="s">
        <v>62</v>
      </c>
      <c r="H745" s="207" t="s">
        <v>73</v>
      </c>
      <c r="I745" s="208">
        <f t="shared" si="84"/>
        <v>44927</v>
      </c>
      <c r="J745" s="208">
        <f t="shared" si="85"/>
        <v>46752</v>
      </c>
      <c r="K745" s="207" t="s">
        <v>74</v>
      </c>
      <c r="L745" s="207" t="s">
        <v>118</v>
      </c>
      <c r="M745" s="209">
        <v>0</v>
      </c>
      <c r="N745" s="207" t="s">
        <v>43</v>
      </c>
      <c r="O745" s="210" t="s">
        <v>64</v>
      </c>
      <c r="P745" s="210" t="s">
        <v>65</v>
      </c>
      <c r="Q745" s="210">
        <v>1.7863</v>
      </c>
      <c r="R745" s="210" t="s">
        <v>66</v>
      </c>
      <c r="S745" s="210" t="s">
        <v>311</v>
      </c>
      <c r="T745" s="210" t="s">
        <v>312</v>
      </c>
      <c r="U745" s="210" t="s">
        <v>313</v>
      </c>
      <c r="X745" s="211">
        <v>44197</v>
      </c>
      <c r="Y745" s="212"/>
    </row>
    <row r="746" spans="1:25" ht="14.5" x14ac:dyDescent="0.35">
      <c r="A746" s="52" t="s">
        <v>292</v>
      </c>
      <c r="B746" s="53">
        <v>44927</v>
      </c>
      <c r="C746" s="53">
        <v>46752</v>
      </c>
      <c r="D746" s="67">
        <v>46142</v>
      </c>
      <c r="E746" s="52" t="s">
        <v>322</v>
      </c>
      <c r="F746" s="16" t="s">
        <v>39</v>
      </c>
      <c r="G746" s="52" t="s">
        <v>62</v>
      </c>
      <c r="H746" s="52" t="s">
        <v>323</v>
      </c>
      <c r="I746" s="53">
        <v>45536</v>
      </c>
      <c r="J746" s="53">
        <v>45657</v>
      </c>
      <c r="L746" s="52" t="s">
        <v>140</v>
      </c>
      <c r="M746" s="54">
        <v>20000</v>
      </c>
      <c r="N746" s="52" t="s">
        <v>43</v>
      </c>
      <c r="O746" t="s">
        <v>64</v>
      </c>
      <c r="P746" s="52" t="s">
        <v>65</v>
      </c>
      <c r="Q746">
        <v>0.81</v>
      </c>
      <c r="R746" t="s">
        <v>66</v>
      </c>
      <c r="S746" s="52" t="s">
        <v>228</v>
      </c>
      <c r="T746" s="52" t="s">
        <v>229</v>
      </c>
      <c r="U746" s="52" t="s">
        <v>230</v>
      </c>
      <c r="V746"/>
      <c r="W746"/>
      <c r="X746" s="55">
        <v>45383</v>
      </c>
      <c r="Y746" s="56" t="s">
        <v>324</v>
      </c>
    </row>
    <row r="747" spans="1:25" ht="14.5" x14ac:dyDescent="0.35">
      <c r="A747" s="52" t="s">
        <v>292</v>
      </c>
      <c r="B747" s="53">
        <v>44927</v>
      </c>
      <c r="C747" s="53">
        <v>46752</v>
      </c>
      <c r="D747" s="67">
        <v>46142</v>
      </c>
      <c r="E747" s="52" t="s">
        <v>322</v>
      </c>
      <c r="F747" s="16" t="s">
        <v>39</v>
      </c>
      <c r="G747" s="52" t="s">
        <v>62</v>
      </c>
      <c r="H747" s="52" t="s">
        <v>325</v>
      </c>
      <c r="I747" s="53">
        <v>45658</v>
      </c>
      <c r="J747" s="53">
        <f t="shared" ref="J747" si="86">IF(OR(K747="Term",K747="otherwise",K747="End of term"),C747,"ADD SERVICE START DATE")</f>
        <v>46752</v>
      </c>
      <c r="K747" s="52" t="s">
        <v>48</v>
      </c>
      <c r="L747" s="52" t="s">
        <v>140</v>
      </c>
      <c r="M747" s="54">
        <v>0</v>
      </c>
      <c r="N747" s="52" t="s">
        <v>43</v>
      </c>
      <c r="O747" t="s">
        <v>326</v>
      </c>
      <c r="P747" s="52" t="s">
        <v>251</v>
      </c>
      <c r="Q747">
        <v>0.86939999999999995</v>
      </c>
      <c r="R747" t="s">
        <v>66</v>
      </c>
      <c r="V747"/>
      <c r="W747"/>
      <c r="X747" s="55">
        <v>45383</v>
      </c>
    </row>
    <row r="748" spans="1:25" ht="14.5" x14ac:dyDescent="0.35">
      <c r="A748" s="70" t="s">
        <v>292</v>
      </c>
      <c r="B748" s="53">
        <v>44927</v>
      </c>
      <c r="C748" s="67">
        <v>46752</v>
      </c>
      <c r="D748" s="67">
        <v>46142</v>
      </c>
      <c r="E748" s="70" t="s">
        <v>327</v>
      </c>
      <c r="F748" s="79" t="s">
        <v>39</v>
      </c>
      <c r="G748" s="70" t="s">
        <v>62</v>
      </c>
      <c r="H748" s="70" t="s">
        <v>328</v>
      </c>
      <c r="I748" s="53">
        <v>45778</v>
      </c>
      <c r="J748" s="53">
        <v>46022</v>
      </c>
      <c r="L748" s="70" t="s">
        <v>93</v>
      </c>
      <c r="M748" s="70">
        <v>0</v>
      </c>
      <c r="N748" s="70" t="s">
        <v>43</v>
      </c>
      <c r="O748" s="70" t="s">
        <v>326</v>
      </c>
      <c r="P748" s="70" t="s">
        <v>251</v>
      </c>
      <c r="Q748" s="70">
        <v>0.28849999999999998</v>
      </c>
      <c r="R748" s="70" t="s">
        <v>66</v>
      </c>
      <c r="S748" s="70"/>
      <c r="T748" s="70"/>
      <c r="U748" s="70"/>
      <c r="V748" s="70"/>
      <c r="W748" s="70"/>
      <c r="X748" s="71">
        <v>45383</v>
      </c>
      <c r="Y748" s="72" t="s">
        <v>329</v>
      </c>
    </row>
    <row r="749" spans="1:25" ht="14.5" x14ac:dyDescent="0.35">
      <c r="A749" s="70" t="s">
        <v>292</v>
      </c>
      <c r="B749" s="53">
        <v>44927</v>
      </c>
      <c r="C749" s="67">
        <v>46752</v>
      </c>
      <c r="D749" s="67">
        <v>46142</v>
      </c>
      <c r="E749" s="70" t="s">
        <v>327</v>
      </c>
      <c r="F749" s="79" t="s">
        <v>39</v>
      </c>
      <c r="G749" s="70" t="s">
        <v>62</v>
      </c>
      <c r="H749" s="70" t="s">
        <v>330</v>
      </c>
      <c r="I749" s="53">
        <v>46023</v>
      </c>
      <c r="J749" s="53">
        <f t="shared" ref="J749" si="87">IF(OR(K749="Term",K749="otherwise",K749="End of term"),C749,"ADD SERVICE START DATE")</f>
        <v>46752</v>
      </c>
      <c r="K749" s="52" t="s">
        <v>48</v>
      </c>
      <c r="L749" s="70" t="s">
        <v>93</v>
      </c>
      <c r="M749" s="70">
        <v>0</v>
      </c>
      <c r="N749" s="70" t="s">
        <v>43</v>
      </c>
      <c r="O749" s="70" t="s">
        <v>326</v>
      </c>
      <c r="P749" s="70" t="s">
        <v>251</v>
      </c>
      <c r="Q749" s="70">
        <v>0.28849999999999998</v>
      </c>
      <c r="R749" s="70" t="s">
        <v>66</v>
      </c>
      <c r="S749" s="70"/>
      <c r="T749" s="70"/>
      <c r="U749" s="70"/>
      <c r="V749" s="70"/>
      <c r="W749" s="70"/>
      <c r="X749" s="71">
        <v>45383</v>
      </c>
      <c r="Y749" s="72"/>
    </row>
    <row r="750" spans="1:25" ht="14.5" x14ac:dyDescent="0.35">
      <c r="A750" s="70" t="s">
        <v>292</v>
      </c>
      <c r="B750" s="53">
        <v>44927</v>
      </c>
      <c r="C750" s="67">
        <v>46752</v>
      </c>
      <c r="D750" s="67">
        <v>46142</v>
      </c>
      <c r="E750" s="70" t="s">
        <v>139</v>
      </c>
      <c r="F750" s="79" t="s">
        <v>39</v>
      </c>
      <c r="G750" s="70" t="s">
        <v>62</v>
      </c>
      <c r="H750" s="70" t="s">
        <v>331</v>
      </c>
      <c r="I750" s="53">
        <v>46143</v>
      </c>
      <c r="J750" s="53">
        <v>46157</v>
      </c>
      <c r="K750" s="70"/>
      <c r="L750" s="70" t="s">
        <v>140</v>
      </c>
      <c r="M750" s="70">
        <v>5000</v>
      </c>
      <c r="N750" s="70" t="s">
        <v>43</v>
      </c>
      <c r="O750" s="70" t="s">
        <v>326</v>
      </c>
      <c r="P750" s="70" t="s">
        <v>251</v>
      </c>
      <c r="Q750" s="70">
        <v>0.91359999999999997</v>
      </c>
      <c r="R750" s="70" t="s">
        <v>66</v>
      </c>
      <c r="S750" s="52" t="s">
        <v>228</v>
      </c>
      <c r="T750" s="52" t="s">
        <v>229</v>
      </c>
      <c r="U750" s="52" t="s">
        <v>230</v>
      </c>
      <c r="V750" s="70"/>
      <c r="W750" s="71"/>
      <c r="X750" s="135">
        <v>46023</v>
      </c>
      <c r="Y750"/>
    </row>
    <row r="751" spans="1:25" ht="14.5" x14ac:dyDescent="0.35">
      <c r="A751" s="70" t="s">
        <v>292</v>
      </c>
      <c r="B751" s="53">
        <v>44927</v>
      </c>
      <c r="C751" s="67">
        <v>46752</v>
      </c>
      <c r="D751" s="67">
        <v>46142</v>
      </c>
      <c r="E751" s="70" t="s">
        <v>139</v>
      </c>
      <c r="F751" s="79" t="s">
        <v>39</v>
      </c>
      <c r="G751" s="70" t="s">
        <v>62</v>
      </c>
      <c r="H751" s="70" t="s">
        <v>332</v>
      </c>
      <c r="I751" s="53">
        <v>46158</v>
      </c>
      <c r="J751" s="53">
        <v>46173</v>
      </c>
      <c r="L751" s="70" t="s">
        <v>140</v>
      </c>
      <c r="M751" s="70">
        <v>8000</v>
      </c>
      <c r="N751" s="70" t="s">
        <v>43</v>
      </c>
      <c r="O751" s="70" t="s">
        <v>326</v>
      </c>
      <c r="P751" s="70" t="s">
        <v>251</v>
      </c>
      <c r="Q751" s="70">
        <v>0.91359999999999997</v>
      </c>
      <c r="R751" s="70" t="s">
        <v>66</v>
      </c>
      <c r="S751" s="52" t="s">
        <v>228</v>
      </c>
      <c r="T751" s="52" t="s">
        <v>229</v>
      </c>
      <c r="U751" s="52" t="s">
        <v>230</v>
      </c>
      <c r="V751" s="70"/>
      <c r="W751" s="70"/>
      <c r="X751" s="135">
        <v>46023</v>
      </c>
      <c r="Y751" s="72"/>
    </row>
    <row r="752" spans="1:25" ht="14.5" x14ac:dyDescent="0.35">
      <c r="A752" s="70" t="s">
        <v>292</v>
      </c>
      <c r="B752" s="53">
        <v>44927</v>
      </c>
      <c r="C752" s="67">
        <v>46752</v>
      </c>
      <c r="D752" s="67">
        <v>46142</v>
      </c>
      <c r="E752" s="70" t="s">
        <v>139</v>
      </c>
      <c r="F752" s="79" t="s">
        <v>39</v>
      </c>
      <c r="G752" s="70" t="s">
        <v>62</v>
      </c>
      <c r="H752" s="70" t="s">
        <v>333</v>
      </c>
      <c r="I752" s="53">
        <v>46174</v>
      </c>
      <c r="J752" s="136" t="s">
        <v>334</v>
      </c>
      <c r="K752" s="70"/>
      <c r="L752" s="70" t="s">
        <v>140</v>
      </c>
      <c r="M752" s="70">
        <v>25000</v>
      </c>
      <c r="N752" s="70" t="s">
        <v>43</v>
      </c>
      <c r="O752" s="70" t="s">
        <v>326</v>
      </c>
      <c r="P752" s="70" t="s">
        <v>251</v>
      </c>
      <c r="Q752" s="70">
        <v>0.91359999999999997</v>
      </c>
      <c r="R752" s="70" t="s">
        <v>66</v>
      </c>
      <c r="S752" s="52" t="s">
        <v>228</v>
      </c>
      <c r="T752" s="52" t="s">
        <v>229</v>
      </c>
      <c r="U752" s="52" t="s">
        <v>230</v>
      </c>
      <c r="V752" s="70"/>
      <c r="W752" s="135"/>
      <c r="X752" s="135">
        <v>46023</v>
      </c>
      <c r="Y752"/>
    </row>
    <row r="753" spans="1:25" ht="14.5" x14ac:dyDescent="0.35">
      <c r="A753" s="70" t="s">
        <v>292</v>
      </c>
      <c r="B753" s="53">
        <v>44927</v>
      </c>
      <c r="C753" s="67">
        <v>46752</v>
      </c>
      <c r="D753" s="67">
        <v>46142</v>
      </c>
      <c r="E753" s="70" t="s">
        <v>139</v>
      </c>
      <c r="F753" s="79" t="s">
        <v>39</v>
      </c>
      <c r="G753" s="70" t="s">
        <v>62</v>
      </c>
      <c r="H753" s="70" t="s">
        <v>22</v>
      </c>
      <c r="I753" s="53">
        <v>46204</v>
      </c>
      <c r="J753" s="53">
        <v>46752</v>
      </c>
      <c r="K753" s="52" t="s">
        <v>74</v>
      </c>
      <c r="L753" s="70" t="s">
        <v>140</v>
      </c>
      <c r="M753" s="70">
        <v>0</v>
      </c>
      <c r="N753" s="70" t="s">
        <v>43</v>
      </c>
      <c r="O753" s="70" t="s">
        <v>326</v>
      </c>
      <c r="P753" s="70" t="s">
        <v>251</v>
      </c>
      <c r="Q753" s="70">
        <v>0.91359999999999997</v>
      </c>
      <c r="R753" s="70" t="s">
        <v>66</v>
      </c>
      <c r="S753" s="52" t="s">
        <v>228</v>
      </c>
      <c r="T753" s="52" t="s">
        <v>229</v>
      </c>
      <c r="U753" s="52" t="s">
        <v>230</v>
      </c>
      <c r="V753" s="70"/>
      <c r="W753" s="70"/>
      <c r="X753" s="135">
        <v>46023</v>
      </c>
      <c r="Y753" s="72"/>
    </row>
    <row r="754" spans="1:25" ht="14.5" x14ac:dyDescent="0.35">
      <c r="A754" s="70" t="s">
        <v>292</v>
      </c>
      <c r="B754" s="53">
        <v>44927</v>
      </c>
      <c r="C754" s="67">
        <v>46752</v>
      </c>
      <c r="D754" s="67">
        <v>46142</v>
      </c>
      <c r="E754" s="70" t="s">
        <v>327</v>
      </c>
      <c r="F754" s="79" t="s">
        <v>39</v>
      </c>
      <c r="G754" s="70" t="s">
        <v>40</v>
      </c>
      <c r="H754" s="70" t="s">
        <v>22</v>
      </c>
      <c r="I754" s="53">
        <f t="shared" ref="I754:I772" si="88">IF(OR(K754="Term",K754="otherwise",K754="Start of Term"),B754,"ADD SERVICE START DATE")</f>
        <v>44927</v>
      </c>
      <c r="J754" s="53">
        <f t="shared" ref="J754:J772" si="89">IF(OR(K754="Term",K754="otherwise",K754="End of term"),C754,"ADD SERVICE START DATE")</f>
        <v>46752</v>
      </c>
      <c r="K754" s="52" t="s">
        <v>22</v>
      </c>
      <c r="L754" s="70" t="s">
        <v>93</v>
      </c>
      <c r="M754" s="70">
        <v>0</v>
      </c>
      <c r="N754" s="70" t="s">
        <v>43</v>
      </c>
      <c r="O754" s="70" t="s">
        <v>335</v>
      </c>
      <c r="P754" s="70" t="s">
        <v>45</v>
      </c>
      <c r="Q754" s="70"/>
      <c r="R754" s="70"/>
      <c r="S754" s="70"/>
      <c r="T754" s="70"/>
      <c r="U754" s="70"/>
      <c r="V754" s="70" t="s">
        <v>64</v>
      </c>
      <c r="W754" s="70">
        <v>75</v>
      </c>
      <c r="X754" s="71">
        <v>44197</v>
      </c>
      <c r="Y754" s="72"/>
    </row>
    <row r="755" spans="1:25" ht="14.5" x14ac:dyDescent="0.35">
      <c r="A755" s="70" t="s">
        <v>292</v>
      </c>
      <c r="B755" s="53">
        <v>44927</v>
      </c>
      <c r="C755" s="67">
        <v>46752</v>
      </c>
      <c r="D755" s="67">
        <v>46142</v>
      </c>
      <c r="E755" s="66"/>
      <c r="G755" s="70" t="s">
        <v>75</v>
      </c>
      <c r="H755" s="70" t="s">
        <v>22</v>
      </c>
      <c r="I755" s="53">
        <f t="shared" si="88"/>
        <v>44927</v>
      </c>
      <c r="J755" s="53">
        <f t="shared" si="89"/>
        <v>46752</v>
      </c>
      <c r="K755" s="52" t="s">
        <v>22</v>
      </c>
      <c r="L755" s="70" t="s">
        <v>93</v>
      </c>
      <c r="M755" s="70">
        <v>0</v>
      </c>
      <c r="N755" s="70" t="s">
        <v>43</v>
      </c>
      <c r="O755" s="70" t="s">
        <v>76</v>
      </c>
      <c r="P755" s="70" t="s">
        <v>77</v>
      </c>
      <c r="Q755" s="70">
        <v>2.0899999999999998E-2</v>
      </c>
      <c r="R755" s="70" t="s">
        <v>66</v>
      </c>
      <c r="S755" s="70"/>
      <c r="T755" s="70"/>
      <c r="U755" s="70"/>
      <c r="V755" s="70"/>
      <c r="W755" s="70"/>
      <c r="X755" s="71">
        <v>44197</v>
      </c>
      <c r="Y755" s="72"/>
    </row>
    <row r="756" spans="1:25" ht="14.5" x14ac:dyDescent="0.35">
      <c r="A756" s="52" t="s">
        <v>336</v>
      </c>
      <c r="B756" s="53">
        <v>44562</v>
      </c>
      <c r="C756" s="53">
        <v>45657</v>
      </c>
      <c r="D756" s="53">
        <v>45271</v>
      </c>
      <c r="G756" s="52" t="s">
        <v>57</v>
      </c>
      <c r="H756" s="52" t="s">
        <v>22</v>
      </c>
      <c r="I756" s="53">
        <f t="shared" si="88"/>
        <v>44562</v>
      </c>
      <c r="J756" s="53">
        <f t="shared" si="89"/>
        <v>45657</v>
      </c>
      <c r="K756" s="52" t="s">
        <v>22</v>
      </c>
      <c r="L756" s="52" t="s">
        <v>142</v>
      </c>
      <c r="M756" s="54">
        <v>0</v>
      </c>
      <c r="N756" s="52" t="s">
        <v>43</v>
      </c>
      <c r="O756" t="s">
        <v>58</v>
      </c>
      <c r="P756" t="s">
        <v>59</v>
      </c>
      <c r="Q756">
        <v>1.0699999999999999E-2</v>
      </c>
      <c r="R756" t="s">
        <v>46</v>
      </c>
      <c r="S756"/>
      <c r="T756"/>
      <c r="U756"/>
      <c r="V756"/>
      <c r="W756"/>
      <c r="X756" s="55">
        <v>44470</v>
      </c>
    </row>
    <row r="757" spans="1:25" ht="14.5" x14ac:dyDescent="0.35">
      <c r="A757" s="52" t="s">
        <v>336</v>
      </c>
      <c r="B757" s="53">
        <v>44562</v>
      </c>
      <c r="C757" s="53">
        <v>45657</v>
      </c>
      <c r="D757" s="53">
        <v>45271</v>
      </c>
      <c r="G757" s="52" t="s">
        <v>57</v>
      </c>
      <c r="H757" s="52" t="s">
        <v>22</v>
      </c>
      <c r="I757" s="53">
        <f t="shared" si="88"/>
        <v>44562</v>
      </c>
      <c r="J757" s="53">
        <f t="shared" si="89"/>
        <v>45657</v>
      </c>
      <c r="K757" s="52" t="s">
        <v>22</v>
      </c>
      <c r="L757" s="52" t="s">
        <v>118</v>
      </c>
      <c r="M757" s="54">
        <v>0</v>
      </c>
      <c r="N757" s="52" t="s">
        <v>43</v>
      </c>
      <c r="O757" t="s">
        <v>58</v>
      </c>
      <c r="P757" t="s">
        <v>59</v>
      </c>
      <c r="Q757">
        <v>1.0699999999999999E-2</v>
      </c>
      <c r="R757" t="s">
        <v>46</v>
      </c>
      <c r="S757"/>
      <c r="T757"/>
      <c r="U757"/>
      <c r="V757"/>
      <c r="W757"/>
      <c r="X757" s="55">
        <v>44470</v>
      </c>
    </row>
    <row r="758" spans="1:25" ht="14.5" x14ac:dyDescent="0.35">
      <c r="A758" s="52" t="s">
        <v>336</v>
      </c>
      <c r="B758" s="53">
        <v>44562</v>
      </c>
      <c r="C758" s="53">
        <v>45657</v>
      </c>
      <c r="D758" s="53">
        <v>45271</v>
      </c>
      <c r="G758" s="52" t="s">
        <v>75</v>
      </c>
      <c r="H758" s="52" t="s">
        <v>22</v>
      </c>
      <c r="I758" s="53">
        <f t="shared" si="88"/>
        <v>44562</v>
      </c>
      <c r="J758" s="53">
        <f t="shared" si="89"/>
        <v>45657</v>
      </c>
      <c r="K758" s="52" t="s">
        <v>22</v>
      </c>
      <c r="L758" s="52" t="s">
        <v>142</v>
      </c>
      <c r="M758" s="54">
        <v>0</v>
      </c>
      <c r="N758" s="52" t="s">
        <v>43</v>
      </c>
      <c r="O758" t="s">
        <v>76</v>
      </c>
      <c r="P758" t="s">
        <v>77</v>
      </c>
      <c r="Q758">
        <v>2.1399999999999999E-2</v>
      </c>
      <c r="R758" t="s">
        <v>46</v>
      </c>
      <c r="S758"/>
      <c r="T758"/>
      <c r="U758"/>
      <c r="V758"/>
      <c r="W758"/>
      <c r="X758" s="55">
        <v>44470</v>
      </c>
    </row>
    <row r="759" spans="1:25" ht="14.5" x14ac:dyDescent="0.35">
      <c r="A759" s="52" t="s">
        <v>336</v>
      </c>
      <c r="B759" s="53">
        <v>44562</v>
      </c>
      <c r="C759" s="53">
        <v>45657</v>
      </c>
      <c r="D759" s="53">
        <v>45271</v>
      </c>
      <c r="G759" s="52" t="s">
        <v>75</v>
      </c>
      <c r="H759" s="52" t="s">
        <v>22</v>
      </c>
      <c r="I759" s="53">
        <f t="shared" si="88"/>
        <v>44562</v>
      </c>
      <c r="J759" s="53">
        <f t="shared" si="89"/>
        <v>45657</v>
      </c>
      <c r="K759" s="52" t="s">
        <v>22</v>
      </c>
      <c r="L759" s="52" t="s">
        <v>118</v>
      </c>
      <c r="M759" s="54">
        <v>0</v>
      </c>
      <c r="N759" s="52" t="s">
        <v>43</v>
      </c>
      <c r="O759" t="s">
        <v>76</v>
      </c>
      <c r="P759" t="s">
        <v>77</v>
      </c>
      <c r="Q759">
        <v>2.1399999999999999E-2</v>
      </c>
      <c r="R759" t="s">
        <v>46</v>
      </c>
      <c r="S759"/>
      <c r="T759"/>
      <c r="U759"/>
      <c r="V759"/>
      <c r="W759"/>
      <c r="X759" s="55">
        <v>44470</v>
      </c>
    </row>
    <row r="760" spans="1:25" ht="14.5" x14ac:dyDescent="0.35">
      <c r="A760" s="52" t="s">
        <v>336</v>
      </c>
      <c r="B760" s="53">
        <v>44562</v>
      </c>
      <c r="C760" s="53">
        <v>45657</v>
      </c>
      <c r="D760" s="53">
        <v>45271</v>
      </c>
      <c r="E760" s="52" t="s">
        <v>146</v>
      </c>
      <c r="F760" s="16" t="s">
        <v>39</v>
      </c>
      <c r="G760" s="52" t="s">
        <v>55</v>
      </c>
      <c r="H760" s="52" t="s">
        <v>22</v>
      </c>
      <c r="I760" s="53">
        <f t="shared" si="88"/>
        <v>44562</v>
      </c>
      <c r="J760" s="53">
        <f t="shared" si="89"/>
        <v>45657</v>
      </c>
      <c r="K760" s="52" t="s">
        <v>22</v>
      </c>
      <c r="L760" s="52" t="s">
        <v>142</v>
      </c>
      <c r="M760" s="54">
        <v>1000</v>
      </c>
      <c r="N760" s="52" t="s">
        <v>43</v>
      </c>
      <c r="O760" t="s">
        <v>56</v>
      </c>
      <c r="P760" t="s">
        <v>45</v>
      </c>
      <c r="Q760">
        <v>0.48549999999999999</v>
      </c>
      <c r="R760" t="s">
        <v>46</v>
      </c>
      <c r="S760"/>
      <c r="T760"/>
      <c r="U760"/>
      <c r="V760"/>
      <c r="W760"/>
      <c r="X760" s="55">
        <v>44470</v>
      </c>
    </row>
    <row r="761" spans="1:25" ht="14.5" x14ac:dyDescent="0.35">
      <c r="A761" s="52" t="s">
        <v>336</v>
      </c>
      <c r="B761" s="53">
        <v>44562</v>
      </c>
      <c r="C761" s="53">
        <v>45657</v>
      </c>
      <c r="D761" s="53">
        <v>45271</v>
      </c>
      <c r="G761" s="52" t="s">
        <v>55</v>
      </c>
      <c r="H761" s="52" t="s">
        <v>22</v>
      </c>
      <c r="I761" s="53">
        <f t="shared" si="88"/>
        <v>44562</v>
      </c>
      <c r="J761" s="53">
        <f t="shared" si="89"/>
        <v>45657</v>
      </c>
      <c r="K761" s="52" t="s">
        <v>22</v>
      </c>
      <c r="L761" s="52" t="s">
        <v>118</v>
      </c>
      <c r="M761" s="54">
        <v>1000</v>
      </c>
      <c r="N761" s="52" t="s">
        <v>43</v>
      </c>
      <c r="O761" t="s">
        <v>56</v>
      </c>
      <c r="P761" t="s">
        <v>45</v>
      </c>
      <c r="Q761">
        <v>0.48549999999999999</v>
      </c>
      <c r="R761" t="s">
        <v>46</v>
      </c>
      <c r="S761"/>
      <c r="T761"/>
      <c r="U761"/>
      <c r="V761"/>
      <c r="W761"/>
      <c r="X761" s="55">
        <v>44470</v>
      </c>
    </row>
    <row r="762" spans="1:25" ht="14.5" x14ac:dyDescent="0.35">
      <c r="A762" s="52" t="s">
        <v>336</v>
      </c>
      <c r="B762" s="53">
        <v>44562</v>
      </c>
      <c r="C762" s="53">
        <v>45657</v>
      </c>
      <c r="D762" s="53">
        <v>45271</v>
      </c>
      <c r="E762" s="52" t="s">
        <v>146</v>
      </c>
      <c r="F762" s="16" t="s">
        <v>39</v>
      </c>
      <c r="G762" s="52" t="s">
        <v>50</v>
      </c>
      <c r="H762" s="52" t="s">
        <v>22</v>
      </c>
      <c r="I762" s="53">
        <f t="shared" si="88"/>
        <v>44562</v>
      </c>
      <c r="J762" s="53">
        <f t="shared" si="89"/>
        <v>45657</v>
      </c>
      <c r="K762" s="52" t="s">
        <v>22</v>
      </c>
      <c r="L762" s="52" t="s">
        <v>142</v>
      </c>
      <c r="M762" s="54">
        <v>1000</v>
      </c>
      <c r="N762" s="52" t="s">
        <v>43</v>
      </c>
      <c r="O762" t="s">
        <v>52</v>
      </c>
      <c r="P762" t="s">
        <v>45</v>
      </c>
      <c r="Q762">
        <v>0.48549999999999999</v>
      </c>
      <c r="R762" t="s">
        <v>46</v>
      </c>
      <c r="S762"/>
      <c r="T762"/>
      <c r="U762"/>
      <c r="V762"/>
      <c r="W762"/>
      <c r="X762" s="55">
        <v>44470</v>
      </c>
    </row>
    <row r="763" spans="1:25" ht="14.5" x14ac:dyDescent="0.35">
      <c r="A763" s="52" t="s">
        <v>336</v>
      </c>
      <c r="B763" s="53">
        <v>44562</v>
      </c>
      <c r="C763" s="53">
        <v>45657</v>
      </c>
      <c r="D763" s="53">
        <v>45271</v>
      </c>
      <c r="G763" s="52" t="s">
        <v>50</v>
      </c>
      <c r="H763" s="52" t="s">
        <v>22</v>
      </c>
      <c r="I763" s="53">
        <f t="shared" si="88"/>
        <v>44562</v>
      </c>
      <c r="J763" s="53">
        <f t="shared" si="89"/>
        <v>45657</v>
      </c>
      <c r="K763" s="52" t="s">
        <v>22</v>
      </c>
      <c r="L763" s="52" t="s">
        <v>118</v>
      </c>
      <c r="M763" s="54">
        <v>1000</v>
      </c>
      <c r="N763" s="52" t="s">
        <v>43</v>
      </c>
      <c r="O763" t="s">
        <v>52</v>
      </c>
      <c r="P763" t="s">
        <v>45</v>
      </c>
      <c r="Q763">
        <v>0.48549999999999999</v>
      </c>
      <c r="R763" t="s">
        <v>46</v>
      </c>
      <c r="S763"/>
      <c r="T763"/>
      <c r="U763"/>
      <c r="V763"/>
      <c r="W763"/>
      <c r="X763" s="55">
        <v>44470</v>
      </c>
    </row>
    <row r="764" spans="1:25" ht="14.5" x14ac:dyDescent="0.35">
      <c r="A764" s="52" t="s">
        <v>336</v>
      </c>
      <c r="B764" s="53">
        <v>44562</v>
      </c>
      <c r="C764" s="53">
        <v>45657</v>
      </c>
      <c r="D764" s="53">
        <v>45271</v>
      </c>
      <c r="E764" s="52" t="s">
        <v>177</v>
      </c>
      <c r="F764" s="16" t="s">
        <v>39</v>
      </c>
      <c r="G764" s="52" t="s">
        <v>60</v>
      </c>
      <c r="H764" s="52" t="s">
        <v>22</v>
      </c>
      <c r="I764" s="53">
        <f t="shared" si="88"/>
        <v>44562</v>
      </c>
      <c r="J764" s="53">
        <f t="shared" si="89"/>
        <v>45657</v>
      </c>
      <c r="K764" s="52" t="s">
        <v>22</v>
      </c>
      <c r="L764" s="52" t="s">
        <v>142</v>
      </c>
      <c r="M764" s="54">
        <v>0</v>
      </c>
      <c r="N764" s="52" t="s">
        <v>43</v>
      </c>
      <c r="O764" t="s">
        <v>61</v>
      </c>
      <c r="P764" t="s">
        <v>45</v>
      </c>
      <c r="Q764">
        <v>4.2500000000000003E-2</v>
      </c>
      <c r="R764" t="s">
        <v>46</v>
      </c>
      <c r="S764"/>
      <c r="T764"/>
      <c r="U764"/>
      <c r="V764"/>
      <c r="W764"/>
      <c r="X764" s="55">
        <v>44470</v>
      </c>
    </row>
    <row r="765" spans="1:25" ht="14.5" x14ac:dyDescent="0.35">
      <c r="A765" s="52" t="s">
        <v>336</v>
      </c>
      <c r="B765" s="53">
        <v>44562</v>
      </c>
      <c r="C765" s="53">
        <v>45657</v>
      </c>
      <c r="D765" s="53">
        <v>45271</v>
      </c>
      <c r="E765" s="52" t="s">
        <v>176</v>
      </c>
      <c r="F765" s="16" t="s">
        <v>39</v>
      </c>
      <c r="G765" s="52" t="s">
        <v>60</v>
      </c>
      <c r="H765" s="52" t="s">
        <v>22</v>
      </c>
      <c r="I765" s="53">
        <f t="shared" si="88"/>
        <v>44562</v>
      </c>
      <c r="J765" s="53">
        <f t="shared" si="89"/>
        <v>45657</v>
      </c>
      <c r="K765" s="52" t="s">
        <v>22</v>
      </c>
      <c r="L765" s="52" t="s">
        <v>142</v>
      </c>
      <c r="M765" s="54">
        <v>0</v>
      </c>
      <c r="N765" s="52" t="s">
        <v>43</v>
      </c>
      <c r="O765" t="s">
        <v>61</v>
      </c>
      <c r="P765" t="s">
        <v>45</v>
      </c>
      <c r="Q765">
        <v>4.2500000000000003E-2</v>
      </c>
      <c r="R765" t="s">
        <v>46</v>
      </c>
      <c r="S765"/>
      <c r="T765"/>
      <c r="U765"/>
      <c r="V765"/>
      <c r="W765"/>
      <c r="X765" s="55">
        <v>44470</v>
      </c>
    </row>
    <row r="766" spans="1:25" ht="14.5" x14ac:dyDescent="0.35">
      <c r="A766" s="52" t="s">
        <v>336</v>
      </c>
      <c r="B766" s="53">
        <v>44562</v>
      </c>
      <c r="C766" s="53">
        <v>45657</v>
      </c>
      <c r="D766" s="53">
        <v>45271</v>
      </c>
      <c r="G766" s="52" t="s">
        <v>60</v>
      </c>
      <c r="H766" s="52" t="s">
        <v>22</v>
      </c>
      <c r="I766" s="53">
        <f t="shared" si="88"/>
        <v>44562</v>
      </c>
      <c r="J766" s="53">
        <f t="shared" si="89"/>
        <v>45657</v>
      </c>
      <c r="K766" s="52" t="s">
        <v>22</v>
      </c>
      <c r="L766" s="52" t="s">
        <v>118</v>
      </c>
      <c r="M766" s="54">
        <v>0</v>
      </c>
      <c r="N766" s="52" t="s">
        <v>43</v>
      </c>
      <c r="O766" t="s">
        <v>61</v>
      </c>
      <c r="P766" t="s">
        <v>45</v>
      </c>
      <c r="Q766">
        <v>4.2500000000000003E-2</v>
      </c>
      <c r="R766" t="s">
        <v>46</v>
      </c>
      <c r="S766"/>
      <c r="T766"/>
      <c r="U766"/>
      <c r="V766"/>
      <c r="W766"/>
      <c r="X766" s="55">
        <v>44470</v>
      </c>
    </row>
    <row r="767" spans="1:25" ht="14.5" x14ac:dyDescent="0.35">
      <c r="A767" s="52" t="s">
        <v>336</v>
      </c>
      <c r="B767" s="53">
        <v>44562</v>
      </c>
      <c r="C767" s="53">
        <v>45657</v>
      </c>
      <c r="D767" s="53">
        <v>45271</v>
      </c>
      <c r="E767" s="52" t="s">
        <v>149</v>
      </c>
      <c r="F767" s="16" t="s">
        <v>39</v>
      </c>
      <c r="G767" s="52" t="s">
        <v>62</v>
      </c>
      <c r="H767" s="52" t="s">
        <v>22</v>
      </c>
      <c r="I767" s="53">
        <f t="shared" si="88"/>
        <v>44562</v>
      </c>
      <c r="J767" s="53">
        <f t="shared" si="89"/>
        <v>45657</v>
      </c>
      <c r="K767" s="52" t="s">
        <v>22</v>
      </c>
      <c r="L767" s="52" t="s">
        <v>142</v>
      </c>
      <c r="M767" s="54">
        <v>0</v>
      </c>
      <c r="N767" s="52" t="s">
        <v>43</v>
      </c>
      <c r="O767" t="s">
        <v>64</v>
      </c>
      <c r="P767" t="s">
        <v>65</v>
      </c>
      <c r="Q767">
        <v>1.1666000000000001</v>
      </c>
      <c r="R767" t="s">
        <v>66</v>
      </c>
      <c r="S767">
        <v>130</v>
      </c>
      <c r="T767">
        <v>150</v>
      </c>
      <c r="U767">
        <v>120</v>
      </c>
      <c r="V767"/>
      <c r="W767"/>
      <c r="X767" s="55">
        <v>44470</v>
      </c>
    </row>
    <row r="768" spans="1:25" ht="14.5" x14ac:dyDescent="0.35">
      <c r="A768" s="52" t="s">
        <v>336</v>
      </c>
      <c r="B768" s="53">
        <v>44562</v>
      </c>
      <c r="C768" s="53">
        <v>45657</v>
      </c>
      <c r="D768" s="53">
        <v>45271</v>
      </c>
      <c r="E768" s="52" t="s">
        <v>151</v>
      </c>
      <c r="F768" s="16" t="s">
        <v>39</v>
      </c>
      <c r="G768" s="52" t="s">
        <v>62</v>
      </c>
      <c r="H768" s="52" t="s">
        <v>22</v>
      </c>
      <c r="I768" s="53">
        <f t="shared" si="88"/>
        <v>44562</v>
      </c>
      <c r="J768" s="53">
        <f t="shared" si="89"/>
        <v>45657</v>
      </c>
      <c r="K768" s="52" t="s">
        <v>22</v>
      </c>
      <c r="L768" s="52" t="s">
        <v>118</v>
      </c>
      <c r="M768" s="54">
        <v>0</v>
      </c>
      <c r="N768" s="52" t="s">
        <v>43</v>
      </c>
      <c r="O768" t="s">
        <v>64</v>
      </c>
      <c r="P768" t="s">
        <v>65</v>
      </c>
      <c r="Q768">
        <v>1.2726999999999999</v>
      </c>
      <c r="R768" t="s">
        <v>66</v>
      </c>
      <c r="S768">
        <v>130</v>
      </c>
      <c r="T768">
        <v>150</v>
      </c>
      <c r="U768">
        <v>120</v>
      </c>
      <c r="V768"/>
      <c r="W768"/>
      <c r="X768" s="55">
        <v>44470</v>
      </c>
    </row>
    <row r="769" spans="1:24" ht="14.5" x14ac:dyDescent="0.35">
      <c r="A769" s="52" t="s">
        <v>336</v>
      </c>
      <c r="B769" s="53">
        <v>44562</v>
      </c>
      <c r="C769" s="53">
        <v>45657</v>
      </c>
      <c r="D769" s="53">
        <v>45271</v>
      </c>
      <c r="E769" s="52" t="s">
        <v>152</v>
      </c>
      <c r="F769" s="16" t="s">
        <v>39</v>
      </c>
      <c r="G769" s="52" t="s">
        <v>62</v>
      </c>
      <c r="H769" s="52" t="s">
        <v>22</v>
      </c>
      <c r="I769" s="53">
        <f t="shared" si="88"/>
        <v>44562</v>
      </c>
      <c r="J769" s="53">
        <f t="shared" si="89"/>
        <v>45657</v>
      </c>
      <c r="K769" s="52" t="s">
        <v>22</v>
      </c>
      <c r="L769" s="52" t="s">
        <v>142</v>
      </c>
      <c r="M769" s="54">
        <v>0</v>
      </c>
      <c r="N769" s="52" t="s">
        <v>43</v>
      </c>
      <c r="O769" t="s">
        <v>64</v>
      </c>
      <c r="P769" t="s">
        <v>65</v>
      </c>
      <c r="Q769">
        <v>1.1666000000000001</v>
      </c>
      <c r="R769" t="s">
        <v>66</v>
      </c>
      <c r="S769">
        <v>130</v>
      </c>
      <c r="T769">
        <v>150</v>
      </c>
      <c r="U769">
        <v>120</v>
      </c>
      <c r="V769"/>
      <c r="W769"/>
      <c r="X769" s="55">
        <v>44470</v>
      </c>
    </row>
    <row r="770" spans="1:24" ht="14.5" x14ac:dyDescent="0.35">
      <c r="A770" s="52" t="s">
        <v>336</v>
      </c>
      <c r="B770" s="53">
        <v>44562</v>
      </c>
      <c r="C770" s="53">
        <v>45657</v>
      </c>
      <c r="D770" s="53">
        <v>45271</v>
      </c>
      <c r="E770" s="52" t="s">
        <v>149</v>
      </c>
      <c r="F770" s="16" t="s">
        <v>39</v>
      </c>
      <c r="G770" s="52" t="s">
        <v>40</v>
      </c>
      <c r="H770" s="52" t="s">
        <v>22</v>
      </c>
      <c r="I770" s="53">
        <f t="shared" si="88"/>
        <v>44562</v>
      </c>
      <c r="J770" s="53">
        <f t="shared" si="89"/>
        <v>45657</v>
      </c>
      <c r="K770" s="52" t="s">
        <v>22</v>
      </c>
      <c r="L770" s="52" t="s">
        <v>142</v>
      </c>
      <c r="M770" s="54">
        <v>0</v>
      </c>
      <c r="N770" s="52" t="s">
        <v>43</v>
      </c>
      <c r="O770" t="s">
        <v>44</v>
      </c>
      <c r="P770" t="s">
        <v>45</v>
      </c>
      <c r="Q770"/>
      <c r="R770"/>
      <c r="S770"/>
      <c r="T770"/>
      <c r="U770"/>
      <c r="V770" t="s">
        <v>64</v>
      </c>
      <c r="W770">
        <v>75</v>
      </c>
      <c r="X770" s="55">
        <v>44470</v>
      </c>
    </row>
    <row r="771" spans="1:24" ht="14.5" x14ac:dyDescent="0.35">
      <c r="A771" s="52" t="s">
        <v>336</v>
      </c>
      <c r="B771" s="53">
        <v>44562</v>
      </c>
      <c r="C771" s="53">
        <v>45657</v>
      </c>
      <c r="D771" s="53">
        <v>45271</v>
      </c>
      <c r="E771" s="52" t="s">
        <v>151</v>
      </c>
      <c r="F771" s="16" t="s">
        <v>39</v>
      </c>
      <c r="G771" s="52" t="s">
        <v>40</v>
      </c>
      <c r="H771" s="52" t="s">
        <v>22</v>
      </c>
      <c r="I771" s="53">
        <f t="shared" si="88"/>
        <v>44562</v>
      </c>
      <c r="J771" s="53">
        <f t="shared" si="89"/>
        <v>45657</v>
      </c>
      <c r="K771" s="52" t="s">
        <v>22</v>
      </c>
      <c r="L771" s="52" t="s">
        <v>118</v>
      </c>
      <c r="M771" s="54">
        <v>0</v>
      </c>
      <c r="N771" s="52" t="s">
        <v>43</v>
      </c>
      <c r="O771" t="s">
        <v>44</v>
      </c>
      <c r="P771" t="s">
        <v>45</v>
      </c>
      <c r="Q771"/>
      <c r="R771"/>
      <c r="S771"/>
      <c r="T771"/>
      <c r="U771"/>
      <c r="V771" t="s">
        <v>64</v>
      </c>
      <c r="W771">
        <v>75</v>
      </c>
      <c r="X771" s="55">
        <v>44470</v>
      </c>
    </row>
    <row r="772" spans="1:24" ht="14.5" x14ac:dyDescent="0.35">
      <c r="A772" s="52" t="s">
        <v>336</v>
      </c>
      <c r="B772" s="53">
        <v>44562</v>
      </c>
      <c r="C772" s="53">
        <v>45657</v>
      </c>
      <c r="D772" s="53">
        <v>45271</v>
      </c>
      <c r="E772" s="52" t="s">
        <v>152</v>
      </c>
      <c r="F772" s="16" t="s">
        <v>39</v>
      </c>
      <c r="G772" s="52" t="s">
        <v>40</v>
      </c>
      <c r="H772" s="52" t="s">
        <v>22</v>
      </c>
      <c r="I772" s="53">
        <f t="shared" si="88"/>
        <v>44562</v>
      </c>
      <c r="J772" s="53">
        <f t="shared" si="89"/>
        <v>45657</v>
      </c>
      <c r="K772" s="52" t="s">
        <v>22</v>
      </c>
      <c r="L772" s="52" t="s">
        <v>142</v>
      </c>
      <c r="M772" s="54">
        <v>0</v>
      </c>
      <c r="N772" s="52" t="s">
        <v>43</v>
      </c>
      <c r="O772" t="s">
        <v>44</v>
      </c>
      <c r="P772" t="s">
        <v>45</v>
      </c>
      <c r="Q772"/>
      <c r="R772"/>
      <c r="S772"/>
      <c r="T772"/>
      <c r="U772"/>
      <c r="V772" t="s">
        <v>64</v>
      </c>
      <c r="W772">
        <v>75</v>
      </c>
      <c r="X772" s="55">
        <v>44470</v>
      </c>
    </row>
    <row r="773" spans="1:24" ht="14.5" x14ac:dyDescent="0.35">
      <c r="A773" s="52" t="s">
        <v>337</v>
      </c>
      <c r="B773" s="53">
        <v>44562</v>
      </c>
      <c r="C773" s="53">
        <v>46022</v>
      </c>
      <c r="D773" s="53">
        <v>45279</v>
      </c>
      <c r="E773" s="52" t="s">
        <v>150</v>
      </c>
      <c r="F773" s="16" t="s">
        <v>39</v>
      </c>
      <c r="G773" s="52" t="s">
        <v>62</v>
      </c>
      <c r="H773" s="52" t="s">
        <v>338</v>
      </c>
      <c r="I773" s="53">
        <v>44562</v>
      </c>
      <c r="J773" s="53">
        <v>45657</v>
      </c>
      <c r="L773" s="52" t="s">
        <v>140</v>
      </c>
      <c r="M773" s="54">
        <v>2200</v>
      </c>
      <c r="N773" s="52" t="s">
        <v>43</v>
      </c>
      <c r="O773" t="s">
        <v>64</v>
      </c>
      <c r="P773" t="s">
        <v>65</v>
      </c>
      <c r="Q773">
        <v>0.63729999999999998</v>
      </c>
      <c r="R773" t="s">
        <v>66</v>
      </c>
      <c r="S773">
        <v>130</v>
      </c>
      <c r="T773">
        <v>150</v>
      </c>
      <c r="U773">
        <v>120</v>
      </c>
      <c r="V773"/>
      <c r="W773"/>
      <c r="X773" s="55">
        <v>45200</v>
      </c>
    </row>
    <row r="774" spans="1:24" ht="14.5" x14ac:dyDescent="0.35">
      <c r="A774" s="52" t="s">
        <v>337</v>
      </c>
      <c r="B774" s="53">
        <v>44562</v>
      </c>
      <c r="C774" s="53">
        <v>46022</v>
      </c>
      <c r="D774" s="53">
        <v>45279</v>
      </c>
      <c r="E774" s="52" t="s">
        <v>150</v>
      </c>
      <c r="F774" s="16" t="s">
        <v>39</v>
      </c>
      <c r="G774" s="52" t="s">
        <v>40</v>
      </c>
      <c r="H774" s="52" t="s">
        <v>22</v>
      </c>
      <c r="I774" s="53">
        <f t="shared" ref="I774:I778" si="90">IF(OR(K774="Term",K774="otherwise",K774="Start of Term"),B774,"ADD SERVICE START DATE")</f>
        <v>44562</v>
      </c>
      <c r="J774" s="53">
        <f t="shared" ref="J774:J778" si="91">IF(OR(K774="Term",K774="otherwise",K774="End of term"),C774,"ADD SERVICE START DATE")</f>
        <v>46022</v>
      </c>
      <c r="K774" s="52" t="s">
        <v>22</v>
      </c>
      <c r="L774" s="52" t="s">
        <v>140</v>
      </c>
      <c r="M774" s="54">
        <v>0</v>
      </c>
      <c r="N774" s="52" t="s">
        <v>43</v>
      </c>
      <c r="O774" t="s">
        <v>44</v>
      </c>
      <c r="P774" t="s">
        <v>45</v>
      </c>
      <c r="Q774">
        <v>0.56779999999999997</v>
      </c>
      <c r="R774" t="s">
        <v>46</v>
      </c>
      <c r="S774"/>
      <c r="T774"/>
      <c r="U774"/>
      <c r="V774"/>
      <c r="W774"/>
      <c r="X774" s="55">
        <v>44470</v>
      </c>
    </row>
    <row r="775" spans="1:24" ht="14.5" x14ac:dyDescent="0.35">
      <c r="A775" s="52" t="s">
        <v>337</v>
      </c>
      <c r="B775" s="53">
        <v>44562</v>
      </c>
      <c r="C775" s="53">
        <v>46022</v>
      </c>
      <c r="D775" s="53">
        <v>45279</v>
      </c>
      <c r="G775" s="52" t="s">
        <v>50</v>
      </c>
      <c r="H775" s="52" t="s">
        <v>22</v>
      </c>
      <c r="I775" s="53">
        <f t="shared" si="90"/>
        <v>44562</v>
      </c>
      <c r="J775" s="53">
        <f t="shared" si="91"/>
        <v>46022</v>
      </c>
      <c r="K775" s="52" t="s">
        <v>22</v>
      </c>
      <c r="L775" s="52" t="s">
        <v>140</v>
      </c>
      <c r="M775" s="54">
        <v>3000</v>
      </c>
      <c r="N775" s="52" t="s">
        <v>43</v>
      </c>
      <c r="O775" t="s">
        <v>52</v>
      </c>
      <c r="P775" t="s">
        <v>45</v>
      </c>
      <c r="Q775">
        <v>0.48549999999999999</v>
      </c>
      <c r="R775" t="s">
        <v>46</v>
      </c>
      <c r="S775"/>
      <c r="T775"/>
      <c r="U775"/>
      <c r="V775"/>
      <c r="W775"/>
      <c r="X775" s="55">
        <v>44470</v>
      </c>
    </row>
    <row r="776" spans="1:24" ht="14.5" x14ac:dyDescent="0.35">
      <c r="A776" s="52" t="s">
        <v>337</v>
      </c>
      <c r="B776" s="53">
        <v>44562</v>
      </c>
      <c r="C776" s="53">
        <v>46022</v>
      </c>
      <c r="D776" s="53">
        <v>45279</v>
      </c>
      <c r="G776" s="52" t="s">
        <v>55</v>
      </c>
      <c r="H776" s="52" t="s">
        <v>22</v>
      </c>
      <c r="I776" s="53">
        <f t="shared" si="90"/>
        <v>44562</v>
      </c>
      <c r="J776" s="53">
        <f t="shared" si="91"/>
        <v>46022</v>
      </c>
      <c r="K776" s="52" t="s">
        <v>22</v>
      </c>
      <c r="L776" s="52" t="s">
        <v>140</v>
      </c>
      <c r="M776" s="54">
        <v>3000</v>
      </c>
      <c r="N776" s="52" t="s">
        <v>43</v>
      </c>
      <c r="O776" t="s">
        <v>56</v>
      </c>
      <c r="P776" t="s">
        <v>45</v>
      </c>
      <c r="Q776">
        <v>0.48549999999999999</v>
      </c>
      <c r="R776" t="s">
        <v>46</v>
      </c>
      <c r="S776"/>
      <c r="T776"/>
      <c r="U776"/>
      <c r="V776"/>
      <c r="W776"/>
      <c r="X776" s="55">
        <v>44470</v>
      </c>
    </row>
    <row r="777" spans="1:24" ht="14.5" x14ac:dyDescent="0.35">
      <c r="A777" s="52" t="s">
        <v>337</v>
      </c>
      <c r="B777" s="53">
        <v>44562</v>
      </c>
      <c r="C777" s="53">
        <v>46022</v>
      </c>
      <c r="D777" s="53">
        <v>45279</v>
      </c>
      <c r="G777" s="52" t="s">
        <v>57</v>
      </c>
      <c r="H777" s="52" t="s">
        <v>22</v>
      </c>
      <c r="I777" s="53">
        <f t="shared" si="90"/>
        <v>44562</v>
      </c>
      <c r="J777" s="53">
        <f t="shared" si="91"/>
        <v>46022</v>
      </c>
      <c r="K777" s="52" t="s">
        <v>22</v>
      </c>
      <c r="L777" s="52" t="s">
        <v>140</v>
      </c>
      <c r="M777" s="54">
        <v>0</v>
      </c>
      <c r="N777" s="52" t="s">
        <v>43</v>
      </c>
      <c r="O777" t="s">
        <v>58</v>
      </c>
      <c r="P777" t="s">
        <v>59</v>
      </c>
      <c r="Q777">
        <v>1.0699999999999999E-2</v>
      </c>
      <c r="R777" t="s">
        <v>46</v>
      </c>
      <c r="S777"/>
      <c r="T777"/>
      <c r="U777"/>
      <c r="V777"/>
      <c r="W777"/>
      <c r="X777" s="55">
        <v>44470</v>
      </c>
    </row>
    <row r="778" spans="1:24" ht="14.5" x14ac:dyDescent="0.35">
      <c r="A778" s="52" t="s">
        <v>337</v>
      </c>
      <c r="B778" s="53">
        <v>44562</v>
      </c>
      <c r="C778" s="53">
        <v>46022</v>
      </c>
      <c r="D778" s="53">
        <v>45279</v>
      </c>
      <c r="G778" s="52" t="s">
        <v>75</v>
      </c>
      <c r="H778" s="52" t="s">
        <v>22</v>
      </c>
      <c r="I778" s="53">
        <f t="shared" si="90"/>
        <v>44562</v>
      </c>
      <c r="J778" s="53">
        <f t="shared" si="91"/>
        <v>46022</v>
      </c>
      <c r="K778" s="52" t="s">
        <v>22</v>
      </c>
      <c r="L778" s="52" t="s">
        <v>140</v>
      </c>
      <c r="M778" s="54">
        <v>0</v>
      </c>
      <c r="N778" s="52" t="s">
        <v>43</v>
      </c>
      <c r="O778" t="s">
        <v>76</v>
      </c>
      <c r="P778" t="s">
        <v>77</v>
      </c>
      <c r="Q778">
        <v>2.1399999999999999E-2</v>
      </c>
      <c r="R778" t="s">
        <v>46</v>
      </c>
      <c r="S778"/>
      <c r="T778"/>
      <c r="U778"/>
      <c r="V778"/>
      <c r="W778"/>
      <c r="X778" s="55">
        <v>44470</v>
      </c>
    </row>
    <row r="779" spans="1:24" ht="14.5" x14ac:dyDescent="0.35">
      <c r="A779" s="52" t="s">
        <v>337</v>
      </c>
      <c r="B779" s="53">
        <v>44562</v>
      </c>
      <c r="C779" s="53">
        <v>46022</v>
      </c>
      <c r="D779" s="53">
        <v>45279</v>
      </c>
      <c r="E779" s="52" t="s">
        <v>154</v>
      </c>
      <c r="F779" s="16" t="s">
        <v>39</v>
      </c>
      <c r="G779" s="52" t="s">
        <v>62</v>
      </c>
      <c r="H779" s="52" t="s">
        <v>339</v>
      </c>
      <c r="I779" s="53">
        <v>44562</v>
      </c>
      <c r="J779" s="53">
        <v>44926</v>
      </c>
      <c r="L779" s="52" t="s">
        <v>142</v>
      </c>
      <c r="M779" s="54">
        <v>2500</v>
      </c>
      <c r="N779" s="52" t="s">
        <v>43</v>
      </c>
      <c r="O779" t="s">
        <v>64</v>
      </c>
      <c r="P779" t="s">
        <v>65</v>
      </c>
      <c r="Q779">
        <v>0.43559999999999999</v>
      </c>
      <c r="R779" t="s">
        <v>66</v>
      </c>
      <c r="S779">
        <v>130</v>
      </c>
      <c r="T779">
        <v>150</v>
      </c>
      <c r="U779">
        <v>120</v>
      </c>
      <c r="V779"/>
      <c r="W779"/>
      <c r="X779" s="55">
        <v>44470</v>
      </c>
    </row>
    <row r="780" spans="1:24" ht="14.5" x14ac:dyDescent="0.35">
      <c r="A780" s="52" t="s">
        <v>337</v>
      </c>
      <c r="B780" s="53">
        <v>44562</v>
      </c>
      <c r="C780" s="53">
        <v>46022</v>
      </c>
      <c r="D780" s="53">
        <v>45279</v>
      </c>
      <c r="E780" s="52" t="s">
        <v>154</v>
      </c>
      <c r="F780" s="16" t="s">
        <v>39</v>
      </c>
      <c r="G780" s="52" t="s">
        <v>62</v>
      </c>
      <c r="H780" s="52" t="s">
        <v>340</v>
      </c>
      <c r="I780" s="53">
        <v>44927</v>
      </c>
      <c r="J780" s="53">
        <v>45291</v>
      </c>
      <c r="L780" s="52" t="s">
        <v>142</v>
      </c>
      <c r="M780" s="54">
        <v>0</v>
      </c>
      <c r="N780" s="52" t="s">
        <v>43</v>
      </c>
      <c r="O780" t="s">
        <v>64</v>
      </c>
      <c r="P780" t="s">
        <v>65</v>
      </c>
      <c r="Q780">
        <v>0.43559999999999999</v>
      </c>
      <c r="R780" t="s">
        <v>66</v>
      </c>
      <c r="S780">
        <v>130</v>
      </c>
      <c r="T780">
        <v>150</v>
      </c>
      <c r="U780">
        <v>120</v>
      </c>
      <c r="V780"/>
      <c r="W780"/>
      <c r="X780" s="55">
        <v>44470</v>
      </c>
    </row>
    <row r="781" spans="1:24" ht="14.5" x14ac:dyDescent="0.35">
      <c r="A781" s="52" t="s">
        <v>337</v>
      </c>
      <c r="B781" s="53">
        <v>44562</v>
      </c>
      <c r="C781" s="53">
        <v>46022</v>
      </c>
      <c r="D781" s="53">
        <v>45279</v>
      </c>
      <c r="E781" s="52" t="s">
        <v>157</v>
      </c>
      <c r="F781" s="16" t="s">
        <v>39</v>
      </c>
      <c r="G781" s="52" t="s">
        <v>62</v>
      </c>
      <c r="H781" s="52" t="s">
        <v>340</v>
      </c>
      <c r="I781" s="53">
        <v>44927</v>
      </c>
      <c r="J781" s="53">
        <v>45291</v>
      </c>
      <c r="L781" s="52" t="s">
        <v>142</v>
      </c>
      <c r="M781" s="54">
        <v>0</v>
      </c>
      <c r="N781" s="52" t="s">
        <v>43</v>
      </c>
      <c r="O781" t="s">
        <v>64</v>
      </c>
      <c r="P781" t="s">
        <v>65</v>
      </c>
      <c r="Q781">
        <v>0.43559999999999999</v>
      </c>
      <c r="R781" t="s">
        <v>66</v>
      </c>
      <c r="S781">
        <v>130</v>
      </c>
      <c r="T781">
        <v>150</v>
      </c>
      <c r="U781">
        <v>120</v>
      </c>
      <c r="V781"/>
      <c r="W781"/>
      <c r="X781" s="55">
        <v>44470</v>
      </c>
    </row>
    <row r="782" spans="1:24" ht="14.5" x14ac:dyDescent="0.35">
      <c r="A782" s="52" t="s">
        <v>337</v>
      </c>
      <c r="B782" s="53">
        <v>44562</v>
      </c>
      <c r="C782" s="53">
        <v>46022</v>
      </c>
      <c r="D782" s="53">
        <v>45279</v>
      </c>
      <c r="E782" s="52" t="s">
        <v>154</v>
      </c>
      <c r="F782" s="16" t="s">
        <v>39</v>
      </c>
      <c r="G782" s="52" t="s">
        <v>40</v>
      </c>
      <c r="H782" s="52" t="s">
        <v>339</v>
      </c>
      <c r="I782" s="53">
        <v>44562</v>
      </c>
      <c r="J782" s="53">
        <v>44926</v>
      </c>
      <c r="L782" s="52" t="s">
        <v>142</v>
      </c>
      <c r="M782" s="54">
        <v>0</v>
      </c>
      <c r="N782" s="52" t="s">
        <v>43</v>
      </c>
      <c r="O782" t="s">
        <v>44</v>
      </c>
      <c r="P782" t="s">
        <v>45</v>
      </c>
      <c r="Q782"/>
      <c r="R782"/>
      <c r="S782"/>
      <c r="T782"/>
      <c r="U782"/>
      <c r="V782" t="s">
        <v>64</v>
      </c>
      <c r="W782">
        <v>75</v>
      </c>
      <c r="X782" s="55">
        <v>44470</v>
      </c>
    </row>
    <row r="783" spans="1:24" ht="14.5" x14ac:dyDescent="0.35">
      <c r="A783" s="52" t="s">
        <v>337</v>
      </c>
      <c r="B783" s="53">
        <v>44562</v>
      </c>
      <c r="C783" s="53">
        <v>46022</v>
      </c>
      <c r="D783" s="53">
        <v>45279</v>
      </c>
      <c r="E783" s="52" t="s">
        <v>154</v>
      </c>
      <c r="F783" s="16" t="s">
        <v>39</v>
      </c>
      <c r="G783" s="52" t="s">
        <v>40</v>
      </c>
      <c r="H783" s="52" t="s">
        <v>340</v>
      </c>
      <c r="I783" s="53">
        <v>44927</v>
      </c>
      <c r="J783" s="53">
        <v>45291</v>
      </c>
      <c r="L783" s="52" t="s">
        <v>142</v>
      </c>
      <c r="M783" s="54">
        <v>0</v>
      </c>
      <c r="N783" s="52" t="s">
        <v>43</v>
      </c>
      <c r="O783" t="s">
        <v>44</v>
      </c>
      <c r="P783" t="s">
        <v>45</v>
      </c>
      <c r="Q783"/>
      <c r="R783"/>
      <c r="S783"/>
      <c r="T783"/>
      <c r="U783"/>
      <c r="V783" t="s">
        <v>64</v>
      </c>
      <c r="W783">
        <v>75</v>
      </c>
      <c r="X783" s="55">
        <v>44470</v>
      </c>
    </row>
    <row r="784" spans="1:24" ht="14.5" x14ac:dyDescent="0.35">
      <c r="A784" s="52" t="s">
        <v>337</v>
      </c>
      <c r="B784" s="53">
        <v>44562</v>
      </c>
      <c r="C784" s="53">
        <v>46022</v>
      </c>
      <c r="D784" s="53">
        <v>45279</v>
      </c>
      <c r="E784" s="52" t="s">
        <v>157</v>
      </c>
      <c r="F784" s="16" t="s">
        <v>39</v>
      </c>
      <c r="G784" s="52" t="s">
        <v>40</v>
      </c>
      <c r="H784" s="52" t="s">
        <v>340</v>
      </c>
      <c r="I784" s="53">
        <v>44927</v>
      </c>
      <c r="J784" s="53">
        <v>45291</v>
      </c>
      <c r="L784" s="52" t="s">
        <v>142</v>
      </c>
      <c r="M784" s="54">
        <v>0</v>
      </c>
      <c r="N784" s="52" t="s">
        <v>43</v>
      </c>
      <c r="O784" t="s">
        <v>44</v>
      </c>
      <c r="P784" t="s">
        <v>45</v>
      </c>
      <c r="Q784"/>
      <c r="R784"/>
      <c r="S784"/>
      <c r="T784"/>
      <c r="U784"/>
      <c r="V784" t="s">
        <v>64</v>
      </c>
      <c r="W784">
        <v>75</v>
      </c>
      <c r="X784" s="55">
        <v>44470</v>
      </c>
    </row>
    <row r="785" spans="1:24" ht="14.5" x14ac:dyDescent="0.35">
      <c r="A785" s="52" t="s">
        <v>337</v>
      </c>
      <c r="B785" s="53">
        <v>44562</v>
      </c>
      <c r="C785" s="53">
        <v>46022</v>
      </c>
      <c r="D785" s="53">
        <v>45279</v>
      </c>
      <c r="G785" s="52" t="s">
        <v>50</v>
      </c>
      <c r="H785" s="52" t="s">
        <v>341</v>
      </c>
      <c r="I785" s="53">
        <v>44562</v>
      </c>
      <c r="J785" s="53">
        <v>45291</v>
      </c>
      <c r="L785" s="52" t="s">
        <v>142</v>
      </c>
      <c r="M785" s="54">
        <v>3000</v>
      </c>
      <c r="N785" s="52" t="s">
        <v>43</v>
      </c>
      <c r="O785" t="s">
        <v>52</v>
      </c>
      <c r="P785" t="s">
        <v>45</v>
      </c>
      <c r="Q785">
        <v>0.48549999999999999</v>
      </c>
      <c r="R785" t="s">
        <v>46</v>
      </c>
      <c r="S785"/>
      <c r="T785"/>
      <c r="U785"/>
      <c r="V785"/>
      <c r="W785"/>
      <c r="X785" s="55">
        <v>44470</v>
      </c>
    </row>
    <row r="786" spans="1:24" ht="14.5" x14ac:dyDescent="0.35">
      <c r="A786" s="52" t="s">
        <v>337</v>
      </c>
      <c r="B786" s="53">
        <v>44562</v>
      </c>
      <c r="C786" s="53">
        <v>46022</v>
      </c>
      <c r="D786" s="53">
        <v>45279</v>
      </c>
      <c r="G786" s="52" t="s">
        <v>55</v>
      </c>
      <c r="H786" s="52" t="s">
        <v>341</v>
      </c>
      <c r="I786" s="53">
        <v>44562</v>
      </c>
      <c r="J786" s="53">
        <v>45291</v>
      </c>
      <c r="L786" s="52" t="s">
        <v>142</v>
      </c>
      <c r="M786" s="54">
        <v>3000</v>
      </c>
      <c r="N786" s="52" t="s">
        <v>43</v>
      </c>
      <c r="O786" t="s">
        <v>56</v>
      </c>
      <c r="P786" t="s">
        <v>45</v>
      </c>
      <c r="Q786">
        <v>0.48549999999999999</v>
      </c>
      <c r="R786" t="s">
        <v>46</v>
      </c>
      <c r="S786"/>
      <c r="T786"/>
      <c r="U786"/>
      <c r="V786"/>
      <c r="W786"/>
      <c r="X786" s="55">
        <v>44470</v>
      </c>
    </row>
    <row r="787" spans="1:24" ht="14.5" x14ac:dyDescent="0.35">
      <c r="A787" s="52" t="s">
        <v>337</v>
      </c>
      <c r="B787" s="53">
        <v>44562</v>
      </c>
      <c r="C787" s="53">
        <v>46022</v>
      </c>
      <c r="D787" s="53">
        <v>45279</v>
      </c>
      <c r="E787" s="57" t="s">
        <v>176</v>
      </c>
      <c r="F787" s="16" t="s">
        <v>39</v>
      </c>
      <c r="G787" s="52" t="s">
        <v>60</v>
      </c>
      <c r="H787" s="52" t="s">
        <v>341</v>
      </c>
      <c r="I787" s="53">
        <v>44562</v>
      </c>
      <c r="J787" s="53">
        <v>45291</v>
      </c>
      <c r="L787" s="52" t="s">
        <v>142</v>
      </c>
      <c r="M787" s="54">
        <v>0</v>
      </c>
      <c r="N787" s="52" t="s">
        <v>43</v>
      </c>
      <c r="O787" t="s">
        <v>61</v>
      </c>
      <c r="P787" t="s">
        <v>45</v>
      </c>
      <c r="Q787">
        <v>4.2500000000000003E-2</v>
      </c>
      <c r="R787" t="s">
        <v>46</v>
      </c>
      <c r="S787"/>
      <c r="T787"/>
      <c r="U787"/>
      <c r="V787"/>
      <c r="W787"/>
      <c r="X787" s="55">
        <v>44470</v>
      </c>
    </row>
    <row r="788" spans="1:24" ht="14.5" x14ac:dyDescent="0.35">
      <c r="A788" s="52" t="s">
        <v>337</v>
      </c>
      <c r="B788" s="53">
        <v>44562</v>
      </c>
      <c r="C788" s="53">
        <v>46022</v>
      </c>
      <c r="D788" s="53">
        <v>45279</v>
      </c>
      <c r="G788" s="52" t="s">
        <v>57</v>
      </c>
      <c r="H788" s="52" t="s">
        <v>341</v>
      </c>
      <c r="I788" s="53">
        <v>44562</v>
      </c>
      <c r="J788" s="53">
        <v>45291</v>
      </c>
      <c r="L788" s="52" t="s">
        <v>142</v>
      </c>
      <c r="M788" s="54">
        <v>0</v>
      </c>
      <c r="N788" s="52" t="s">
        <v>43</v>
      </c>
      <c r="O788" t="s">
        <v>58</v>
      </c>
      <c r="P788" t="s">
        <v>59</v>
      </c>
      <c r="Q788">
        <v>1.0699999999999999E-2</v>
      </c>
      <c r="R788" t="s">
        <v>46</v>
      </c>
      <c r="S788"/>
      <c r="T788"/>
      <c r="U788"/>
      <c r="V788"/>
      <c r="W788"/>
      <c r="X788" s="55">
        <v>44470</v>
      </c>
    </row>
    <row r="789" spans="1:24" ht="14.5" x14ac:dyDescent="0.35">
      <c r="A789" s="52" t="s">
        <v>337</v>
      </c>
      <c r="B789" s="53">
        <v>44562</v>
      </c>
      <c r="C789" s="53">
        <v>46022</v>
      </c>
      <c r="D789" s="53">
        <v>45279</v>
      </c>
      <c r="G789" s="52" t="s">
        <v>75</v>
      </c>
      <c r="H789" s="52" t="s">
        <v>341</v>
      </c>
      <c r="I789" s="53">
        <v>44562</v>
      </c>
      <c r="J789" s="53">
        <v>45291</v>
      </c>
      <c r="L789" s="52" t="s">
        <v>142</v>
      </c>
      <c r="M789" s="54">
        <v>0</v>
      </c>
      <c r="N789" s="52" t="s">
        <v>43</v>
      </c>
      <c r="O789" t="s">
        <v>76</v>
      </c>
      <c r="P789" t="s">
        <v>77</v>
      </c>
      <c r="Q789">
        <v>2.1399999999999999E-2</v>
      </c>
      <c r="R789" t="s">
        <v>46</v>
      </c>
      <c r="S789"/>
      <c r="T789"/>
      <c r="U789"/>
      <c r="V789"/>
      <c r="W789"/>
      <c r="X789" s="55">
        <v>44470</v>
      </c>
    </row>
    <row r="790" spans="1:24" ht="14.5" x14ac:dyDescent="0.35">
      <c r="A790" s="52" t="s">
        <v>337</v>
      </c>
      <c r="B790" s="53">
        <v>44562</v>
      </c>
      <c r="C790" s="53">
        <v>46022</v>
      </c>
      <c r="D790" s="53">
        <v>45992</v>
      </c>
      <c r="E790" s="52" t="s">
        <v>150</v>
      </c>
      <c r="F790" s="16" t="s">
        <v>39</v>
      </c>
      <c r="G790" s="52" t="s">
        <v>62</v>
      </c>
      <c r="H790" s="52" t="s">
        <v>288</v>
      </c>
      <c r="I790" s="53">
        <v>45658</v>
      </c>
      <c r="J790" s="53">
        <v>46022</v>
      </c>
      <c r="L790" s="52" t="s">
        <v>140</v>
      </c>
      <c r="M790" s="54">
        <v>2146</v>
      </c>
      <c r="N790" s="52" t="s">
        <v>43</v>
      </c>
      <c r="O790" t="s">
        <v>64</v>
      </c>
      <c r="P790" t="s">
        <v>65</v>
      </c>
      <c r="Q790">
        <v>0.63729999999999998</v>
      </c>
      <c r="R790" t="s">
        <v>66</v>
      </c>
      <c r="S790">
        <v>130</v>
      </c>
      <c r="T790">
        <v>150</v>
      </c>
      <c r="U790">
        <v>120</v>
      </c>
      <c r="V790"/>
      <c r="W790"/>
      <c r="X790" s="115">
        <v>45200</v>
      </c>
    </row>
    <row r="791" spans="1:24" ht="14.5" x14ac:dyDescent="0.35">
      <c r="A791" s="52" t="s">
        <v>342</v>
      </c>
      <c r="B791" s="53">
        <v>42917</v>
      </c>
      <c r="C791" s="53">
        <v>45900</v>
      </c>
      <c r="D791" s="53">
        <v>45833</v>
      </c>
      <c r="G791" s="52" t="s">
        <v>55</v>
      </c>
      <c r="H791" s="52" t="s">
        <v>22</v>
      </c>
      <c r="I791" s="53">
        <f t="shared" ref="I791:I804" si="92">IF(OR(K791="Term",K791="otherwise",K791="Start of Term"),B791,"ADD SERVICE START DATE")</f>
        <v>42917</v>
      </c>
      <c r="J791" s="53">
        <f t="shared" ref="J791:J804" si="93">IF(OR(K791="Term",K791="otherwise",K791="End of term"),C791,"ADD SERVICE START DATE")</f>
        <v>45900</v>
      </c>
      <c r="K791" s="52" t="s">
        <v>22</v>
      </c>
      <c r="L791" s="52" t="s">
        <v>142</v>
      </c>
      <c r="M791" s="54">
        <v>1000</v>
      </c>
      <c r="N791" s="52" t="s">
        <v>43</v>
      </c>
      <c r="O791" t="s">
        <v>56</v>
      </c>
      <c r="P791" s="52" t="s">
        <v>45</v>
      </c>
      <c r="Q791">
        <v>0.45669999999999999</v>
      </c>
      <c r="R791" t="s">
        <v>66</v>
      </c>
      <c r="V791"/>
      <c r="W791"/>
      <c r="X791" s="55">
        <v>43191</v>
      </c>
    </row>
    <row r="792" spans="1:24" ht="14.5" x14ac:dyDescent="0.35">
      <c r="A792" s="52" t="s">
        <v>342</v>
      </c>
      <c r="B792" s="53">
        <v>42917</v>
      </c>
      <c r="C792" s="53">
        <v>45900</v>
      </c>
      <c r="D792" s="53">
        <v>45833</v>
      </c>
      <c r="G792" s="52" t="s">
        <v>104</v>
      </c>
      <c r="H792" s="52" t="s">
        <v>22</v>
      </c>
      <c r="I792" s="53">
        <f t="shared" si="92"/>
        <v>42917</v>
      </c>
      <c r="J792" s="53">
        <f t="shared" si="93"/>
        <v>45900</v>
      </c>
      <c r="K792" s="52" t="s">
        <v>22</v>
      </c>
      <c r="L792" s="52" t="s">
        <v>142</v>
      </c>
      <c r="M792" s="54">
        <v>200</v>
      </c>
      <c r="N792" s="52" t="s">
        <v>43</v>
      </c>
      <c r="O792" t="s">
        <v>106</v>
      </c>
      <c r="P792" s="52" t="s">
        <v>65</v>
      </c>
      <c r="Q792">
        <v>0.20300000000000001</v>
      </c>
      <c r="R792" t="s">
        <v>66</v>
      </c>
      <c r="V792"/>
      <c r="W792"/>
      <c r="X792" s="55">
        <v>43191</v>
      </c>
    </row>
    <row r="793" spans="1:24" ht="14.5" x14ac:dyDescent="0.35">
      <c r="A793" s="52" t="s">
        <v>342</v>
      </c>
      <c r="B793" s="53">
        <v>42917</v>
      </c>
      <c r="C793" s="53">
        <v>45900</v>
      </c>
      <c r="D793" s="53">
        <v>45833</v>
      </c>
      <c r="G793" s="52" t="s">
        <v>50</v>
      </c>
      <c r="H793" s="52" t="s">
        <v>22</v>
      </c>
      <c r="I793" s="53">
        <f t="shared" si="92"/>
        <v>42917</v>
      </c>
      <c r="J793" s="53">
        <f t="shared" si="93"/>
        <v>45900</v>
      </c>
      <c r="K793" s="52" t="s">
        <v>22</v>
      </c>
      <c r="L793" s="52" t="s">
        <v>142</v>
      </c>
      <c r="M793" s="54">
        <v>1000</v>
      </c>
      <c r="N793" s="52" t="s">
        <v>43</v>
      </c>
      <c r="O793" t="s">
        <v>52</v>
      </c>
      <c r="P793" s="52" t="s">
        <v>45</v>
      </c>
      <c r="Q793">
        <v>0.45669999999999999</v>
      </c>
      <c r="R793" t="s">
        <v>66</v>
      </c>
      <c r="V793"/>
      <c r="W793"/>
      <c r="X793" s="55">
        <v>43191</v>
      </c>
    </row>
    <row r="794" spans="1:24" ht="14.5" x14ac:dyDescent="0.35">
      <c r="A794" s="52" t="s">
        <v>342</v>
      </c>
      <c r="B794" s="53">
        <v>42917</v>
      </c>
      <c r="C794" s="53">
        <v>45900</v>
      </c>
      <c r="D794" s="53">
        <v>45833</v>
      </c>
      <c r="G794" s="52" t="s">
        <v>60</v>
      </c>
      <c r="H794" s="52" t="s">
        <v>22</v>
      </c>
      <c r="I794" s="53">
        <f t="shared" si="92"/>
        <v>42917</v>
      </c>
      <c r="J794" s="53">
        <f t="shared" si="93"/>
        <v>45900</v>
      </c>
      <c r="K794" s="52" t="s">
        <v>22</v>
      </c>
      <c r="L794" s="52" t="s">
        <v>142</v>
      </c>
      <c r="M794" s="54">
        <v>0</v>
      </c>
      <c r="N794" s="52" t="s">
        <v>43</v>
      </c>
      <c r="O794" t="s">
        <v>61</v>
      </c>
      <c r="P794" s="52" t="s">
        <v>45</v>
      </c>
      <c r="Q794">
        <v>0.04</v>
      </c>
      <c r="R794" t="s">
        <v>66</v>
      </c>
      <c r="V794"/>
      <c r="W794"/>
      <c r="X794" s="55">
        <v>43191</v>
      </c>
    </row>
    <row r="795" spans="1:24" ht="14.5" x14ac:dyDescent="0.35">
      <c r="A795" s="52" t="s">
        <v>343</v>
      </c>
      <c r="B795" s="53">
        <v>45658</v>
      </c>
      <c r="C795" s="53">
        <v>46752</v>
      </c>
      <c r="D795" s="53">
        <v>45635</v>
      </c>
      <c r="E795" s="57" t="s">
        <v>344</v>
      </c>
      <c r="F795" s="16" t="s">
        <v>39</v>
      </c>
      <c r="G795" s="52" t="s">
        <v>62</v>
      </c>
      <c r="H795" s="73" t="s">
        <v>345</v>
      </c>
      <c r="I795" s="53">
        <f t="shared" si="92"/>
        <v>45658</v>
      </c>
      <c r="J795" s="53">
        <f t="shared" si="93"/>
        <v>46752</v>
      </c>
      <c r="K795" s="52" t="s">
        <v>22</v>
      </c>
      <c r="L795" s="52" t="s">
        <v>142</v>
      </c>
      <c r="M795" s="54">
        <v>620</v>
      </c>
      <c r="N795" s="52" t="s">
        <v>43</v>
      </c>
      <c r="O795" t="s">
        <v>64</v>
      </c>
      <c r="P795" t="s">
        <v>65</v>
      </c>
      <c r="Q795">
        <v>0.43230000000000002</v>
      </c>
      <c r="R795" s="32" t="s">
        <v>66</v>
      </c>
      <c r="S795">
        <v>130</v>
      </c>
      <c r="T795">
        <v>150</v>
      </c>
      <c r="U795">
        <v>120</v>
      </c>
      <c r="V795"/>
      <c r="W795"/>
      <c r="X795" s="55">
        <v>44378</v>
      </c>
    </row>
    <row r="796" spans="1:24" ht="14.5" x14ac:dyDescent="0.35">
      <c r="A796" s="52" t="s">
        <v>343</v>
      </c>
      <c r="B796" s="53">
        <v>45658</v>
      </c>
      <c r="C796" s="53">
        <v>46752</v>
      </c>
      <c r="D796" s="53">
        <v>45635</v>
      </c>
      <c r="E796" s="57" t="s">
        <v>344</v>
      </c>
      <c r="F796" s="16" t="s">
        <v>39</v>
      </c>
      <c r="G796" s="52" t="s">
        <v>62</v>
      </c>
      <c r="H796" s="73" t="s">
        <v>346</v>
      </c>
      <c r="I796" s="53">
        <f t="shared" si="92"/>
        <v>45658</v>
      </c>
      <c r="J796" s="53">
        <f t="shared" si="93"/>
        <v>46752</v>
      </c>
      <c r="K796" s="52" t="s">
        <v>22</v>
      </c>
      <c r="L796" s="52" t="s">
        <v>142</v>
      </c>
      <c r="M796" s="54">
        <v>0</v>
      </c>
      <c r="N796" s="52" t="s">
        <v>43</v>
      </c>
      <c r="O796" t="s">
        <v>64</v>
      </c>
      <c r="P796" t="s">
        <v>65</v>
      </c>
      <c r="Q796"/>
      <c r="R796"/>
      <c r="S796"/>
      <c r="T796"/>
      <c r="U796"/>
      <c r="V796" t="s">
        <v>64</v>
      </c>
      <c r="W796">
        <v>130</v>
      </c>
      <c r="X796" s="55">
        <v>44378</v>
      </c>
    </row>
    <row r="797" spans="1:24" ht="14.5" x14ac:dyDescent="0.35">
      <c r="A797" s="52" t="s">
        <v>343</v>
      </c>
      <c r="B797" s="53">
        <v>45658</v>
      </c>
      <c r="C797" s="53">
        <v>46752</v>
      </c>
      <c r="D797" s="53">
        <v>45635</v>
      </c>
      <c r="E797" s="57" t="s">
        <v>344</v>
      </c>
      <c r="F797" s="16" t="s">
        <v>39</v>
      </c>
      <c r="G797" s="52" t="s">
        <v>40</v>
      </c>
      <c r="H797" s="52" t="s">
        <v>22</v>
      </c>
      <c r="I797" s="53">
        <f t="shared" si="92"/>
        <v>45658</v>
      </c>
      <c r="J797" s="53">
        <f t="shared" si="93"/>
        <v>46752</v>
      </c>
      <c r="K797" s="52" t="s">
        <v>22</v>
      </c>
      <c r="L797" s="52" t="s">
        <v>142</v>
      </c>
      <c r="M797" s="54">
        <v>0</v>
      </c>
      <c r="N797" s="52" t="s">
        <v>43</v>
      </c>
      <c r="O797" t="s">
        <v>44</v>
      </c>
      <c r="P797" t="s">
        <v>45</v>
      </c>
      <c r="Q797"/>
      <c r="R797"/>
      <c r="S797"/>
      <c r="T797"/>
      <c r="U797"/>
      <c r="V797" t="s">
        <v>64</v>
      </c>
      <c r="W797">
        <v>75</v>
      </c>
      <c r="X797" s="55">
        <v>44378</v>
      </c>
    </row>
    <row r="798" spans="1:24" ht="14.5" x14ac:dyDescent="0.35">
      <c r="A798" s="52" t="s">
        <v>343</v>
      </c>
      <c r="B798" s="53">
        <v>45658</v>
      </c>
      <c r="C798" s="53">
        <v>46752</v>
      </c>
      <c r="D798" s="53">
        <v>45635</v>
      </c>
      <c r="G798" s="52" t="s">
        <v>60</v>
      </c>
      <c r="H798" s="52" t="s">
        <v>22</v>
      </c>
      <c r="I798" s="53">
        <f t="shared" si="92"/>
        <v>45658</v>
      </c>
      <c r="J798" s="53">
        <f t="shared" si="93"/>
        <v>46752</v>
      </c>
      <c r="K798" s="52" t="s">
        <v>22</v>
      </c>
      <c r="L798" s="52" t="s">
        <v>142</v>
      </c>
      <c r="M798" s="54">
        <v>0</v>
      </c>
      <c r="N798" s="52" t="s">
        <v>43</v>
      </c>
      <c r="O798" t="s">
        <v>61</v>
      </c>
      <c r="P798" t="s">
        <v>45</v>
      </c>
      <c r="Q798">
        <v>4.2200000000000001E-2</v>
      </c>
      <c r="R798" t="s">
        <v>46</v>
      </c>
      <c r="S798"/>
      <c r="T798"/>
      <c r="U798"/>
      <c r="V798"/>
      <c r="W798"/>
      <c r="X798" s="55">
        <v>44378</v>
      </c>
    </row>
    <row r="799" spans="1:24" ht="14.5" x14ac:dyDescent="0.35">
      <c r="A799" s="52" t="s">
        <v>343</v>
      </c>
      <c r="B799" s="53">
        <v>45658</v>
      </c>
      <c r="C799" s="53">
        <v>46752</v>
      </c>
      <c r="D799" s="53">
        <v>45635</v>
      </c>
      <c r="G799" s="52" t="s">
        <v>55</v>
      </c>
      <c r="H799" s="52" t="s">
        <v>22</v>
      </c>
      <c r="I799" s="53">
        <f t="shared" si="92"/>
        <v>45658</v>
      </c>
      <c r="J799" s="53">
        <f t="shared" si="93"/>
        <v>46752</v>
      </c>
      <c r="K799" s="52" t="s">
        <v>22</v>
      </c>
      <c r="L799" s="52" t="s">
        <v>142</v>
      </c>
      <c r="M799" s="54">
        <v>2000</v>
      </c>
      <c r="N799" s="52" t="s">
        <v>43</v>
      </c>
      <c r="O799" t="s">
        <v>56</v>
      </c>
      <c r="P799" t="s">
        <v>45</v>
      </c>
      <c r="Q799">
        <v>0.4819</v>
      </c>
      <c r="R799" t="s">
        <v>46</v>
      </c>
      <c r="S799"/>
      <c r="T799"/>
      <c r="U799"/>
      <c r="V799"/>
      <c r="W799"/>
      <c r="X799" s="55">
        <v>44378</v>
      </c>
    </row>
    <row r="800" spans="1:24" ht="14.5" x14ac:dyDescent="0.35">
      <c r="A800" s="52" t="s">
        <v>343</v>
      </c>
      <c r="B800" s="53">
        <v>45658</v>
      </c>
      <c r="C800" s="53">
        <v>46752</v>
      </c>
      <c r="D800" s="53">
        <v>45635</v>
      </c>
      <c r="E800" s="57"/>
      <c r="G800" s="52" t="s">
        <v>50</v>
      </c>
      <c r="H800" s="52" t="s">
        <v>22</v>
      </c>
      <c r="I800" s="53">
        <f t="shared" si="92"/>
        <v>45658</v>
      </c>
      <c r="J800" s="53">
        <f t="shared" si="93"/>
        <v>46752</v>
      </c>
      <c r="K800" s="52" t="s">
        <v>22</v>
      </c>
      <c r="L800" s="52" t="s">
        <v>142</v>
      </c>
      <c r="M800" s="54">
        <v>2000</v>
      </c>
      <c r="N800" s="52" t="s">
        <v>43</v>
      </c>
      <c r="O800" t="s">
        <v>52</v>
      </c>
      <c r="P800" t="s">
        <v>45</v>
      </c>
      <c r="Q800">
        <v>0.4819</v>
      </c>
      <c r="R800" t="s">
        <v>46</v>
      </c>
      <c r="S800"/>
      <c r="T800"/>
      <c r="U800"/>
      <c r="V800"/>
      <c r="W800"/>
      <c r="X800" s="55">
        <v>44378</v>
      </c>
    </row>
    <row r="801" spans="1:24" ht="14.5" x14ac:dyDescent="0.35">
      <c r="A801" s="52" t="s">
        <v>343</v>
      </c>
      <c r="B801" s="53">
        <v>45658</v>
      </c>
      <c r="C801" s="53">
        <v>46752</v>
      </c>
      <c r="D801" s="53">
        <v>45635</v>
      </c>
      <c r="G801" s="57" t="s">
        <v>57</v>
      </c>
      <c r="H801" s="57" t="s">
        <v>22</v>
      </c>
      <c r="I801" s="53">
        <f t="shared" si="92"/>
        <v>45658</v>
      </c>
      <c r="J801" s="53">
        <f t="shared" si="93"/>
        <v>46752</v>
      </c>
      <c r="K801" s="52" t="s">
        <v>22</v>
      </c>
      <c r="L801" s="52" t="s">
        <v>142</v>
      </c>
      <c r="M801" s="54">
        <v>0</v>
      </c>
      <c r="N801" s="52" t="s">
        <v>43</v>
      </c>
      <c r="O801" t="s">
        <v>58</v>
      </c>
      <c r="P801" t="s">
        <v>59</v>
      </c>
      <c r="Q801">
        <v>1.06E-2</v>
      </c>
      <c r="R801" t="s">
        <v>46</v>
      </c>
      <c r="S801"/>
      <c r="T801"/>
      <c r="U801"/>
      <c r="V801"/>
      <c r="W801"/>
      <c r="X801" s="55">
        <v>44378</v>
      </c>
    </row>
    <row r="802" spans="1:24" ht="14.5" x14ac:dyDescent="0.35">
      <c r="A802" s="57" t="s">
        <v>343</v>
      </c>
      <c r="B802" s="53">
        <v>45658</v>
      </c>
      <c r="C802" s="53">
        <v>46752</v>
      </c>
      <c r="D802" s="53">
        <v>45635</v>
      </c>
      <c r="G802" s="52" t="s">
        <v>75</v>
      </c>
      <c r="H802" s="57" t="s">
        <v>22</v>
      </c>
      <c r="I802" s="53">
        <f t="shared" si="92"/>
        <v>45658</v>
      </c>
      <c r="J802" s="53">
        <f t="shared" si="93"/>
        <v>46752</v>
      </c>
      <c r="K802" s="52" t="s">
        <v>22</v>
      </c>
      <c r="L802" s="52" t="s">
        <v>142</v>
      </c>
      <c r="M802" s="54">
        <v>0</v>
      </c>
      <c r="N802" s="52" t="s">
        <v>43</v>
      </c>
      <c r="O802" t="s">
        <v>76</v>
      </c>
      <c r="P802" t="s">
        <v>77</v>
      </c>
      <c r="Q802">
        <v>2.12E-2</v>
      </c>
      <c r="R802" t="s">
        <v>46</v>
      </c>
      <c r="S802"/>
      <c r="T802"/>
      <c r="U802"/>
      <c r="V802"/>
      <c r="W802"/>
      <c r="X802" s="55">
        <v>44378</v>
      </c>
    </row>
    <row r="803" spans="1:24" ht="14.5" x14ac:dyDescent="0.35">
      <c r="A803" s="52" t="s">
        <v>347</v>
      </c>
      <c r="B803" s="53">
        <v>40909</v>
      </c>
      <c r="C803" s="53">
        <v>46752</v>
      </c>
      <c r="D803" s="53">
        <v>45035</v>
      </c>
      <c r="G803" s="52" t="s">
        <v>75</v>
      </c>
      <c r="H803" s="73" t="s">
        <v>22</v>
      </c>
      <c r="I803" s="53">
        <f t="shared" si="92"/>
        <v>40909</v>
      </c>
      <c r="J803" s="53">
        <f t="shared" si="93"/>
        <v>46752</v>
      </c>
      <c r="K803" s="52" t="s">
        <v>22</v>
      </c>
      <c r="L803" s="52" t="s">
        <v>140</v>
      </c>
      <c r="M803" s="54">
        <v>0</v>
      </c>
      <c r="N803" s="52" t="s">
        <v>43</v>
      </c>
      <c r="O803" t="s">
        <v>76</v>
      </c>
      <c r="P803" t="s">
        <v>77</v>
      </c>
      <c r="Q803">
        <v>2.12E-2</v>
      </c>
      <c r="R803" t="s">
        <v>46</v>
      </c>
      <c r="S803"/>
      <c r="T803"/>
      <c r="U803"/>
      <c r="V803"/>
      <c r="W803"/>
      <c r="X803" s="55">
        <v>44378</v>
      </c>
    </row>
    <row r="804" spans="1:24" ht="14.5" x14ac:dyDescent="0.35">
      <c r="A804" s="52" t="s">
        <v>347</v>
      </c>
      <c r="B804" s="53">
        <v>40909</v>
      </c>
      <c r="C804" s="53">
        <v>46752</v>
      </c>
      <c r="D804" s="53">
        <v>45035</v>
      </c>
      <c r="E804" s="52" t="s">
        <v>150</v>
      </c>
      <c r="F804" s="16" t="s">
        <v>39</v>
      </c>
      <c r="G804" s="52" t="s">
        <v>40</v>
      </c>
      <c r="H804" s="52" t="s">
        <v>22</v>
      </c>
      <c r="I804" s="53">
        <f t="shared" si="92"/>
        <v>40909</v>
      </c>
      <c r="J804" s="53">
        <f t="shared" si="93"/>
        <v>46752</v>
      </c>
      <c r="K804" s="52" t="s">
        <v>22</v>
      </c>
      <c r="L804" s="52" t="s">
        <v>140</v>
      </c>
      <c r="M804" s="54">
        <v>20000</v>
      </c>
      <c r="N804" s="52" t="s">
        <v>43</v>
      </c>
      <c r="O804" t="s">
        <v>348</v>
      </c>
      <c r="P804" t="s">
        <v>45</v>
      </c>
      <c r="Q804">
        <v>0.69910000000000005</v>
      </c>
      <c r="R804" t="s">
        <v>46</v>
      </c>
      <c r="S804"/>
      <c r="T804"/>
      <c r="U804"/>
      <c r="V804"/>
      <c r="W804"/>
      <c r="X804" s="55">
        <v>39630</v>
      </c>
    </row>
    <row r="805" spans="1:24" ht="14.5" x14ac:dyDescent="0.35">
      <c r="A805" s="52" t="s">
        <v>347</v>
      </c>
      <c r="B805" s="53">
        <v>40909</v>
      </c>
      <c r="C805" s="53">
        <v>46752</v>
      </c>
      <c r="D805" s="53">
        <v>45035</v>
      </c>
      <c r="E805" s="52" t="s">
        <v>150</v>
      </c>
      <c r="F805" s="16" t="s">
        <v>39</v>
      </c>
      <c r="G805" s="52" t="s">
        <v>62</v>
      </c>
      <c r="H805" s="52" t="s">
        <v>349</v>
      </c>
      <c r="I805" s="53">
        <v>44743</v>
      </c>
      <c r="J805" s="53">
        <v>45107</v>
      </c>
      <c r="L805" s="52" t="s">
        <v>140</v>
      </c>
      <c r="M805" s="54">
        <v>17400</v>
      </c>
      <c r="N805" s="52" t="s">
        <v>43</v>
      </c>
      <c r="O805" t="s">
        <v>64</v>
      </c>
      <c r="P805" t="s">
        <v>65</v>
      </c>
      <c r="Q805">
        <v>0.63729999999999998</v>
      </c>
      <c r="R805" t="s">
        <v>66</v>
      </c>
      <c r="S805"/>
      <c r="T805"/>
      <c r="U805"/>
      <c r="V805"/>
      <c r="W805"/>
      <c r="X805" s="55">
        <v>45108</v>
      </c>
    </row>
    <row r="806" spans="1:24" ht="14.5" x14ac:dyDescent="0.35">
      <c r="A806" s="52" t="s">
        <v>347</v>
      </c>
      <c r="B806" s="53">
        <v>40909</v>
      </c>
      <c r="C806" s="53">
        <v>46752</v>
      </c>
      <c r="D806" s="53">
        <v>45035</v>
      </c>
      <c r="E806" s="52" t="s">
        <v>150</v>
      </c>
      <c r="F806" s="16" t="s">
        <v>39</v>
      </c>
      <c r="G806" s="52" t="s">
        <v>62</v>
      </c>
      <c r="H806" s="73" t="s">
        <v>350</v>
      </c>
      <c r="I806" s="53">
        <v>45108</v>
      </c>
      <c r="J806" s="53">
        <v>45473</v>
      </c>
      <c r="L806" s="52" t="s">
        <v>140</v>
      </c>
      <c r="M806" s="54">
        <v>17400</v>
      </c>
      <c r="N806" s="52" t="s">
        <v>43</v>
      </c>
      <c r="O806" t="s">
        <v>64</v>
      </c>
      <c r="P806" t="s">
        <v>65</v>
      </c>
      <c r="Q806">
        <v>0.63729999999999998</v>
      </c>
      <c r="R806" t="s">
        <v>66</v>
      </c>
      <c r="S806"/>
      <c r="T806"/>
      <c r="U806"/>
      <c r="V806"/>
      <c r="W806"/>
      <c r="X806" s="55">
        <v>45108</v>
      </c>
    </row>
    <row r="807" spans="1:24" ht="14.5" x14ac:dyDescent="0.35">
      <c r="A807" s="52" t="s">
        <v>347</v>
      </c>
      <c r="B807" s="53">
        <v>40909</v>
      </c>
      <c r="C807" s="53">
        <v>46752</v>
      </c>
      <c r="D807" s="53">
        <v>45035</v>
      </c>
      <c r="E807" s="52" t="s">
        <v>150</v>
      </c>
      <c r="F807" s="16" t="s">
        <v>39</v>
      </c>
      <c r="G807" s="52" t="s">
        <v>62</v>
      </c>
      <c r="H807" s="52" t="s">
        <v>73</v>
      </c>
      <c r="I807" s="53">
        <f>IF(OR(K807="Term",K807="otherwise",K807="Start of Term"),B807,"ADD SERVICE START DATE")</f>
        <v>40909</v>
      </c>
      <c r="J807" s="53">
        <f>IF(OR(K807="Term",K807="otherwise",K807="End of term"),C807,"ADD SERVICE START DATE")</f>
        <v>46752</v>
      </c>
      <c r="K807" s="52" t="s">
        <v>74</v>
      </c>
      <c r="L807" s="52" t="s">
        <v>140</v>
      </c>
      <c r="M807" s="54">
        <v>27400</v>
      </c>
      <c r="N807" s="52" t="s">
        <v>43</v>
      </c>
      <c r="O807" t="s">
        <v>64</v>
      </c>
      <c r="P807" t="s">
        <v>65</v>
      </c>
      <c r="Q807">
        <v>0.63729999999999998</v>
      </c>
      <c r="R807" t="s">
        <v>66</v>
      </c>
      <c r="S807"/>
      <c r="T807"/>
      <c r="U807"/>
      <c r="V807"/>
      <c r="W807"/>
      <c r="X807" s="55">
        <v>45108</v>
      </c>
    </row>
    <row r="808" spans="1:24" ht="14.5" x14ac:dyDescent="0.35">
      <c r="A808" s="52" t="s">
        <v>347</v>
      </c>
      <c r="B808" s="53">
        <v>40909</v>
      </c>
      <c r="C808" s="53">
        <v>46752</v>
      </c>
      <c r="D808" s="53">
        <v>45035</v>
      </c>
      <c r="E808" s="52" t="s">
        <v>139</v>
      </c>
      <c r="F808" s="16" t="s">
        <v>39</v>
      </c>
      <c r="G808" s="52" t="s">
        <v>62</v>
      </c>
      <c r="H808" s="52" t="s">
        <v>351</v>
      </c>
      <c r="I808" s="53">
        <v>44743</v>
      </c>
      <c r="J808" s="53">
        <v>45107</v>
      </c>
      <c r="L808" s="52" t="s">
        <v>140</v>
      </c>
      <c r="M808" s="54">
        <v>10000</v>
      </c>
      <c r="N808" s="52" t="s">
        <v>43</v>
      </c>
      <c r="O808" t="s">
        <v>64</v>
      </c>
      <c r="P808" t="s">
        <v>65</v>
      </c>
      <c r="Q808">
        <v>0.63729999999999998</v>
      </c>
      <c r="R808" t="s">
        <v>66</v>
      </c>
      <c r="S808"/>
      <c r="T808"/>
      <c r="U808"/>
      <c r="V808"/>
      <c r="W808"/>
      <c r="X808" s="55">
        <v>45108</v>
      </c>
    </row>
    <row r="809" spans="1:24" ht="14.5" x14ac:dyDescent="0.35">
      <c r="A809" s="52" t="s">
        <v>347</v>
      </c>
      <c r="B809" s="53">
        <v>40909</v>
      </c>
      <c r="C809" s="53">
        <v>46752</v>
      </c>
      <c r="D809" s="53">
        <v>45035</v>
      </c>
      <c r="E809" s="52" t="s">
        <v>150</v>
      </c>
      <c r="F809" s="16" t="s">
        <v>39</v>
      </c>
      <c r="G809" s="52" t="s">
        <v>40</v>
      </c>
      <c r="H809" s="52" t="s">
        <v>22</v>
      </c>
      <c r="I809" s="53">
        <f t="shared" ref="I809:I810" si="94">IF(OR(K809="Term",K809="otherwise",K809="Start of Term"),B809,"ADD SERVICE START DATE")</f>
        <v>40909</v>
      </c>
      <c r="J809" s="53">
        <f t="shared" ref="J809:J811" si="95">IF(OR(K809="Term",K809="otherwise",K809="End of term"),C809,"ADD SERVICE START DATE")</f>
        <v>46752</v>
      </c>
      <c r="K809" s="52" t="s">
        <v>22</v>
      </c>
      <c r="L809" s="52" t="s">
        <v>140</v>
      </c>
      <c r="M809" s="54">
        <v>0</v>
      </c>
      <c r="N809" s="52" t="s">
        <v>43</v>
      </c>
      <c r="O809" t="s">
        <v>44</v>
      </c>
      <c r="P809" t="s">
        <v>45</v>
      </c>
      <c r="Q809"/>
      <c r="R809"/>
      <c r="S809"/>
      <c r="T809"/>
      <c r="U809"/>
      <c r="V809" t="s">
        <v>108</v>
      </c>
      <c r="W809">
        <v>120</v>
      </c>
      <c r="X809" s="55">
        <v>40909</v>
      </c>
    </row>
    <row r="810" spans="1:24" ht="14.5" x14ac:dyDescent="0.35">
      <c r="A810" s="52" t="s">
        <v>347</v>
      </c>
      <c r="B810" s="53">
        <v>40909</v>
      </c>
      <c r="C810" s="53">
        <v>46752</v>
      </c>
      <c r="D810" s="53">
        <v>45035</v>
      </c>
      <c r="E810" s="52" t="s">
        <v>139</v>
      </c>
      <c r="F810" s="16" t="s">
        <v>39</v>
      </c>
      <c r="G810" s="52" t="s">
        <v>40</v>
      </c>
      <c r="H810" s="52" t="s">
        <v>22</v>
      </c>
      <c r="I810" s="53">
        <f t="shared" si="94"/>
        <v>40909</v>
      </c>
      <c r="J810" s="53">
        <f t="shared" si="95"/>
        <v>46752</v>
      </c>
      <c r="K810" s="52" t="s">
        <v>22</v>
      </c>
      <c r="L810" s="52" t="s">
        <v>140</v>
      </c>
      <c r="M810" s="54">
        <v>0</v>
      </c>
      <c r="N810" s="52" t="s">
        <v>43</v>
      </c>
      <c r="O810" t="s">
        <v>44</v>
      </c>
      <c r="P810" t="s">
        <v>45</v>
      </c>
      <c r="Q810">
        <v>0.82499999999999996</v>
      </c>
      <c r="R810" t="s">
        <v>46</v>
      </c>
      <c r="S810"/>
      <c r="T810"/>
      <c r="U810"/>
      <c r="V810"/>
      <c r="W810"/>
      <c r="X810" s="55">
        <v>41640</v>
      </c>
    </row>
    <row r="811" spans="1:24" ht="14.5" x14ac:dyDescent="0.35">
      <c r="A811" s="52" t="s">
        <v>347</v>
      </c>
      <c r="B811" s="53">
        <v>40909</v>
      </c>
      <c r="C811" s="53">
        <v>46752</v>
      </c>
      <c r="D811" s="53">
        <v>45035</v>
      </c>
      <c r="E811" s="52" t="s">
        <v>139</v>
      </c>
      <c r="F811" s="16" t="s">
        <v>39</v>
      </c>
      <c r="G811" s="52" t="s">
        <v>92</v>
      </c>
      <c r="H811" s="73" t="s">
        <v>352</v>
      </c>
      <c r="I811" s="53">
        <v>45292</v>
      </c>
      <c r="J811" s="53">
        <f t="shared" si="95"/>
        <v>46752</v>
      </c>
      <c r="K811" s="52" t="s">
        <v>48</v>
      </c>
      <c r="L811" s="52" t="s">
        <v>140</v>
      </c>
      <c r="M811" s="54">
        <v>0</v>
      </c>
      <c r="N811" s="52" t="s">
        <v>43</v>
      </c>
      <c r="O811" t="s">
        <v>94</v>
      </c>
      <c r="P811" t="s">
        <v>45</v>
      </c>
      <c r="Q811">
        <v>0.66</v>
      </c>
      <c r="R811" t="s">
        <v>46</v>
      </c>
      <c r="S811"/>
      <c r="T811"/>
      <c r="U811"/>
      <c r="V811"/>
      <c r="W811"/>
      <c r="X811" s="55">
        <v>41640</v>
      </c>
    </row>
    <row r="812" spans="1:24" ht="14.5" x14ac:dyDescent="0.35">
      <c r="A812" s="52" t="s">
        <v>347</v>
      </c>
      <c r="B812" s="53">
        <v>40909</v>
      </c>
      <c r="C812" s="53">
        <v>46752</v>
      </c>
      <c r="D812" s="53">
        <v>45035</v>
      </c>
      <c r="E812" s="52" t="s">
        <v>139</v>
      </c>
      <c r="F812" s="16" t="s">
        <v>39</v>
      </c>
      <c r="G812" s="52" t="s">
        <v>92</v>
      </c>
      <c r="H812" s="73" t="s">
        <v>353</v>
      </c>
      <c r="I812" s="53">
        <v>44562</v>
      </c>
      <c r="J812" s="53">
        <v>45291</v>
      </c>
      <c r="L812" s="52" t="s">
        <v>140</v>
      </c>
      <c r="M812" s="54">
        <v>10000</v>
      </c>
      <c r="N812" s="52" t="s">
        <v>43</v>
      </c>
      <c r="O812" t="s">
        <v>94</v>
      </c>
      <c r="P812" t="s">
        <v>45</v>
      </c>
      <c r="Q812">
        <v>0.66</v>
      </c>
      <c r="R812" t="s">
        <v>46</v>
      </c>
      <c r="S812"/>
      <c r="T812"/>
      <c r="U812"/>
      <c r="V812"/>
      <c r="W812"/>
      <c r="X812" s="55">
        <v>41640</v>
      </c>
    </row>
    <row r="813" spans="1:24" ht="14.5" x14ac:dyDescent="0.35">
      <c r="A813" s="52" t="s">
        <v>347</v>
      </c>
      <c r="B813" s="53">
        <v>40909</v>
      </c>
      <c r="C813" s="53">
        <v>46752</v>
      </c>
      <c r="D813" s="53">
        <v>45035</v>
      </c>
      <c r="E813" s="52" t="s">
        <v>139</v>
      </c>
      <c r="F813" s="16" t="s">
        <v>39</v>
      </c>
      <c r="G813" s="52" t="s">
        <v>92</v>
      </c>
      <c r="H813" s="73" t="s">
        <v>354</v>
      </c>
      <c r="I813" s="53">
        <v>42736</v>
      </c>
      <c r="J813" s="53">
        <v>42855</v>
      </c>
      <c r="L813" s="52" t="s">
        <v>140</v>
      </c>
      <c r="M813" s="54">
        <v>15000</v>
      </c>
      <c r="N813" s="52" t="s">
        <v>43</v>
      </c>
      <c r="O813" t="s">
        <v>94</v>
      </c>
      <c r="P813" t="s">
        <v>45</v>
      </c>
      <c r="Q813">
        <v>0.66</v>
      </c>
      <c r="R813" t="s">
        <v>46</v>
      </c>
      <c r="S813"/>
      <c r="T813"/>
      <c r="U813"/>
      <c r="V813"/>
      <c r="W813"/>
      <c r="X813" s="55">
        <v>41640</v>
      </c>
    </row>
    <row r="814" spans="1:24" ht="14.5" x14ac:dyDescent="0.35">
      <c r="A814" s="52" t="s">
        <v>347</v>
      </c>
      <c r="B814" s="53">
        <v>40909</v>
      </c>
      <c r="C814" s="53">
        <v>46752</v>
      </c>
      <c r="D814" s="53">
        <v>45035</v>
      </c>
      <c r="E814" s="52" t="s">
        <v>139</v>
      </c>
      <c r="F814" s="16" t="s">
        <v>39</v>
      </c>
      <c r="G814" s="52" t="s">
        <v>92</v>
      </c>
      <c r="H814" s="73" t="s">
        <v>355</v>
      </c>
      <c r="I814" s="53">
        <v>42856</v>
      </c>
      <c r="J814" s="53">
        <v>43039</v>
      </c>
      <c r="L814" s="52" t="s">
        <v>140</v>
      </c>
      <c r="M814" s="54">
        <v>30000</v>
      </c>
      <c r="N814" s="52" t="s">
        <v>43</v>
      </c>
      <c r="O814" t="s">
        <v>94</v>
      </c>
      <c r="P814" t="s">
        <v>45</v>
      </c>
      <c r="Q814">
        <v>0.66</v>
      </c>
      <c r="R814" t="s">
        <v>46</v>
      </c>
      <c r="S814"/>
      <c r="T814"/>
      <c r="U814"/>
      <c r="V814"/>
      <c r="W814"/>
      <c r="X814" s="55">
        <v>41640</v>
      </c>
    </row>
    <row r="815" spans="1:24" ht="14.5" x14ac:dyDescent="0.35">
      <c r="A815" s="52" t="s">
        <v>347</v>
      </c>
      <c r="B815" s="53">
        <v>40909</v>
      </c>
      <c r="C815" s="53">
        <v>46752</v>
      </c>
      <c r="D815" s="53">
        <v>45035</v>
      </c>
      <c r="E815" s="52" t="s">
        <v>139</v>
      </c>
      <c r="F815" s="16" t="s">
        <v>39</v>
      </c>
      <c r="G815" s="52" t="s">
        <v>92</v>
      </c>
      <c r="H815" s="73" t="s">
        <v>356</v>
      </c>
      <c r="I815" s="53">
        <v>43040</v>
      </c>
      <c r="J815" s="53">
        <v>43100</v>
      </c>
      <c r="L815" s="52" t="s">
        <v>140</v>
      </c>
      <c r="M815" s="54">
        <v>5000</v>
      </c>
      <c r="N815" s="52" t="s">
        <v>43</v>
      </c>
      <c r="O815" t="s">
        <v>94</v>
      </c>
      <c r="P815" t="s">
        <v>45</v>
      </c>
      <c r="Q815">
        <v>0.66</v>
      </c>
      <c r="R815" t="s">
        <v>46</v>
      </c>
      <c r="S815"/>
      <c r="T815"/>
      <c r="U815"/>
      <c r="V815"/>
      <c r="W815"/>
      <c r="X815" s="55">
        <v>41640</v>
      </c>
    </row>
    <row r="816" spans="1:24" ht="14.5" x14ac:dyDescent="0.35">
      <c r="A816" s="52" t="s">
        <v>347</v>
      </c>
      <c r="B816" s="53">
        <v>40909</v>
      </c>
      <c r="C816" s="53">
        <v>46752</v>
      </c>
      <c r="D816" s="53">
        <v>45035</v>
      </c>
      <c r="E816" s="52" t="s">
        <v>139</v>
      </c>
      <c r="F816" s="16" t="s">
        <v>39</v>
      </c>
      <c r="G816" s="52" t="s">
        <v>92</v>
      </c>
      <c r="H816" s="73" t="s">
        <v>357</v>
      </c>
      <c r="I816" s="53">
        <v>43101</v>
      </c>
      <c r="J816" s="53">
        <v>43830</v>
      </c>
      <c r="L816" s="52" t="s">
        <v>140</v>
      </c>
      <c r="M816" s="54">
        <v>10000</v>
      </c>
      <c r="N816" s="52" t="s">
        <v>43</v>
      </c>
      <c r="O816" t="s">
        <v>94</v>
      </c>
      <c r="P816" t="s">
        <v>45</v>
      </c>
      <c r="Q816">
        <v>0.66</v>
      </c>
      <c r="R816" t="s">
        <v>46</v>
      </c>
      <c r="S816"/>
      <c r="T816"/>
      <c r="U816"/>
      <c r="V816"/>
      <c r="W816"/>
      <c r="X816" s="55">
        <v>41640</v>
      </c>
    </row>
    <row r="817" spans="1:24" ht="14.5" x14ac:dyDescent="0.35">
      <c r="A817" s="52" t="s">
        <v>347</v>
      </c>
      <c r="B817" s="53">
        <v>40909</v>
      </c>
      <c r="C817" s="53">
        <v>46752</v>
      </c>
      <c r="D817" s="53">
        <v>45035</v>
      </c>
      <c r="E817" s="52" t="s">
        <v>139</v>
      </c>
      <c r="F817" s="16" t="s">
        <v>39</v>
      </c>
      <c r="G817" s="52" t="s">
        <v>92</v>
      </c>
      <c r="H817" s="73" t="s">
        <v>358</v>
      </c>
      <c r="I817" s="53">
        <v>43831</v>
      </c>
      <c r="J817" s="53">
        <v>44561</v>
      </c>
      <c r="L817" s="52" t="s">
        <v>140</v>
      </c>
      <c r="M817" s="54">
        <v>0</v>
      </c>
      <c r="N817" s="52" t="s">
        <v>43</v>
      </c>
      <c r="O817" t="s">
        <v>94</v>
      </c>
      <c r="P817" t="s">
        <v>45</v>
      </c>
      <c r="Q817">
        <v>0.66</v>
      </c>
      <c r="R817" t="s">
        <v>46</v>
      </c>
      <c r="S817"/>
      <c r="T817"/>
      <c r="U817"/>
      <c r="V817"/>
      <c r="W817"/>
      <c r="X817" s="55">
        <v>41640</v>
      </c>
    </row>
    <row r="818" spans="1:24" ht="14.5" x14ac:dyDescent="0.35">
      <c r="A818" s="52" t="s">
        <v>347</v>
      </c>
      <c r="B818" s="53">
        <v>40909</v>
      </c>
      <c r="C818" s="53">
        <v>46752</v>
      </c>
      <c r="D818" s="53">
        <v>45035</v>
      </c>
      <c r="E818" s="52" t="s">
        <v>139</v>
      </c>
      <c r="F818" s="16" t="s">
        <v>39</v>
      </c>
      <c r="G818" s="52" t="s">
        <v>62</v>
      </c>
      <c r="H818" s="73" t="s">
        <v>350</v>
      </c>
      <c r="I818" s="53">
        <v>45108</v>
      </c>
      <c r="J818" s="53">
        <v>45473</v>
      </c>
      <c r="L818" s="52" t="s">
        <v>140</v>
      </c>
      <c r="M818" s="54">
        <v>10000</v>
      </c>
      <c r="N818" s="52" t="s">
        <v>43</v>
      </c>
      <c r="O818" t="s">
        <v>64</v>
      </c>
      <c r="P818" t="s">
        <v>65</v>
      </c>
      <c r="Q818">
        <v>0.63729999999999998</v>
      </c>
      <c r="R818" t="s">
        <v>66</v>
      </c>
      <c r="S818"/>
      <c r="T818"/>
      <c r="U818"/>
      <c r="V818"/>
      <c r="W818"/>
      <c r="X818" s="55">
        <v>45108</v>
      </c>
    </row>
    <row r="819" spans="1:24" ht="14.5" x14ac:dyDescent="0.35">
      <c r="A819" s="52" t="s">
        <v>347</v>
      </c>
      <c r="B819" s="53">
        <v>40909</v>
      </c>
      <c r="C819" s="53">
        <v>46752</v>
      </c>
      <c r="D819" s="53">
        <v>45035</v>
      </c>
      <c r="E819" s="52" t="s">
        <v>139</v>
      </c>
      <c r="F819" s="16" t="s">
        <v>39</v>
      </c>
      <c r="G819" s="52" t="s">
        <v>62</v>
      </c>
      <c r="H819" s="52" t="s">
        <v>73</v>
      </c>
      <c r="I819" s="53">
        <f t="shared" ref="I819:I829" si="96">IF(OR(K819="Term",K819="otherwise",K819="Start of Term"),B819,"ADD SERVICE START DATE")</f>
        <v>40909</v>
      </c>
      <c r="J819" s="53">
        <f t="shared" ref="J819:J829" si="97">IF(OR(K819="Term",K819="otherwise",K819="End of term"),C819,"ADD SERVICE START DATE")</f>
        <v>46752</v>
      </c>
      <c r="K819" s="52" t="s">
        <v>74</v>
      </c>
      <c r="L819" s="52" t="s">
        <v>140</v>
      </c>
      <c r="M819" s="54">
        <v>20000</v>
      </c>
      <c r="N819" s="52" t="s">
        <v>43</v>
      </c>
      <c r="O819" t="s">
        <v>64</v>
      </c>
      <c r="P819" t="s">
        <v>65</v>
      </c>
      <c r="Q819">
        <v>0.63729999999999998</v>
      </c>
      <c r="R819" t="s">
        <v>66</v>
      </c>
      <c r="S819"/>
      <c r="T819"/>
      <c r="U819"/>
      <c r="V819"/>
      <c r="W819"/>
      <c r="X819" s="55">
        <v>45108</v>
      </c>
    </row>
    <row r="820" spans="1:24" ht="14.5" x14ac:dyDescent="0.35">
      <c r="A820" s="52" t="s">
        <v>347</v>
      </c>
      <c r="B820" s="53">
        <v>40909</v>
      </c>
      <c r="C820" s="53">
        <v>46752</v>
      </c>
      <c r="D820" s="53">
        <v>45035</v>
      </c>
      <c r="G820" s="52" t="s">
        <v>84</v>
      </c>
      <c r="H820" s="73" t="s">
        <v>22</v>
      </c>
      <c r="I820" s="53">
        <f t="shared" si="96"/>
        <v>40909</v>
      </c>
      <c r="J820" s="53">
        <f t="shared" si="97"/>
        <v>46752</v>
      </c>
      <c r="K820" s="52" t="s">
        <v>22</v>
      </c>
      <c r="L820" s="52" t="s">
        <v>140</v>
      </c>
      <c r="M820" s="54">
        <v>0</v>
      </c>
      <c r="N820" s="52" t="s">
        <v>43</v>
      </c>
      <c r="O820" t="s">
        <v>85</v>
      </c>
      <c r="P820" t="s">
        <v>45</v>
      </c>
      <c r="Q820"/>
      <c r="R820"/>
      <c r="S820"/>
      <c r="T820"/>
      <c r="U820"/>
      <c r="V820" t="s">
        <v>64</v>
      </c>
      <c r="W820">
        <v>120</v>
      </c>
      <c r="X820" s="55">
        <v>40909</v>
      </c>
    </row>
    <row r="821" spans="1:24" ht="14.5" x14ac:dyDescent="0.35">
      <c r="A821" s="52" t="s">
        <v>359</v>
      </c>
      <c r="B821" s="53">
        <v>42405</v>
      </c>
      <c r="C821" s="53">
        <v>46568</v>
      </c>
      <c r="D821" s="53">
        <v>46140</v>
      </c>
      <c r="E821" s="52" t="s">
        <v>150</v>
      </c>
      <c r="F821" s="16" t="s">
        <v>39</v>
      </c>
      <c r="G821" s="52" t="s">
        <v>62</v>
      </c>
      <c r="H821" s="52" t="s">
        <v>22</v>
      </c>
      <c r="I821" s="53">
        <f t="shared" si="96"/>
        <v>42405</v>
      </c>
      <c r="J821" s="53">
        <f t="shared" si="97"/>
        <v>46568</v>
      </c>
      <c r="K821" s="52" t="s">
        <v>22</v>
      </c>
      <c r="L821" s="52" t="s">
        <v>140</v>
      </c>
      <c r="M821" s="54">
        <v>3000</v>
      </c>
      <c r="N821" s="52" t="s">
        <v>43</v>
      </c>
      <c r="O821" t="s">
        <v>64</v>
      </c>
      <c r="P821" t="s">
        <v>65</v>
      </c>
      <c r="Q821">
        <v>0.63729999999999998</v>
      </c>
      <c r="R821" t="s">
        <v>66</v>
      </c>
      <c r="S821"/>
      <c r="T821"/>
      <c r="U821"/>
      <c r="V821"/>
      <c r="W821"/>
      <c r="X821" s="55">
        <v>45108</v>
      </c>
    </row>
    <row r="822" spans="1:24" ht="14.5" x14ac:dyDescent="0.35">
      <c r="A822" s="52" t="s">
        <v>359</v>
      </c>
      <c r="B822" s="53">
        <v>42405</v>
      </c>
      <c r="C822" s="53">
        <v>46568</v>
      </c>
      <c r="D822" s="53">
        <v>46140</v>
      </c>
      <c r="G822" s="52" t="s">
        <v>84</v>
      </c>
      <c r="H822" s="52" t="s">
        <v>22</v>
      </c>
      <c r="I822" s="53">
        <f t="shared" si="96"/>
        <v>42405</v>
      </c>
      <c r="J822" s="53">
        <f t="shared" si="97"/>
        <v>46568</v>
      </c>
      <c r="K822" s="52" t="s">
        <v>22</v>
      </c>
      <c r="L822" s="52" t="s">
        <v>140</v>
      </c>
      <c r="M822" s="54">
        <v>0</v>
      </c>
      <c r="N822" s="52" t="s">
        <v>43</v>
      </c>
      <c r="O822" t="s">
        <v>85</v>
      </c>
      <c r="P822" t="s">
        <v>45</v>
      </c>
      <c r="Q822"/>
      <c r="R822"/>
      <c r="S822"/>
      <c r="T822"/>
      <c r="U822"/>
      <c r="V822" t="s">
        <v>64</v>
      </c>
      <c r="W822">
        <v>120</v>
      </c>
      <c r="X822" s="55">
        <v>39630</v>
      </c>
    </row>
    <row r="823" spans="1:24" ht="14.5" x14ac:dyDescent="0.35">
      <c r="A823" s="52" t="s">
        <v>360</v>
      </c>
      <c r="B823" s="53">
        <v>41091</v>
      </c>
      <c r="C823" s="53">
        <v>46616</v>
      </c>
      <c r="D823" s="53">
        <v>46266</v>
      </c>
      <c r="E823" s="52" t="s">
        <v>150</v>
      </c>
      <c r="F823" s="16" t="s">
        <v>39</v>
      </c>
      <c r="G823" s="52" t="s">
        <v>62</v>
      </c>
      <c r="H823" s="52" t="s">
        <v>22</v>
      </c>
      <c r="I823" s="53">
        <f t="shared" si="96"/>
        <v>41091</v>
      </c>
      <c r="J823" s="53">
        <f t="shared" si="97"/>
        <v>46616</v>
      </c>
      <c r="K823" s="52" t="s">
        <v>22</v>
      </c>
      <c r="L823" s="52" t="s">
        <v>140</v>
      </c>
      <c r="M823" s="54">
        <v>27000</v>
      </c>
      <c r="N823" s="52" t="s">
        <v>43</v>
      </c>
      <c r="O823" t="s">
        <v>64</v>
      </c>
      <c r="P823" t="s">
        <v>65</v>
      </c>
      <c r="Q823">
        <v>0.63729999999999998</v>
      </c>
      <c r="R823" t="s">
        <v>66</v>
      </c>
      <c r="S823"/>
      <c r="T823"/>
      <c r="U823"/>
      <c r="V823"/>
      <c r="W823"/>
      <c r="X823" s="55">
        <v>45108</v>
      </c>
    </row>
    <row r="824" spans="1:24" ht="14.5" x14ac:dyDescent="0.35">
      <c r="A824" s="52" t="s">
        <v>360</v>
      </c>
      <c r="B824" s="53">
        <v>41091</v>
      </c>
      <c r="C824" s="53">
        <v>46616</v>
      </c>
      <c r="D824" s="53">
        <v>46266</v>
      </c>
      <c r="E824" s="52" t="s">
        <v>150</v>
      </c>
      <c r="F824" s="16" t="s">
        <v>39</v>
      </c>
      <c r="G824" s="52" t="s">
        <v>40</v>
      </c>
      <c r="H824" s="52" t="s">
        <v>22</v>
      </c>
      <c r="I824" s="53">
        <f t="shared" si="96"/>
        <v>41091</v>
      </c>
      <c r="J824" s="53">
        <f t="shared" si="97"/>
        <v>46616</v>
      </c>
      <c r="K824" s="52" t="s">
        <v>22</v>
      </c>
      <c r="L824" s="52" t="s">
        <v>140</v>
      </c>
      <c r="N824" s="52" t="s">
        <v>46</v>
      </c>
      <c r="O824" t="s">
        <v>44</v>
      </c>
      <c r="P824" t="s">
        <v>45</v>
      </c>
      <c r="Q824"/>
      <c r="R824"/>
      <c r="S824"/>
      <c r="T824"/>
      <c r="U824"/>
      <c r="V824" t="s">
        <v>123</v>
      </c>
      <c r="W824">
        <v>120</v>
      </c>
      <c r="X824" s="55">
        <v>40360</v>
      </c>
    </row>
    <row r="825" spans="1:24" ht="14.5" x14ac:dyDescent="0.35">
      <c r="A825" s="52" t="s">
        <v>360</v>
      </c>
      <c r="B825" s="53">
        <v>41091</v>
      </c>
      <c r="C825" s="53">
        <v>46616</v>
      </c>
      <c r="D825" s="53">
        <v>46266</v>
      </c>
      <c r="E825" s="52" t="s">
        <v>150</v>
      </c>
      <c r="F825" s="16" t="s">
        <v>39</v>
      </c>
      <c r="G825" s="52" t="s">
        <v>40</v>
      </c>
      <c r="H825" s="57" t="s">
        <v>22</v>
      </c>
      <c r="I825" s="53">
        <f t="shared" si="96"/>
        <v>41091</v>
      </c>
      <c r="J825" s="53">
        <f t="shared" si="97"/>
        <v>46616</v>
      </c>
      <c r="K825" s="52" t="s">
        <v>22</v>
      </c>
      <c r="L825" s="52" t="s">
        <v>140</v>
      </c>
      <c r="M825" s="54">
        <v>10000</v>
      </c>
      <c r="N825" s="52" t="s">
        <v>43</v>
      </c>
      <c r="O825" t="s">
        <v>44</v>
      </c>
      <c r="P825" t="s">
        <v>45</v>
      </c>
      <c r="Q825"/>
      <c r="R825"/>
      <c r="S825"/>
      <c r="T825"/>
      <c r="U825"/>
      <c r="V825" t="s">
        <v>361</v>
      </c>
      <c r="W825">
        <v>120</v>
      </c>
      <c r="X825" s="55">
        <v>40360</v>
      </c>
    </row>
    <row r="826" spans="1:24" ht="14.5" x14ac:dyDescent="0.35">
      <c r="A826" s="52" t="s">
        <v>360</v>
      </c>
      <c r="B826" s="53">
        <v>41091</v>
      </c>
      <c r="C826" s="53">
        <v>46616</v>
      </c>
      <c r="D826" s="53">
        <v>46266</v>
      </c>
      <c r="E826" s="52" t="s">
        <v>150</v>
      </c>
      <c r="F826" s="16" t="s">
        <v>39</v>
      </c>
      <c r="G826" s="52" t="s">
        <v>92</v>
      </c>
      <c r="H826" s="52" t="s">
        <v>22</v>
      </c>
      <c r="I826" s="53">
        <f t="shared" si="96"/>
        <v>41091</v>
      </c>
      <c r="J826" s="53">
        <f t="shared" si="97"/>
        <v>46616</v>
      </c>
      <c r="K826" s="52" t="s">
        <v>22</v>
      </c>
      <c r="L826" s="52" t="s">
        <v>140</v>
      </c>
      <c r="M826" s="54">
        <v>10000</v>
      </c>
      <c r="N826" s="52" t="s">
        <v>43</v>
      </c>
      <c r="O826" t="s">
        <v>94</v>
      </c>
      <c r="P826" t="s">
        <v>45</v>
      </c>
      <c r="Q826"/>
      <c r="R826"/>
      <c r="S826"/>
      <c r="T826"/>
      <c r="U826"/>
      <c r="V826" t="s">
        <v>361</v>
      </c>
      <c r="W826">
        <v>120</v>
      </c>
      <c r="X826" s="55">
        <v>40360</v>
      </c>
    </row>
    <row r="827" spans="1:24" ht="14.5" x14ac:dyDescent="0.35">
      <c r="A827" s="52" t="s">
        <v>360</v>
      </c>
      <c r="B827" s="53">
        <v>41091</v>
      </c>
      <c r="C827" s="53">
        <v>46616</v>
      </c>
      <c r="D827" s="53">
        <v>46266</v>
      </c>
      <c r="E827" s="52" t="s">
        <v>150</v>
      </c>
      <c r="F827" s="16" t="s">
        <v>39</v>
      </c>
      <c r="G827" s="52" t="s">
        <v>92</v>
      </c>
      <c r="H827" s="57" t="s">
        <v>22</v>
      </c>
      <c r="I827" s="53">
        <f t="shared" si="96"/>
        <v>41091</v>
      </c>
      <c r="J827" s="53">
        <f t="shared" si="97"/>
        <v>46616</v>
      </c>
      <c r="K827" s="52" t="s">
        <v>22</v>
      </c>
      <c r="L827" s="52" t="s">
        <v>140</v>
      </c>
      <c r="M827" s="54">
        <v>0</v>
      </c>
      <c r="N827" s="52" t="s">
        <v>43</v>
      </c>
      <c r="O827" t="s">
        <v>94</v>
      </c>
      <c r="P827" t="s">
        <v>45</v>
      </c>
      <c r="Q827"/>
      <c r="R827"/>
      <c r="S827"/>
      <c r="T827"/>
      <c r="U827"/>
      <c r="V827" t="s">
        <v>123</v>
      </c>
      <c r="W827">
        <v>120</v>
      </c>
      <c r="X827" s="55">
        <v>40360</v>
      </c>
    </row>
    <row r="828" spans="1:24" ht="14.5" x14ac:dyDescent="0.35">
      <c r="A828" s="52" t="s">
        <v>360</v>
      </c>
      <c r="B828" s="53">
        <v>41091</v>
      </c>
      <c r="C828" s="53">
        <v>46616</v>
      </c>
      <c r="D828" s="53">
        <v>46266</v>
      </c>
      <c r="E828" s="57"/>
      <c r="G828" s="52" t="s">
        <v>75</v>
      </c>
      <c r="H828" s="52" t="s">
        <v>22</v>
      </c>
      <c r="I828" s="53">
        <f t="shared" si="96"/>
        <v>41091</v>
      </c>
      <c r="J828" s="53">
        <f t="shared" si="97"/>
        <v>46616</v>
      </c>
      <c r="K828" s="52" t="s">
        <v>22</v>
      </c>
      <c r="L828" s="52" t="s">
        <v>140</v>
      </c>
      <c r="N828" s="52" t="s">
        <v>46</v>
      </c>
      <c r="O828" t="s">
        <v>76</v>
      </c>
      <c r="P828" t="s">
        <v>77</v>
      </c>
      <c r="Q828">
        <v>2.0199999999999999E-2</v>
      </c>
      <c r="R828" t="s">
        <v>46</v>
      </c>
      <c r="S828"/>
      <c r="T828"/>
      <c r="U828"/>
      <c r="V828"/>
      <c r="W828"/>
      <c r="X828" s="55">
        <v>43282</v>
      </c>
    </row>
    <row r="829" spans="1:24" ht="14.5" x14ac:dyDescent="0.35">
      <c r="A829" s="52" t="s">
        <v>360</v>
      </c>
      <c r="B829" s="53">
        <v>41091</v>
      </c>
      <c r="C829" s="53">
        <v>46616</v>
      </c>
      <c r="D829" s="53">
        <v>46266</v>
      </c>
      <c r="E829" s="57"/>
      <c r="G829" s="57" t="s">
        <v>57</v>
      </c>
      <c r="H829" s="52" t="s">
        <v>22</v>
      </c>
      <c r="I829" s="53">
        <f t="shared" si="96"/>
        <v>41091</v>
      </c>
      <c r="J829" s="53">
        <f t="shared" si="97"/>
        <v>46616</v>
      </c>
      <c r="K829" s="52" t="s">
        <v>22</v>
      </c>
      <c r="L829" s="52" t="s">
        <v>140</v>
      </c>
      <c r="N829" s="52" t="s">
        <v>46</v>
      </c>
      <c r="O829" t="s">
        <v>58</v>
      </c>
      <c r="P829" t="s">
        <v>59</v>
      </c>
      <c r="Q829">
        <v>0.01</v>
      </c>
      <c r="R829" t="s">
        <v>46</v>
      </c>
      <c r="S829"/>
      <c r="T829"/>
      <c r="U829"/>
      <c r="V829"/>
      <c r="W829"/>
      <c r="X829" s="55">
        <v>42552</v>
      </c>
    </row>
    <row r="830" spans="1:24" ht="14.5" x14ac:dyDescent="0.35">
      <c r="A830" s="52" t="s">
        <v>362</v>
      </c>
      <c r="B830" s="53">
        <v>39814</v>
      </c>
      <c r="C830" s="53">
        <v>45292</v>
      </c>
      <c r="D830" s="53">
        <v>45992</v>
      </c>
      <c r="E830" s="52" t="s">
        <v>150</v>
      </c>
      <c r="F830" s="16" t="s">
        <v>39</v>
      </c>
      <c r="G830" s="52" t="s">
        <v>62</v>
      </c>
      <c r="H830" s="73" t="s">
        <v>363</v>
      </c>
      <c r="I830" s="53">
        <f>IF(OR(K830="Term",K830="otherwise",K830="Start of Term"),B830,"ADD SERVICE START DATE")</f>
        <v>39814</v>
      </c>
      <c r="J830" s="53">
        <v>42736</v>
      </c>
      <c r="K830" s="52" t="s">
        <v>97</v>
      </c>
      <c r="L830" s="52" t="s">
        <v>140</v>
      </c>
      <c r="M830" s="54">
        <v>6000</v>
      </c>
      <c r="N830" s="52" t="s">
        <v>43</v>
      </c>
      <c r="O830" t="s">
        <v>64</v>
      </c>
      <c r="P830" t="s">
        <v>65</v>
      </c>
      <c r="Q830">
        <v>0.77</v>
      </c>
      <c r="R830" t="s">
        <v>66</v>
      </c>
      <c r="S830"/>
      <c r="T830"/>
      <c r="U830"/>
      <c r="V830"/>
      <c r="W830"/>
      <c r="X830" s="55">
        <v>39630</v>
      </c>
    </row>
    <row r="831" spans="1:24" ht="14.5" x14ac:dyDescent="0.35">
      <c r="A831" s="52" t="s">
        <v>362</v>
      </c>
      <c r="B831" s="53">
        <v>39814</v>
      </c>
      <c r="C831" s="53">
        <v>45292</v>
      </c>
      <c r="D831" s="53">
        <v>45992</v>
      </c>
      <c r="E831" s="52" t="s">
        <v>150</v>
      </c>
      <c r="F831" s="16" t="s">
        <v>39</v>
      </c>
      <c r="G831" s="52" t="s">
        <v>62</v>
      </c>
      <c r="H831" s="52" t="s">
        <v>73</v>
      </c>
      <c r="I831" s="53">
        <f t="shared" ref="I831:I833" si="98">IF(OR(K831="Term",K831="otherwise",K831="Start of Term"),B831,"ADD SERVICE START DATE")</f>
        <v>39814</v>
      </c>
      <c r="J831" s="53">
        <f t="shared" ref="J831:J834" si="99">IF(OR(K831="Term",K831="otherwise",K831="End of term"),C831,"ADD SERVICE START DATE")</f>
        <v>45292</v>
      </c>
      <c r="K831" s="52" t="s">
        <v>74</v>
      </c>
      <c r="L831" s="52" t="s">
        <v>140</v>
      </c>
      <c r="M831" s="54">
        <v>3000</v>
      </c>
      <c r="N831" s="52" t="s">
        <v>43</v>
      </c>
      <c r="O831" t="s">
        <v>64</v>
      </c>
      <c r="P831" t="s">
        <v>65</v>
      </c>
      <c r="Q831">
        <v>0.77</v>
      </c>
      <c r="R831" t="s">
        <v>66</v>
      </c>
      <c r="S831"/>
      <c r="T831"/>
      <c r="U831"/>
      <c r="V831"/>
      <c r="W831"/>
      <c r="X831" s="55">
        <v>39630</v>
      </c>
    </row>
    <row r="832" spans="1:24" ht="14.5" x14ac:dyDescent="0.35">
      <c r="A832" s="52" t="s">
        <v>362</v>
      </c>
      <c r="B832" s="53">
        <v>39814</v>
      </c>
      <c r="C832" s="53">
        <v>45292</v>
      </c>
      <c r="D832" s="53">
        <v>45992</v>
      </c>
      <c r="G832" s="52" t="s">
        <v>84</v>
      </c>
      <c r="H832" s="52" t="s">
        <v>22</v>
      </c>
      <c r="I832" s="53">
        <f t="shared" si="98"/>
        <v>39814</v>
      </c>
      <c r="J832" s="53">
        <f t="shared" si="99"/>
        <v>45292</v>
      </c>
      <c r="K832" s="52" t="s">
        <v>22</v>
      </c>
      <c r="L832" s="52" t="s">
        <v>140</v>
      </c>
      <c r="M832" s="54">
        <v>0</v>
      </c>
      <c r="N832" s="52" t="s">
        <v>43</v>
      </c>
      <c r="O832" t="s">
        <v>85</v>
      </c>
      <c r="P832" t="s">
        <v>45</v>
      </c>
      <c r="Q832"/>
      <c r="R832"/>
      <c r="S832"/>
      <c r="T832"/>
      <c r="U832"/>
      <c r="V832" t="s">
        <v>123</v>
      </c>
      <c r="W832">
        <v>120</v>
      </c>
      <c r="X832" s="55">
        <v>39630</v>
      </c>
    </row>
    <row r="833" spans="1:25" ht="14.5" x14ac:dyDescent="0.35">
      <c r="A833" s="52" t="s">
        <v>362</v>
      </c>
      <c r="B833" s="53">
        <v>39814</v>
      </c>
      <c r="C833" s="53">
        <v>45292</v>
      </c>
      <c r="D833" s="53">
        <v>45992</v>
      </c>
      <c r="E833" s="52" t="s">
        <v>150</v>
      </c>
      <c r="F833" s="16" t="s">
        <v>39</v>
      </c>
      <c r="G833" s="52" t="s">
        <v>40</v>
      </c>
      <c r="H833" s="52" t="s">
        <v>22</v>
      </c>
      <c r="I833" s="53">
        <f t="shared" si="98"/>
        <v>39814</v>
      </c>
      <c r="J833" s="53">
        <f t="shared" si="99"/>
        <v>45292</v>
      </c>
      <c r="K833" s="52" t="s">
        <v>22</v>
      </c>
      <c r="L833" s="52" t="s">
        <v>140</v>
      </c>
      <c r="M833" s="54">
        <v>0</v>
      </c>
      <c r="N833" s="52" t="s">
        <v>43</v>
      </c>
      <c r="O833" t="s">
        <v>44</v>
      </c>
      <c r="P833" t="s">
        <v>45</v>
      </c>
      <c r="Q833"/>
      <c r="R833"/>
      <c r="S833"/>
      <c r="T833"/>
      <c r="U833"/>
      <c r="V833" t="s">
        <v>123</v>
      </c>
      <c r="W833">
        <v>120</v>
      </c>
      <c r="X833" s="55">
        <v>39630</v>
      </c>
    </row>
    <row r="834" spans="1:25" ht="14.5" x14ac:dyDescent="0.35">
      <c r="A834" s="52" t="s">
        <v>362</v>
      </c>
      <c r="B834" s="53">
        <v>39814</v>
      </c>
      <c r="C834" s="53">
        <v>45292</v>
      </c>
      <c r="D834" s="53">
        <v>45992</v>
      </c>
      <c r="G834" s="52" t="s">
        <v>57</v>
      </c>
      <c r="H834" s="73" t="s">
        <v>364</v>
      </c>
      <c r="I834" s="53">
        <v>41609</v>
      </c>
      <c r="J834" s="53">
        <f t="shared" si="99"/>
        <v>45292</v>
      </c>
      <c r="K834" s="52" t="s">
        <v>48</v>
      </c>
      <c r="L834" s="52" t="s">
        <v>140</v>
      </c>
      <c r="M834" s="54">
        <v>0</v>
      </c>
      <c r="N834" s="52" t="s">
        <v>43</v>
      </c>
      <c r="O834" t="s">
        <v>58</v>
      </c>
      <c r="P834" t="s">
        <v>59</v>
      </c>
      <c r="Q834">
        <v>0.01</v>
      </c>
      <c r="R834" t="s">
        <v>46</v>
      </c>
      <c r="S834"/>
      <c r="T834"/>
      <c r="U834"/>
      <c r="V834"/>
      <c r="W834"/>
      <c r="X834" s="55">
        <v>42552</v>
      </c>
    </row>
    <row r="835" spans="1:25" ht="14.5" x14ac:dyDescent="0.35">
      <c r="A835" s="52" t="s">
        <v>362</v>
      </c>
      <c r="B835" s="53">
        <v>39814</v>
      </c>
      <c r="C835" s="53">
        <v>45292</v>
      </c>
      <c r="D835" s="53">
        <v>45992</v>
      </c>
      <c r="G835" s="52" t="s">
        <v>75</v>
      </c>
      <c r="H835" s="52" t="s">
        <v>22</v>
      </c>
      <c r="I835" s="53">
        <f t="shared" ref="I835:I839" si="100">IF(OR(K835="Term",K835="otherwise",K835="Start of Term"),B835,"ADD SERVICE START DATE")</f>
        <v>39814</v>
      </c>
      <c r="J835" s="53">
        <f t="shared" ref="J835:J839" si="101">IF(OR(K835="Term",K835="otherwise",K835="End of term"),C835,"ADD SERVICE START DATE")</f>
        <v>45292</v>
      </c>
      <c r="K835" s="52" t="s">
        <v>22</v>
      </c>
      <c r="L835" s="52" t="s">
        <v>140</v>
      </c>
      <c r="M835" s="54">
        <v>0</v>
      </c>
      <c r="N835" s="52" t="s">
        <v>43</v>
      </c>
      <c r="O835" t="s">
        <v>76</v>
      </c>
      <c r="P835" t="s">
        <v>77</v>
      </c>
      <c r="Q835">
        <v>0.02</v>
      </c>
      <c r="R835" t="s">
        <v>46</v>
      </c>
      <c r="S835"/>
      <c r="T835"/>
      <c r="U835"/>
      <c r="V835"/>
      <c r="W835"/>
      <c r="X835" s="55">
        <v>39630</v>
      </c>
    </row>
    <row r="836" spans="1:25" ht="29" x14ac:dyDescent="0.35">
      <c r="A836" s="52" t="s">
        <v>365</v>
      </c>
      <c r="B836" s="53">
        <v>39265</v>
      </c>
      <c r="C836" s="53">
        <v>48214</v>
      </c>
      <c r="D836" s="53">
        <v>43741</v>
      </c>
      <c r="E836" s="52" t="s">
        <v>366</v>
      </c>
      <c r="F836" s="16" t="s">
        <v>39</v>
      </c>
      <c r="G836" s="52" t="s">
        <v>62</v>
      </c>
      <c r="H836" s="52" t="s">
        <v>22</v>
      </c>
      <c r="I836" s="53">
        <f t="shared" si="100"/>
        <v>39265</v>
      </c>
      <c r="J836" s="53">
        <f t="shared" si="101"/>
        <v>48214</v>
      </c>
      <c r="K836" s="52" t="s">
        <v>22</v>
      </c>
      <c r="L836" s="52" t="s">
        <v>367</v>
      </c>
      <c r="M836" s="54">
        <v>40000</v>
      </c>
      <c r="N836" s="52" t="s">
        <v>43</v>
      </c>
      <c r="O836" t="s">
        <v>64</v>
      </c>
      <c r="P836" t="s">
        <v>65</v>
      </c>
      <c r="Q836">
        <v>6.164E-2</v>
      </c>
      <c r="R836" t="s">
        <v>368</v>
      </c>
      <c r="S836"/>
      <c r="T836"/>
      <c r="U836"/>
      <c r="V836"/>
      <c r="W836"/>
      <c r="X836" s="55">
        <v>44562</v>
      </c>
      <c r="Y836" s="56" t="s">
        <v>369</v>
      </c>
    </row>
    <row r="837" spans="1:25" ht="14.5" x14ac:dyDescent="0.35">
      <c r="A837" s="52" t="s">
        <v>365</v>
      </c>
      <c r="B837" s="53">
        <v>39265</v>
      </c>
      <c r="C837" s="53">
        <v>48214</v>
      </c>
      <c r="D837" s="53">
        <v>43741</v>
      </c>
      <c r="G837" s="52" t="s">
        <v>75</v>
      </c>
      <c r="H837" s="52" t="s">
        <v>22</v>
      </c>
      <c r="I837" s="53">
        <f t="shared" si="100"/>
        <v>39265</v>
      </c>
      <c r="J837" s="53">
        <f t="shared" si="101"/>
        <v>48214</v>
      </c>
      <c r="K837" s="52" t="s">
        <v>22</v>
      </c>
      <c r="L837" s="52" t="s">
        <v>367</v>
      </c>
      <c r="M837" s="54">
        <v>0</v>
      </c>
      <c r="N837" s="52" t="s">
        <v>43</v>
      </c>
      <c r="O837" t="s">
        <v>76</v>
      </c>
      <c r="P837" t="s">
        <v>77</v>
      </c>
      <c r="Q837">
        <v>2.12E-2</v>
      </c>
      <c r="R837" t="s">
        <v>46</v>
      </c>
      <c r="S837"/>
      <c r="T837"/>
      <c r="U837"/>
      <c r="V837"/>
      <c r="W837"/>
      <c r="X837" s="55">
        <v>44378</v>
      </c>
    </row>
    <row r="838" spans="1:25" ht="14.5" x14ac:dyDescent="0.35">
      <c r="A838" s="52" t="s">
        <v>370</v>
      </c>
      <c r="B838" s="53">
        <v>41176</v>
      </c>
      <c r="C838" s="53">
        <v>46752</v>
      </c>
      <c r="D838" s="53">
        <v>45870</v>
      </c>
      <c r="E838" s="57"/>
      <c r="G838" s="57" t="s">
        <v>57</v>
      </c>
      <c r="H838" s="57" t="s">
        <v>22</v>
      </c>
      <c r="I838" s="53">
        <f t="shared" si="100"/>
        <v>41176</v>
      </c>
      <c r="J838" s="53">
        <f t="shared" si="101"/>
        <v>46752</v>
      </c>
      <c r="K838" s="52" t="s">
        <v>22</v>
      </c>
      <c r="L838" s="52" t="s">
        <v>118</v>
      </c>
      <c r="M838" s="54">
        <v>0</v>
      </c>
      <c r="N838" s="52" t="s">
        <v>43</v>
      </c>
      <c r="O838" t="s">
        <v>58</v>
      </c>
      <c r="P838" t="s">
        <v>59</v>
      </c>
      <c r="Q838">
        <v>1.04E-2</v>
      </c>
      <c r="R838" t="s">
        <v>46</v>
      </c>
      <c r="S838"/>
      <c r="T838"/>
      <c r="U838"/>
      <c r="V838"/>
      <c r="W838"/>
      <c r="X838" s="55">
        <v>43831</v>
      </c>
    </row>
    <row r="839" spans="1:25" ht="14.5" x14ac:dyDescent="0.35">
      <c r="A839" s="52" t="s">
        <v>370</v>
      </c>
      <c r="B839" s="53">
        <v>41176</v>
      </c>
      <c r="C839" s="53">
        <v>46752</v>
      </c>
      <c r="D839" s="53">
        <v>45870</v>
      </c>
      <c r="E839" s="57"/>
      <c r="G839" s="52" t="s">
        <v>75</v>
      </c>
      <c r="H839" s="57" t="s">
        <v>22</v>
      </c>
      <c r="I839" s="53">
        <f t="shared" si="100"/>
        <v>41176</v>
      </c>
      <c r="J839" s="53">
        <f t="shared" si="101"/>
        <v>46752</v>
      </c>
      <c r="K839" s="52" t="s">
        <v>22</v>
      </c>
      <c r="L839" s="52" t="s">
        <v>118</v>
      </c>
      <c r="M839" s="54">
        <v>0</v>
      </c>
      <c r="N839" s="52" t="s">
        <v>43</v>
      </c>
      <c r="O839" t="s">
        <v>76</v>
      </c>
      <c r="P839" t="s">
        <v>77</v>
      </c>
      <c r="Q839">
        <v>2.07E-2</v>
      </c>
      <c r="R839" t="s">
        <v>46</v>
      </c>
      <c r="S839"/>
      <c r="T839"/>
      <c r="U839"/>
      <c r="V839"/>
      <c r="W839"/>
      <c r="X839" s="55">
        <v>43831</v>
      </c>
    </row>
    <row r="840" spans="1:25" ht="14.5" x14ac:dyDescent="0.35">
      <c r="A840" s="52" t="s">
        <v>370</v>
      </c>
      <c r="B840" s="53">
        <v>41176</v>
      </c>
      <c r="C840" s="53">
        <v>46752</v>
      </c>
      <c r="D840" s="53">
        <v>45870</v>
      </c>
      <c r="E840" s="57"/>
      <c r="G840" s="52" t="s">
        <v>104</v>
      </c>
      <c r="H840" s="57" t="s">
        <v>371</v>
      </c>
      <c r="I840" s="53">
        <v>41883</v>
      </c>
      <c r="J840" s="53">
        <v>42004</v>
      </c>
      <c r="L840" s="52" t="s">
        <v>118</v>
      </c>
      <c r="M840" s="54">
        <v>40000</v>
      </c>
      <c r="N840" s="52" t="s">
        <v>43</v>
      </c>
      <c r="O840" t="s">
        <v>106</v>
      </c>
      <c r="P840" t="s">
        <v>65</v>
      </c>
      <c r="Q840"/>
      <c r="R840"/>
      <c r="S840"/>
      <c r="T840"/>
      <c r="U840"/>
      <c r="V840"/>
      <c r="W840"/>
      <c r="X840" s="55">
        <v>40909</v>
      </c>
    </row>
    <row r="841" spans="1:25" ht="14.5" x14ac:dyDescent="0.35">
      <c r="A841" s="52" t="s">
        <v>370</v>
      </c>
      <c r="B841" s="53">
        <v>41176</v>
      </c>
      <c r="C841" s="53">
        <v>46752</v>
      </c>
      <c r="D841" s="53">
        <v>45870</v>
      </c>
      <c r="E841" s="57" t="s">
        <v>148</v>
      </c>
      <c r="F841" s="16" t="s">
        <v>39</v>
      </c>
      <c r="G841" s="52" t="s">
        <v>62</v>
      </c>
      <c r="H841" s="57" t="s">
        <v>372</v>
      </c>
      <c r="I841" s="53">
        <v>44652</v>
      </c>
      <c r="J841" s="53">
        <v>46752</v>
      </c>
      <c r="L841" s="52" t="s">
        <v>118</v>
      </c>
      <c r="M841" s="54">
        <v>10000</v>
      </c>
      <c r="N841" s="52" t="s">
        <v>43</v>
      </c>
      <c r="O841" t="s">
        <v>64</v>
      </c>
      <c r="P841" t="s">
        <v>65</v>
      </c>
      <c r="Q841"/>
      <c r="R841"/>
      <c r="S841"/>
      <c r="T841"/>
      <c r="U841"/>
      <c r="V841"/>
      <c r="W841"/>
      <c r="X841" s="55">
        <v>40909</v>
      </c>
    </row>
    <row r="842" spans="1:25" ht="14.5" x14ac:dyDescent="0.35">
      <c r="A842" s="52" t="s">
        <v>370</v>
      </c>
      <c r="B842" s="53">
        <v>41176</v>
      </c>
      <c r="C842" s="53">
        <v>46752</v>
      </c>
      <c r="D842" s="53">
        <v>45870</v>
      </c>
      <c r="E842" s="57" t="s">
        <v>148</v>
      </c>
      <c r="F842" s="16" t="s">
        <v>39</v>
      </c>
      <c r="G842" s="52" t="s">
        <v>62</v>
      </c>
      <c r="H842" s="57" t="s">
        <v>100</v>
      </c>
      <c r="I842" s="53">
        <v>41640</v>
      </c>
      <c r="J842" s="53">
        <v>42004</v>
      </c>
      <c r="L842" s="52" t="s">
        <v>118</v>
      </c>
      <c r="M842" s="54">
        <v>48500</v>
      </c>
      <c r="N842" s="52" t="s">
        <v>43</v>
      </c>
      <c r="O842" t="s">
        <v>64</v>
      </c>
      <c r="P842" t="s">
        <v>65</v>
      </c>
      <c r="Q842"/>
      <c r="R842"/>
      <c r="S842"/>
      <c r="T842"/>
      <c r="U842"/>
      <c r="V842"/>
      <c r="W842"/>
      <c r="X842" s="55">
        <v>40909</v>
      </c>
    </row>
    <row r="843" spans="1:25" ht="14.5" x14ac:dyDescent="0.35">
      <c r="A843" s="52" t="s">
        <v>370</v>
      </c>
      <c r="B843" s="53">
        <v>41176</v>
      </c>
      <c r="C843" s="53">
        <v>46752</v>
      </c>
      <c r="D843" s="53">
        <v>45870</v>
      </c>
      <c r="E843" s="57" t="s">
        <v>148</v>
      </c>
      <c r="F843" s="16" t="s">
        <v>39</v>
      </c>
      <c r="G843" s="52" t="s">
        <v>62</v>
      </c>
      <c r="H843" s="57" t="s">
        <v>373</v>
      </c>
      <c r="I843" s="53">
        <v>42005</v>
      </c>
      <c r="J843" s="53">
        <v>43100</v>
      </c>
      <c r="L843" s="52" t="s">
        <v>118</v>
      </c>
      <c r="M843" s="54">
        <v>56500</v>
      </c>
      <c r="N843" s="52" t="s">
        <v>43</v>
      </c>
      <c r="O843" t="s">
        <v>64</v>
      </c>
      <c r="P843" t="s">
        <v>65</v>
      </c>
      <c r="Q843"/>
      <c r="R843"/>
      <c r="S843"/>
      <c r="T843"/>
      <c r="U843"/>
      <c r="V843"/>
      <c r="W843"/>
      <c r="X843" s="55">
        <v>40909</v>
      </c>
    </row>
    <row r="844" spans="1:25" ht="14.5" x14ac:dyDescent="0.35">
      <c r="A844" s="52" t="s">
        <v>370</v>
      </c>
      <c r="B844" s="53">
        <v>41176</v>
      </c>
      <c r="C844" s="53">
        <v>46752</v>
      </c>
      <c r="D844" s="53">
        <v>45870</v>
      </c>
      <c r="E844" s="57" t="s">
        <v>148</v>
      </c>
      <c r="F844" s="16" t="s">
        <v>39</v>
      </c>
      <c r="G844" s="52" t="s">
        <v>62</v>
      </c>
      <c r="H844" s="57" t="s">
        <v>374</v>
      </c>
      <c r="I844" s="53">
        <v>43101</v>
      </c>
      <c r="J844" s="53">
        <v>43952</v>
      </c>
      <c r="L844" s="52" t="s">
        <v>118</v>
      </c>
      <c r="M844" s="54">
        <v>29000</v>
      </c>
      <c r="N844" s="52" t="s">
        <v>43</v>
      </c>
      <c r="O844" t="s">
        <v>64</v>
      </c>
      <c r="P844" t="s">
        <v>65</v>
      </c>
      <c r="Q844"/>
      <c r="R844"/>
      <c r="S844"/>
      <c r="T844"/>
      <c r="U844"/>
      <c r="V844"/>
      <c r="W844"/>
      <c r="X844" s="55">
        <v>40909</v>
      </c>
    </row>
    <row r="845" spans="1:25" ht="14.5" x14ac:dyDescent="0.35">
      <c r="A845" s="52" t="s">
        <v>370</v>
      </c>
      <c r="B845" s="53">
        <v>41176</v>
      </c>
      <c r="C845" s="53">
        <v>46752</v>
      </c>
      <c r="D845" s="53">
        <v>45870</v>
      </c>
      <c r="E845" s="57" t="s">
        <v>148</v>
      </c>
      <c r="F845" s="16" t="s">
        <v>39</v>
      </c>
      <c r="G845" s="52" t="s">
        <v>62</v>
      </c>
      <c r="H845" s="57" t="s">
        <v>375</v>
      </c>
      <c r="I845" s="53">
        <v>43952</v>
      </c>
      <c r="J845" s="53">
        <v>44196</v>
      </c>
      <c r="L845" s="52" t="s">
        <v>118</v>
      </c>
      <c r="M845" s="54">
        <v>10000</v>
      </c>
      <c r="N845" s="52" t="s">
        <v>43</v>
      </c>
      <c r="O845" t="s">
        <v>64</v>
      </c>
      <c r="P845" t="s">
        <v>65</v>
      </c>
      <c r="Q845"/>
      <c r="R845"/>
      <c r="S845"/>
      <c r="T845"/>
      <c r="U845"/>
      <c r="V845"/>
      <c r="W845"/>
      <c r="X845" s="55">
        <v>40909</v>
      </c>
    </row>
    <row r="846" spans="1:25" ht="14.5" x14ac:dyDescent="0.35">
      <c r="A846" s="52" t="s">
        <v>370</v>
      </c>
      <c r="B846" s="53">
        <v>41176</v>
      </c>
      <c r="C846" s="53">
        <v>46752</v>
      </c>
      <c r="D846" s="53">
        <v>45870</v>
      </c>
      <c r="E846" s="57" t="s">
        <v>148</v>
      </c>
      <c r="F846" s="16" t="s">
        <v>39</v>
      </c>
      <c r="G846" s="52" t="s">
        <v>62</v>
      </c>
      <c r="H846" s="57" t="s">
        <v>376</v>
      </c>
      <c r="I846" s="53">
        <v>44197</v>
      </c>
      <c r="J846" s="53">
        <v>44561</v>
      </c>
      <c r="L846" s="52" t="s">
        <v>118</v>
      </c>
      <c r="M846" s="54">
        <v>40000</v>
      </c>
      <c r="N846" s="52" t="s">
        <v>43</v>
      </c>
      <c r="O846" t="s">
        <v>64</v>
      </c>
      <c r="P846" t="s">
        <v>65</v>
      </c>
      <c r="Q846"/>
      <c r="R846"/>
      <c r="S846"/>
      <c r="T846"/>
      <c r="U846"/>
      <c r="V846"/>
      <c r="W846"/>
      <c r="X846" s="55">
        <v>40909</v>
      </c>
    </row>
    <row r="847" spans="1:25" ht="14.5" x14ac:dyDescent="0.35">
      <c r="A847" s="52" t="s">
        <v>370</v>
      </c>
      <c r="B847" s="53">
        <v>41176</v>
      </c>
      <c r="C847" s="53">
        <v>46752</v>
      </c>
      <c r="D847" s="53">
        <v>45870</v>
      </c>
      <c r="E847" s="57" t="s">
        <v>130</v>
      </c>
      <c r="F847" s="16" t="s">
        <v>39</v>
      </c>
      <c r="G847" s="52" t="s">
        <v>62</v>
      </c>
      <c r="H847" s="57" t="s">
        <v>377</v>
      </c>
      <c r="I847" s="53">
        <v>44562</v>
      </c>
      <c r="J847" s="53">
        <v>44651</v>
      </c>
      <c r="L847" s="52" t="s">
        <v>127</v>
      </c>
      <c r="M847" s="54">
        <v>25000</v>
      </c>
      <c r="N847" s="52" t="s">
        <v>43</v>
      </c>
      <c r="O847" t="s">
        <v>64</v>
      </c>
      <c r="P847" t="s">
        <v>65</v>
      </c>
      <c r="Q847"/>
      <c r="R847"/>
      <c r="S847"/>
      <c r="T847"/>
      <c r="U847"/>
      <c r="V847"/>
      <c r="W847"/>
      <c r="X847" s="55">
        <v>40909</v>
      </c>
    </row>
    <row r="848" spans="1:25" ht="14.5" x14ac:dyDescent="0.35">
      <c r="A848" s="52" t="s">
        <v>370</v>
      </c>
      <c r="B848" s="53">
        <v>41176</v>
      </c>
      <c r="C848" s="53">
        <v>46752</v>
      </c>
      <c r="D848" s="53">
        <v>45870</v>
      </c>
      <c r="E848" s="57" t="s">
        <v>130</v>
      </c>
      <c r="F848" s="16" t="s">
        <v>39</v>
      </c>
      <c r="G848" s="52" t="s">
        <v>40</v>
      </c>
      <c r="H848" s="57" t="s">
        <v>22</v>
      </c>
      <c r="I848" s="53">
        <f t="shared" ref="I848:I850" si="102">IF(OR(K848="Term",K848="otherwise",K848="Start of Term"),B848,"ADD SERVICE START DATE")</f>
        <v>41176</v>
      </c>
      <c r="J848" s="53">
        <f t="shared" ref="J848:J850" si="103">IF(OR(K848="Term",K848="otherwise",K848="End of term"),C848,"ADD SERVICE START DATE")</f>
        <v>46752</v>
      </c>
      <c r="K848" s="52" t="s">
        <v>22</v>
      </c>
      <c r="L848" s="52" t="s">
        <v>127</v>
      </c>
      <c r="M848" s="54">
        <v>0</v>
      </c>
      <c r="N848" s="52" t="s">
        <v>43</v>
      </c>
      <c r="O848" t="s">
        <v>44</v>
      </c>
      <c r="P848" t="s">
        <v>45</v>
      </c>
      <c r="Q848"/>
      <c r="R848"/>
      <c r="S848"/>
      <c r="T848"/>
      <c r="U848"/>
      <c r="V848" t="s">
        <v>64</v>
      </c>
      <c r="W848">
        <v>130</v>
      </c>
      <c r="X848" s="55">
        <v>40909</v>
      </c>
    </row>
    <row r="849" spans="1:24" ht="14.5" x14ac:dyDescent="0.35">
      <c r="A849" s="52" t="s">
        <v>370</v>
      </c>
      <c r="B849" s="53">
        <v>41176</v>
      </c>
      <c r="C849" s="53">
        <v>46752</v>
      </c>
      <c r="D849" s="53">
        <v>45870</v>
      </c>
      <c r="E849" s="57"/>
      <c r="G849" s="52" t="s">
        <v>84</v>
      </c>
      <c r="H849" s="57" t="s">
        <v>22</v>
      </c>
      <c r="I849" s="53">
        <f t="shared" si="102"/>
        <v>41176</v>
      </c>
      <c r="J849" s="53">
        <f t="shared" si="103"/>
        <v>46752</v>
      </c>
      <c r="K849" s="52" t="s">
        <v>22</v>
      </c>
      <c r="L849" s="52" t="s">
        <v>118</v>
      </c>
      <c r="M849" s="54">
        <v>0</v>
      </c>
      <c r="N849" s="52" t="s">
        <v>43</v>
      </c>
      <c r="O849" t="s">
        <v>85</v>
      </c>
      <c r="P849" t="s">
        <v>45</v>
      </c>
      <c r="Q849"/>
      <c r="R849"/>
      <c r="S849"/>
      <c r="T849"/>
      <c r="U849"/>
      <c r="V849" t="s">
        <v>64</v>
      </c>
      <c r="W849">
        <v>120</v>
      </c>
      <c r="X849" s="55">
        <v>40909</v>
      </c>
    </row>
    <row r="850" spans="1:24" ht="14.5" x14ac:dyDescent="0.35">
      <c r="A850" s="52" t="s">
        <v>370</v>
      </c>
      <c r="B850" s="53">
        <v>41176</v>
      </c>
      <c r="C850" s="53">
        <v>46752</v>
      </c>
      <c r="D850" s="53">
        <v>45870</v>
      </c>
      <c r="E850" s="57" t="s">
        <v>137</v>
      </c>
      <c r="F850" s="16" t="s">
        <v>39</v>
      </c>
      <c r="G850" s="52" t="s">
        <v>144</v>
      </c>
      <c r="H850" s="57" t="s">
        <v>22</v>
      </c>
      <c r="I850" s="53">
        <f t="shared" si="102"/>
        <v>41176</v>
      </c>
      <c r="J850" s="53">
        <f t="shared" si="103"/>
        <v>46752</v>
      </c>
      <c r="K850" s="52" t="s">
        <v>22</v>
      </c>
      <c r="L850" s="52" t="s">
        <v>118</v>
      </c>
      <c r="M850" s="54">
        <v>0</v>
      </c>
      <c r="N850" s="52" t="s">
        <v>43</v>
      </c>
      <c r="O850" t="s">
        <v>145</v>
      </c>
      <c r="P850" t="s">
        <v>65</v>
      </c>
      <c r="Q850">
        <v>0.18809999999999999</v>
      </c>
      <c r="R850" t="s">
        <v>66</v>
      </c>
      <c r="S850"/>
      <c r="T850"/>
      <c r="U850"/>
      <c r="V850"/>
      <c r="W850"/>
      <c r="X850" s="55">
        <v>40909</v>
      </c>
    </row>
    <row r="851" spans="1:24" ht="14.5" x14ac:dyDescent="0.35">
      <c r="A851" s="52" t="s">
        <v>370</v>
      </c>
      <c r="B851" s="53">
        <v>41176</v>
      </c>
      <c r="C851" s="53">
        <v>46752</v>
      </c>
      <c r="D851" s="53">
        <v>45870</v>
      </c>
      <c r="E851" s="57" t="s">
        <v>137</v>
      </c>
      <c r="F851" s="57"/>
      <c r="G851" s="52" t="s">
        <v>135</v>
      </c>
      <c r="H851" s="57" t="s">
        <v>371</v>
      </c>
      <c r="I851" s="53">
        <v>41883</v>
      </c>
      <c r="J851" s="53">
        <v>42004</v>
      </c>
      <c r="L851" s="52" t="s">
        <v>118</v>
      </c>
      <c r="M851" s="54">
        <v>12000</v>
      </c>
      <c r="N851" s="52" t="s">
        <v>43</v>
      </c>
      <c r="O851" t="s">
        <v>136</v>
      </c>
      <c r="P851" t="s">
        <v>45</v>
      </c>
      <c r="Q851">
        <v>0.09</v>
      </c>
      <c r="R851" t="s">
        <v>46</v>
      </c>
      <c r="S851"/>
      <c r="T851"/>
      <c r="U851"/>
      <c r="V851"/>
      <c r="W851"/>
      <c r="X851" s="55">
        <v>40909</v>
      </c>
    </row>
    <row r="852" spans="1:24" ht="14.5" x14ac:dyDescent="0.35">
      <c r="A852" s="52" t="s">
        <v>370</v>
      </c>
      <c r="B852" s="53">
        <v>41176</v>
      </c>
      <c r="C852" s="53">
        <v>46752</v>
      </c>
      <c r="D852" s="53">
        <v>45870</v>
      </c>
      <c r="E852" s="57" t="s">
        <v>130</v>
      </c>
      <c r="F852" s="16" t="s">
        <v>39</v>
      </c>
      <c r="G852" s="52" t="s">
        <v>92</v>
      </c>
      <c r="H852" s="57" t="s">
        <v>371</v>
      </c>
      <c r="I852" s="53">
        <v>41883</v>
      </c>
      <c r="J852" s="53">
        <v>42004</v>
      </c>
      <c r="L852" s="52" t="s">
        <v>127</v>
      </c>
      <c r="M852" s="54">
        <v>12000</v>
      </c>
      <c r="N852" s="52" t="s">
        <v>43</v>
      </c>
      <c r="O852" t="s">
        <v>94</v>
      </c>
      <c r="P852" t="s">
        <v>45</v>
      </c>
      <c r="Q852">
        <v>0.48</v>
      </c>
      <c r="R852" t="s">
        <v>46</v>
      </c>
      <c r="S852"/>
      <c r="T852"/>
      <c r="U852"/>
      <c r="V852"/>
      <c r="W852"/>
      <c r="X852" s="55">
        <v>40909</v>
      </c>
    </row>
    <row r="853" spans="1:24" ht="14.5" x14ac:dyDescent="0.35">
      <c r="A853" s="52" t="s">
        <v>370</v>
      </c>
      <c r="B853" s="53">
        <v>41176</v>
      </c>
      <c r="C853" s="53">
        <v>46752</v>
      </c>
      <c r="D853" s="53">
        <v>45870</v>
      </c>
      <c r="E853" s="57" t="s">
        <v>143</v>
      </c>
      <c r="F853" s="57" t="s">
        <v>39</v>
      </c>
      <c r="G853" s="52" t="s">
        <v>135</v>
      </c>
      <c r="H853" s="57" t="s">
        <v>378</v>
      </c>
      <c r="I853" s="53">
        <f>IF(OR(K853="Term",K853="otherwise",K853="Start of Term"),B853,"ADD SERVICE START DATE")</f>
        <v>41176</v>
      </c>
      <c r="J853" s="53">
        <v>44562</v>
      </c>
      <c r="K853" s="52" t="s">
        <v>97</v>
      </c>
      <c r="L853" s="52" t="s">
        <v>118</v>
      </c>
      <c r="M853" s="54">
        <v>0</v>
      </c>
      <c r="N853" s="52" t="s">
        <v>43</v>
      </c>
      <c r="O853" t="s">
        <v>136</v>
      </c>
      <c r="P853" t="s">
        <v>45</v>
      </c>
      <c r="Q853"/>
      <c r="R853"/>
      <c r="S853"/>
      <c r="T853"/>
      <c r="U853"/>
      <c r="V853" t="s">
        <v>379</v>
      </c>
      <c r="W853">
        <v>130</v>
      </c>
      <c r="X853" s="55">
        <v>40909</v>
      </c>
    </row>
    <row r="854" spans="1:24" ht="14.5" x14ac:dyDescent="0.35">
      <c r="A854" s="52" t="s">
        <v>370</v>
      </c>
      <c r="B854" s="53">
        <v>41176</v>
      </c>
      <c r="C854" s="53">
        <v>46752</v>
      </c>
      <c r="D854" s="53">
        <v>45870</v>
      </c>
      <c r="E854" s="57" t="s">
        <v>143</v>
      </c>
      <c r="F854" s="16" t="s">
        <v>39</v>
      </c>
      <c r="G854" s="52" t="s">
        <v>144</v>
      </c>
      <c r="H854" s="57" t="s">
        <v>380</v>
      </c>
      <c r="I854" s="53">
        <v>44562</v>
      </c>
      <c r="J854" s="53">
        <v>44651</v>
      </c>
      <c r="L854" s="52" t="s">
        <v>118</v>
      </c>
      <c r="M854" s="54">
        <v>25000</v>
      </c>
      <c r="N854" s="52" t="s">
        <v>43</v>
      </c>
      <c r="O854" t="s">
        <v>145</v>
      </c>
      <c r="P854" t="s">
        <v>65</v>
      </c>
      <c r="Q854">
        <v>0.18809999999999999</v>
      </c>
      <c r="R854" t="s">
        <v>66</v>
      </c>
      <c r="S854"/>
      <c r="T854"/>
      <c r="U854"/>
      <c r="V854"/>
      <c r="W854"/>
      <c r="X854" s="55">
        <v>40909</v>
      </c>
    </row>
    <row r="855" spans="1:24" ht="14.5" x14ac:dyDescent="0.35">
      <c r="A855" s="52" t="s">
        <v>370</v>
      </c>
      <c r="B855" s="53">
        <v>41176</v>
      </c>
      <c r="C855" s="53">
        <v>46752</v>
      </c>
      <c r="D855" s="53">
        <v>45870</v>
      </c>
      <c r="E855" s="57" t="s">
        <v>143</v>
      </c>
      <c r="F855" s="57" t="s">
        <v>39</v>
      </c>
      <c r="G855" s="52" t="s">
        <v>144</v>
      </c>
      <c r="H855" s="57" t="s">
        <v>381</v>
      </c>
      <c r="I855" s="53">
        <v>44652</v>
      </c>
      <c r="J855" s="53">
        <v>44834</v>
      </c>
      <c r="L855" s="52" t="s">
        <v>118</v>
      </c>
      <c r="M855" s="54">
        <v>10000</v>
      </c>
      <c r="N855" s="52" t="s">
        <v>43</v>
      </c>
      <c r="O855" t="s">
        <v>145</v>
      </c>
      <c r="P855" t="s">
        <v>65</v>
      </c>
      <c r="Q855">
        <v>0.18809999999999999</v>
      </c>
      <c r="R855" t="s">
        <v>66</v>
      </c>
      <c r="S855"/>
      <c r="T855"/>
      <c r="U855"/>
      <c r="V855"/>
      <c r="W855"/>
      <c r="X855" s="55">
        <v>40909</v>
      </c>
    </row>
    <row r="856" spans="1:24" ht="14.5" x14ac:dyDescent="0.35">
      <c r="A856" s="52" t="s">
        <v>370</v>
      </c>
      <c r="B856" s="53">
        <v>41176</v>
      </c>
      <c r="C856" s="53">
        <v>46752</v>
      </c>
      <c r="D856" s="53">
        <v>45870</v>
      </c>
      <c r="E856" s="57" t="s">
        <v>143</v>
      </c>
      <c r="F856" s="16" t="s">
        <v>39</v>
      </c>
      <c r="G856" s="52" t="s">
        <v>144</v>
      </c>
      <c r="H856" s="57" t="s">
        <v>382</v>
      </c>
      <c r="I856" s="53">
        <v>44835</v>
      </c>
      <c r="J856" s="53">
        <v>46022</v>
      </c>
      <c r="L856" s="52" t="s">
        <v>118</v>
      </c>
      <c r="M856" s="54">
        <v>40000</v>
      </c>
      <c r="N856" s="52" t="s">
        <v>43</v>
      </c>
      <c r="O856" t="s">
        <v>145</v>
      </c>
      <c r="P856" t="s">
        <v>65</v>
      </c>
      <c r="Q856">
        <v>0.18809999999999999</v>
      </c>
      <c r="R856" t="s">
        <v>66</v>
      </c>
      <c r="S856"/>
      <c r="T856"/>
      <c r="U856"/>
      <c r="V856"/>
      <c r="W856"/>
      <c r="X856" s="55">
        <v>40909</v>
      </c>
    </row>
    <row r="857" spans="1:24" ht="14.5" x14ac:dyDescent="0.35">
      <c r="A857" s="52" t="s">
        <v>370</v>
      </c>
      <c r="B857" s="53">
        <v>41176</v>
      </c>
      <c r="C857" s="53">
        <v>46752</v>
      </c>
      <c r="D857" s="53">
        <v>45870</v>
      </c>
      <c r="E857" s="57" t="s">
        <v>143</v>
      </c>
      <c r="F857" s="57" t="s">
        <v>39</v>
      </c>
      <c r="G857" s="52" t="s">
        <v>144</v>
      </c>
      <c r="H857" s="57" t="s">
        <v>383</v>
      </c>
      <c r="I857" s="53">
        <v>46023</v>
      </c>
      <c r="J857" s="53">
        <v>46142</v>
      </c>
      <c r="L857" s="52" t="s">
        <v>118</v>
      </c>
      <c r="M857" s="54">
        <v>30000</v>
      </c>
      <c r="N857" s="52" t="s">
        <v>43</v>
      </c>
      <c r="O857" t="s">
        <v>145</v>
      </c>
      <c r="P857" t="s">
        <v>65</v>
      </c>
      <c r="Q857">
        <v>0.18809999999999999</v>
      </c>
      <c r="R857" t="s">
        <v>66</v>
      </c>
      <c r="S857"/>
      <c r="T857"/>
      <c r="U857"/>
      <c r="V857"/>
      <c r="W857"/>
      <c r="X857" s="55">
        <v>40909</v>
      </c>
    </row>
    <row r="858" spans="1:24" ht="14.5" x14ac:dyDescent="0.35">
      <c r="A858" s="52" t="s">
        <v>370</v>
      </c>
      <c r="B858" s="53">
        <v>41176</v>
      </c>
      <c r="C858" s="53">
        <v>46752</v>
      </c>
      <c r="D858" s="53">
        <v>45870</v>
      </c>
      <c r="E858" s="57" t="s">
        <v>143</v>
      </c>
      <c r="F858" s="16" t="s">
        <v>39</v>
      </c>
      <c r="G858" s="52" t="s">
        <v>144</v>
      </c>
      <c r="H858" s="57" t="s">
        <v>384</v>
      </c>
      <c r="I858" s="53">
        <v>46143</v>
      </c>
      <c r="J858" s="53">
        <v>46265</v>
      </c>
      <c r="L858" s="52" t="s">
        <v>118</v>
      </c>
      <c r="M858" s="54">
        <v>10000</v>
      </c>
      <c r="N858" s="52" t="s">
        <v>43</v>
      </c>
      <c r="O858" t="s">
        <v>145</v>
      </c>
      <c r="P858" t="s">
        <v>65</v>
      </c>
      <c r="Q858">
        <v>0.18809999999999999</v>
      </c>
      <c r="R858" t="s">
        <v>66</v>
      </c>
      <c r="S858"/>
      <c r="T858"/>
      <c r="U858"/>
      <c r="V858"/>
      <c r="W858"/>
      <c r="X858" s="55">
        <v>40909</v>
      </c>
    </row>
    <row r="859" spans="1:24" ht="14.5" x14ac:dyDescent="0.35">
      <c r="A859" s="52" t="s">
        <v>370</v>
      </c>
      <c r="B859" s="53">
        <v>41176</v>
      </c>
      <c r="C859" s="53">
        <v>46752</v>
      </c>
      <c r="D859" s="53">
        <v>45870</v>
      </c>
      <c r="E859" s="57" t="s">
        <v>143</v>
      </c>
      <c r="F859" s="57" t="s">
        <v>39</v>
      </c>
      <c r="G859" s="52" t="s">
        <v>144</v>
      </c>
      <c r="H859" s="57" t="s">
        <v>385</v>
      </c>
      <c r="I859" s="53">
        <v>46266</v>
      </c>
      <c r="J859" s="53">
        <v>46387</v>
      </c>
      <c r="L859" s="52" t="s">
        <v>118</v>
      </c>
      <c r="M859" s="54">
        <v>30000</v>
      </c>
      <c r="N859" s="52" t="s">
        <v>43</v>
      </c>
      <c r="O859" t="s">
        <v>145</v>
      </c>
      <c r="P859" t="s">
        <v>65</v>
      </c>
      <c r="Q859">
        <v>0.18809999999999999</v>
      </c>
      <c r="R859" t="s">
        <v>66</v>
      </c>
      <c r="S859"/>
      <c r="T859"/>
      <c r="U859"/>
      <c r="V859"/>
      <c r="W859"/>
      <c r="X859" s="55">
        <v>40909</v>
      </c>
    </row>
    <row r="860" spans="1:24" ht="14.5" x14ac:dyDescent="0.35">
      <c r="A860" s="52" t="s">
        <v>370</v>
      </c>
      <c r="B860" s="53">
        <v>41176</v>
      </c>
      <c r="C860" s="53">
        <v>46752</v>
      </c>
      <c r="D860" s="53">
        <v>45870</v>
      </c>
      <c r="E860" s="57" t="s">
        <v>143</v>
      </c>
      <c r="F860" s="16" t="s">
        <v>39</v>
      </c>
      <c r="G860" s="52" t="s">
        <v>144</v>
      </c>
      <c r="H860" s="57" t="s">
        <v>386</v>
      </c>
      <c r="I860" s="53">
        <v>46388</v>
      </c>
      <c r="J860" s="53">
        <v>46507</v>
      </c>
      <c r="L860" s="52" t="s">
        <v>118</v>
      </c>
      <c r="M860" s="54">
        <v>20000</v>
      </c>
      <c r="N860" s="52" t="s">
        <v>43</v>
      </c>
      <c r="O860" t="s">
        <v>145</v>
      </c>
      <c r="P860" t="s">
        <v>65</v>
      </c>
      <c r="Q860">
        <v>0.18809999999999999</v>
      </c>
      <c r="R860" t="s">
        <v>66</v>
      </c>
      <c r="S860"/>
      <c r="T860"/>
      <c r="U860"/>
      <c r="V860"/>
      <c r="W860"/>
      <c r="X860" s="55">
        <v>40909</v>
      </c>
    </row>
    <row r="861" spans="1:24" ht="14.5" x14ac:dyDescent="0.35">
      <c r="A861" s="52" t="s">
        <v>370</v>
      </c>
      <c r="B861" s="53">
        <v>41176</v>
      </c>
      <c r="C861" s="53">
        <v>46752</v>
      </c>
      <c r="D861" s="53">
        <v>45870</v>
      </c>
      <c r="E861" s="57" t="s">
        <v>143</v>
      </c>
      <c r="F861" s="57" t="s">
        <v>39</v>
      </c>
      <c r="G861" s="52" t="s">
        <v>144</v>
      </c>
      <c r="H861" s="57" t="s">
        <v>387</v>
      </c>
      <c r="I861" s="53">
        <v>46508</v>
      </c>
      <c r="J861" s="53">
        <v>46630</v>
      </c>
      <c r="L861" s="52" t="s">
        <v>118</v>
      </c>
      <c r="M861" s="54">
        <v>10000</v>
      </c>
      <c r="N861" s="52" t="s">
        <v>43</v>
      </c>
      <c r="O861" t="s">
        <v>145</v>
      </c>
      <c r="P861" t="s">
        <v>65</v>
      </c>
      <c r="Q861">
        <v>0.18809999999999999</v>
      </c>
      <c r="R861" t="s">
        <v>66</v>
      </c>
      <c r="S861"/>
      <c r="T861"/>
      <c r="U861"/>
      <c r="V861"/>
      <c r="W861"/>
      <c r="X861" s="55">
        <v>40909</v>
      </c>
    </row>
    <row r="862" spans="1:24" ht="14.5" x14ac:dyDescent="0.35">
      <c r="A862" s="52" t="s">
        <v>370</v>
      </c>
      <c r="B862" s="53">
        <v>41176</v>
      </c>
      <c r="C862" s="53">
        <v>46752</v>
      </c>
      <c r="D862" s="53">
        <v>45870</v>
      </c>
      <c r="E862" s="57" t="s">
        <v>143</v>
      </c>
      <c r="F862" s="16" t="s">
        <v>39</v>
      </c>
      <c r="G862" s="52" t="s">
        <v>144</v>
      </c>
      <c r="H862" s="57" t="s">
        <v>388</v>
      </c>
      <c r="I862" s="53">
        <v>46661</v>
      </c>
      <c r="J862" s="53">
        <v>46691</v>
      </c>
      <c r="L862" s="52" t="s">
        <v>118</v>
      </c>
      <c r="M862" s="54">
        <v>20000</v>
      </c>
      <c r="N862" s="52" t="s">
        <v>43</v>
      </c>
      <c r="O862" t="s">
        <v>145</v>
      </c>
      <c r="P862" t="s">
        <v>65</v>
      </c>
      <c r="Q862">
        <v>0.18809999999999999</v>
      </c>
      <c r="R862" t="s">
        <v>66</v>
      </c>
      <c r="S862"/>
      <c r="T862"/>
      <c r="U862"/>
      <c r="V862"/>
      <c r="W862"/>
      <c r="X862" s="55">
        <v>40909</v>
      </c>
    </row>
    <row r="863" spans="1:24" ht="14.5" x14ac:dyDescent="0.35">
      <c r="A863" s="52" t="s">
        <v>389</v>
      </c>
      <c r="B863" s="53">
        <v>39976</v>
      </c>
      <c r="C863" s="53">
        <v>46752</v>
      </c>
      <c r="D863" s="53">
        <v>45992</v>
      </c>
      <c r="E863" s="52" t="s">
        <v>151</v>
      </c>
      <c r="F863" s="16" t="s">
        <v>39</v>
      </c>
      <c r="G863" s="52" t="s">
        <v>62</v>
      </c>
      <c r="H863" s="52" t="s">
        <v>390</v>
      </c>
      <c r="I863" s="53">
        <v>39912</v>
      </c>
      <c r="J863" s="53">
        <v>40179</v>
      </c>
      <c r="L863" s="52" t="s">
        <v>118</v>
      </c>
      <c r="M863" s="54">
        <v>26300</v>
      </c>
      <c r="N863" s="52" t="s">
        <v>43</v>
      </c>
      <c r="O863" t="s">
        <v>64</v>
      </c>
      <c r="P863" t="s">
        <v>65</v>
      </c>
      <c r="Q863">
        <v>0.69199999999999995</v>
      </c>
      <c r="R863" t="s">
        <v>66</v>
      </c>
      <c r="S863"/>
      <c r="T863"/>
      <c r="U863"/>
      <c r="V863"/>
      <c r="W863"/>
      <c r="X863" s="55">
        <v>40360</v>
      </c>
    </row>
    <row r="864" spans="1:24" ht="14.5" x14ac:dyDescent="0.35">
      <c r="A864" s="52" t="s">
        <v>389</v>
      </c>
      <c r="B864" s="53">
        <v>39976</v>
      </c>
      <c r="C864" s="53">
        <v>46752</v>
      </c>
      <c r="D864" s="53">
        <v>45992</v>
      </c>
      <c r="E864" s="52" t="s">
        <v>151</v>
      </c>
      <c r="F864" s="16" t="s">
        <v>39</v>
      </c>
      <c r="G864" s="52" t="s">
        <v>62</v>
      </c>
      <c r="H864" s="52" t="s">
        <v>391</v>
      </c>
      <c r="I864" s="53">
        <v>40179</v>
      </c>
      <c r="J864" s="53">
        <v>40909</v>
      </c>
      <c r="L864" s="52" t="s">
        <v>118</v>
      </c>
      <c r="M864" s="54">
        <v>29600</v>
      </c>
      <c r="N864" s="52" t="s">
        <v>43</v>
      </c>
      <c r="O864" t="s">
        <v>64</v>
      </c>
      <c r="P864" t="s">
        <v>65</v>
      </c>
      <c r="Q864">
        <v>0.69199999999999995</v>
      </c>
      <c r="R864" t="s">
        <v>66</v>
      </c>
      <c r="S864"/>
      <c r="T864"/>
      <c r="U864"/>
      <c r="V864"/>
      <c r="W864"/>
      <c r="X864" s="55">
        <v>40360</v>
      </c>
    </row>
    <row r="865" spans="1:24" ht="14.5" x14ac:dyDescent="0.35">
      <c r="A865" s="52" t="s">
        <v>389</v>
      </c>
      <c r="B865" s="53">
        <v>39976</v>
      </c>
      <c r="C865" s="53">
        <v>46752</v>
      </c>
      <c r="D865" s="53">
        <v>45992</v>
      </c>
      <c r="E865" s="52" t="s">
        <v>151</v>
      </c>
      <c r="F865" s="16" t="s">
        <v>39</v>
      </c>
      <c r="G865" s="52" t="s">
        <v>62</v>
      </c>
      <c r="H865" s="52" t="s">
        <v>392</v>
      </c>
      <c r="I865" s="53">
        <v>40909</v>
      </c>
      <c r="J865" s="53">
        <v>41275</v>
      </c>
      <c r="L865" s="52" t="s">
        <v>118</v>
      </c>
      <c r="M865" s="54">
        <v>36200</v>
      </c>
      <c r="N865" s="52" t="s">
        <v>43</v>
      </c>
      <c r="O865" t="s">
        <v>64</v>
      </c>
      <c r="P865" t="s">
        <v>65</v>
      </c>
      <c r="Q865">
        <v>0.69199999999999995</v>
      </c>
      <c r="R865" t="s">
        <v>66</v>
      </c>
      <c r="S865"/>
      <c r="T865"/>
      <c r="U865"/>
      <c r="V865"/>
      <c r="W865"/>
      <c r="X865" s="55">
        <v>40360</v>
      </c>
    </row>
    <row r="866" spans="1:24" ht="14.5" x14ac:dyDescent="0.35">
      <c r="A866" s="52" t="s">
        <v>389</v>
      </c>
      <c r="B866" s="53">
        <v>39976</v>
      </c>
      <c r="C866" s="53">
        <v>46752</v>
      </c>
      <c r="D866" s="53">
        <v>45992</v>
      </c>
      <c r="E866" s="52" t="s">
        <v>151</v>
      </c>
      <c r="F866" s="16" t="s">
        <v>39</v>
      </c>
      <c r="G866" s="52" t="s">
        <v>62</v>
      </c>
      <c r="H866" s="52" t="s">
        <v>393</v>
      </c>
      <c r="I866" s="53">
        <v>41275</v>
      </c>
      <c r="J866" s="53">
        <v>41640</v>
      </c>
      <c r="L866" s="52" t="s">
        <v>118</v>
      </c>
      <c r="M866" s="54">
        <v>42700</v>
      </c>
      <c r="N866" s="52" t="s">
        <v>43</v>
      </c>
      <c r="O866" t="s">
        <v>64</v>
      </c>
      <c r="P866" t="s">
        <v>65</v>
      </c>
      <c r="Q866">
        <v>0.69199999999999995</v>
      </c>
      <c r="R866" t="s">
        <v>66</v>
      </c>
      <c r="S866"/>
      <c r="T866"/>
      <c r="U866"/>
      <c r="V866"/>
      <c r="W866"/>
      <c r="X866" s="55">
        <v>40360</v>
      </c>
    </row>
    <row r="867" spans="1:24" ht="14.5" x14ac:dyDescent="0.35">
      <c r="A867" s="52" t="s">
        <v>389</v>
      </c>
      <c r="B867" s="53">
        <v>39976</v>
      </c>
      <c r="C867" s="53">
        <v>46752</v>
      </c>
      <c r="D867" s="53">
        <v>45992</v>
      </c>
      <c r="E867" s="52" t="s">
        <v>151</v>
      </c>
      <c r="F867" s="16" t="s">
        <v>39</v>
      </c>
      <c r="G867" s="52" t="s">
        <v>62</v>
      </c>
      <c r="H867" s="52" t="s">
        <v>394</v>
      </c>
      <c r="I867" s="53">
        <v>41640</v>
      </c>
      <c r="J867" s="53">
        <v>42005</v>
      </c>
      <c r="L867" s="52" t="s">
        <v>118</v>
      </c>
      <c r="M867" s="54">
        <v>46000</v>
      </c>
      <c r="N867" s="52" t="s">
        <v>43</v>
      </c>
      <c r="O867" t="s">
        <v>64</v>
      </c>
      <c r="P867" t="s">
        <v>65</v>
      </c>
      <c r="Q867">
        <v>0.69199999999999995</v>
      </c>
      <c r="R867" t="s">
        <v>66</v>
      </c>
      <c r="S867"/>
      <c r="T867"/>
      <c r="U867"/>
      <c r="V867"/>
      <c r="W867"/>
      <c r="X867" s="55">
        <v>40360</v>
      </c>
    </row>
    <row r="868" spans="1:24" ht="14.5" x14ac:dyDescent="0.35">
      <c r="A868" s="52" t="s">
        <v>389</v>
      </c>
      <c r="B868" s="53">
        <v>39976</v>
      </c>
      <c r="C868" s="53">
        <v>46752</v>
      </c>
      <c r="D868" s="53">
        <v>45992</v>
      </c>
      <c r="E868" s="52" t="s">
        <v>151</v>
      </c>
      <c r="F868" s="16" t="s">
        <v>39</v>
      </c>
      <c r="G868" s="52" t="s">
        <v>62</v>
      </c>
      <c r="H868" s="52" t="s">
        <v>395</v>
      </c>
      <c r="I868" s="53">
        <v>42005</v>
      </c>
      <c r="J868" s="53">
        <v>42370</v>
      </c>
      <c r="L868" s="52" t="s">
        <v>118</v>
      </c>
      <c r="M868" s="54">
        <v>111800</v>
      </c>
      <c r="N868" s="52" t="s">
        <v>43</v>
      </c>
      <c r="O868" t="s">
        <v>64</v>
      </c>
      <c r="P868" t="s">
        <v>65</v>
      </c>
      <c r="Q868">
        <v>0.69199999999999995</v>
      </c>
      <c r="R868" t="s">
        <v>66</v>
      </c>
      <c r="S868"/>
      <c r="T868"/>
      <c r="U868"/>
      <c r="V868"/>
      <c r="W868"/>
      <c r="X868" s="55">
        <v>40360</v>
      </c>
    </row>
    <row r="869" spans="1:24" ht="14.5" x14ac:dyDescent="0.35">
      <c r="A869" s="52" t="s">
        <v>389</v>
      </c>
      <c r="B869" s="53">
        <v>39976</v>
      </c>
      <c r="C869" s="53">
        <v>46752</v>
      </c>
      <c r="D869" s="53">
        <v>45992</v>
      </c>
      <c r="E869" s="52" t="s">
        <v>151</v>
      </c>
      <c r="F869" s="16" t="s">
        <v>39</v>
      </c>
      <c r="G869" s="52" t="s">
        <v>62</v>
      </c>
      <c r="H869" s="52" t="s">
        <v>396</v>
      </c>
      <c r="I869" s="53">
        <v>42370</v>
      </c>
      <c r="J869" s="53">
        <v>42736</v>
      </c>
      <c r="L869" s="52" t="s">
        <v>118</v>
      </c>
      <c r="M869" s="54">
        <v>115100</v>
      </c>
      <c r="N869" s="52" t="s">
        <v>43</v>
      </c>
      <c r="O869" t="s">
        <v>64</v>
      </c>
      <c r="P869" t="s">
        <v>65</v>
      </c>
      <c r="Q869">
        <v>0.69199999999999995</v>
      </c>
      <c r="R869" t="s">
        <v>66</v>
      </c>
      <c r="S869"/>
      <c r="T869"/>
      <c r="U869"/>
      <c r="V869"/>
      <c r="W869"/>
      <c r="X869" s="55">
        <v>40360</v>
      </c>
    </row>
    <row r="870" spans="1:24" ht="14.5" x14ac:dyDescent="0.35">
      <c r="A870" s="52" t="s">
        <v>389</v>
      </c>
      <c r="B870" s="53">
        <v>39976</v>
      </c>
      <c r="C870" s="53">
        <v>46752</v>
      </c>
      <c r="D870" s="53">
        <v>45992</v>
      </c>
      <c r="E870" s="52" t="s">
        <v>151</v>
      </c>
      <c r="F870" s="16" t="s">
        <v>39</v>
      </c>
      <c r="G870" s="52" t="s">
        <v>62</v>
      </c>
      <c r="H870" s="52" t="s">
        <v>397</v>
      </c>
      <c r="I870" s="53">
        <v>42736</v>
      </c>
      <c r="J870" s="53">
        <v>45390</v>
      </c>
      <c r="L870" s="52" t="s">
        <v>118</v>
      </c>
      <c r="M870" s="54">
        <v>121600</v>
      </c>
      <c r="N870" s="52" t="s">
        <v>43</v>
      </c>
      <c r="O870" t="s">
        <v>64</v>
      </c>
      <c r="P870" t="s">
        <v>65</v>
      </c>
      <c r="Q870">
        <v>0.69199999999999995</v>
      </c>
      <c r="R870" t="s">
        <v>66</v>
      </c>
      <c r="S870"/>
      <c r="T870"/>
      <c r="U870"/>
      <c r="V870"/>
      <c r="W870"/>
      <c r="X870" s="55">
        <v>40360</v>
      </c>
    </row>
    <row r="871" spans="1:24" ht="14.5" x14ac:dyDescent="0.35">
      <c r="A871" s="52" t="s">
        <v>389</v>
      </c>
      <c r="B871" s="53">
        <v>39976</v>
      </c>
      <c r="C871" s="53">
        <v>46752</v>
      </c>
      <c r="D871" s="53">
        <v>45992</v>
      </c>
      <c r="E871" s="52" t="s">
        <v>151</v>
      </c>
      <c r="F871" s="16" t="s">
        <v>39</v>
      </c>
      <c r="G871" s="52" t="s">
        <v>62</v>
      </c>
      <c r="H871" s="52" t="s">
        <v>398</v>
      </c>
      <c r="I871" s="53">
        <v>45391</v>
      </c>
      <c r="J871" s="53">
        <v>46388</v>
      </c>
      <c r="L871" s="52" t="s">
        <v>118</v>
      </c>
      <c r="M871" s="54">
        <v>70000</v>
      </c>
      <c r="N871" s="52" t="s">
        <v>43</v>
      </c>
      <c r="O871" t="s">
        <v>64</v>
      </c>
      <c r="P871" t="s">
        <v>65</v>
      </c>
      <c r="Q871">
        <v>0.69199999999999995</v>
      </c>
      <c r="R871" t="s">
        <v>66</v>
      </c>
      <c r="S871"/>
      <c r="T871"/>
      <c r="U871"/>
      <c r="V871"/>
      <c r="W871"/>
      <c r="X871" s="55">
        <v>40360</v>
      </c>
    </row>
    <row r="872" spans="1:24" ht="14.5" x14ac:dyDescent="0.35">
      <c r="A872" s="52" t="s">
        <v>389</v>
      </c>
      <c r="B872" s="53">
        <v>39976</v>
      </c>
      <c r="C872" s="53">
        <v>46752</v>
      </c>
      <c r="D872" s="53">
        <v>45992</v>
      </c>
      <c r="E872" s="52" t="s">
        <v>178</v>
      </c>
      <c r="F872" s="16" t="s">
        <v>39</v>
      </c>
      <c r="G872" s="52" t="s">
        <v>62</v>
      </c>
      <c r="H872" s="52" t="s">
        <v>399</v>
      </c>
      <c r="I872" s="53">
        <v>43952</v>
      </c>
      <c r="J872" s="53">
        <v>45292</v>
      </c>
      <c r="L872" s="52" t="s">
        <v>133</v>
      </c>
      <c r="M872" s="54">
        <v>50000</v>
      </c>
      <c r="N872" s="52" t="s">
        <v>43</v>
      </c>
      <c r="O872" t="s">
        <v>64</v>
      </c>
      <c r="P872" t="s">
        <v>65</v>
      </c>
      <c r="Q872">
        <v>0.1</v>
      </c>
      <c r="R872" t="s">
        <v>66</v>
      </c>
      <c r="S872"/>
      <c r="T872"/>
      <c r="U872"/>
      <c r="V872"/>
      <c r="W872"/>
      <c r="X872" s="55">
        <v>40360</v>
      </c>
    </row>
    <row r="873" spans="1:24" ht="14.5" x14ac:dyDescent="0.35">
      <c r="A873" s="52" t="s">
        <v>389</v>
      </c>
      <c r="B873" s="53">
        <v>39976</v>
      </c>
      <c r="C873" s="53">
        <v>46752</v>
      </c>
      <c r="D873" s="53">
        <v>45992</v>
      </c>
      <c r="E873" s="52" t="s">
        <v>178</v>
      </c>
      <c r="F873" s="16" t="s">
        <v>39</v>
      </c>
      <c r="G873" s="52" t="s">
        <v>62</v>
      </c>
      <c r="H873" s="52" t="s">
        <v>400</v>
      </c>
      <c r="I873" s="53">
        <v>45292</v>
      </c>
      <c r="J873" s="53">
        <v>46753</v>
      </c>
      <c r="L873" s="52" t="s">
        <v>133</v>
      </c>
      <c r="M873" s="54">
        <v>45100</v>
      </c>
      <c r="N873" s="52" t="s">
        <v>43</v>
      </c>
      <c r="O873" t="s">
        <v>64</v>
      </c>
      <c r="P873" t="s">
        <v>65</v>
      </c>
      <c r="Q873">
        <v>0.1</v>
      </c>
      <c r="R873" t="s">
        <v>66</v>
      </c>
      <c r="S873"/>
      <c r="T873"/>
      <c r="U873"/>
      <c r="V873"/>
      <c r="W873"/>
      <c r="X873" s="55">
        <v>40360</v>
      </c>
    </row>
    <row r="874" spans="1:24" ht="14.5" x14ac:dyDescent="0.35">
      <c r="A874" s="52" t="s">
        <v>389</v>
      </c>
      <c r="B874" s="53">
        <v>39976</v>
      </c>
      <c r="C874" s="53">
        <v>46752</v>
      </c>
      <c r="D874" s="53">
        <v>45992</v>
      </c>
      <c r="E874" s="52" t="s">
        <v>151</v>
      </c>
      <c r="F874" s="16" t="s">
        <v>39</v>
      </c>
      <c r="G874" s="52" t="s">
        <v>62</v>
      </c>
      <c r="H874" s="57" t="s">
        <v>401</v>
      </c>
      <c r="I874" s="53">
        <v>41275</v>
      </c>
      <c r="J874" s="53">
        <v>46753</v>
      </c>
      <c r="L874" s="52" t="s">
        <v>118</v>
      </c>
      <c r="M874" s="54">
        <v>53000</v>
      </c>
      <c r="N874" s="52" t="s">
        <v>43</v>
      </c>
      <c r="O874" t="s">
        <v>64</v>
      </c>
      <c r="P874" t="s">
        <v>65</v>
      </c>
      <c r="Q874">
        <v>0.79</v>
      </c>
      <c r="R874" t="s">
        <v>66</v>
      </c>
      <c r="S874"/>
      <c r="T874"/>
      <c r="U874"/>
      <c r="V874"/>
      <c r="W874"/>
      <c r="X874" s="55">
        <v>40360</v>
      </c>
    </row>
    <row r="875" spans="1:24" ht="14.5" x14ac:dyDescent="0.35">
      <c r="A875" s="52" t="s">
        <v>389</v>
      </c>
      <c r="B875" s="53">
        <v>39976</v>
      </c>
      <c r="C875" s="53">
        <v>46752</v>
      </c>
      <c r="D875" s="53">
        <v>45992</v>
      </c>
      <c r="E875" s="52" t="s">
        <v>151</v>
      </c>
      <c r="F875" s="16" t="s">
        <v>39</v>
      </c>
      <c r="G875" s="52" t="s">
        <v>62</v>
      </c>
      <c r="H875" s="57" t="s">
        <v>402</v>
      </c>
      <c r="I875" s="53">
        <v>39912</v>
      </c>
      <c r="J875" s="53">
        <v>41275</v>
      </c>
      <c r="L875" s="52" t="s">
        <v>118</v>
      </c>
      <c r="M875" s="54">
        <v>0</v>
      </c>
      <c r="N875" s="52" t="s">
        <v>43</v>
      </c>
      <c r="O875" t="s">
        <v>64</v>
      </c>
      <c r="P875" t="s">
        <v>65</v>
      </c>
      <c r="Q875">
        <v>0.79</v>
      </c>
      <c r="R875" t="s">
        <v>66</v>
      </c>
      <c r="S875"/>
      <c r="T875"/>
      <c r="U875"/>
      <c r="V875"/>
      <c r="W875"/>
      <c r="X875" s="55">
        <v>40360</v>
      </c>
    </row>
    <row r="876" spans="1:24" ht="14.5" x14ac:dyDescent="0.35">
      <c r="A876" s="52" t="s">
        <v>389</v>
      </c>
      <c r="B876" s="53">
        <v>39976</v>
      </c>
      <c r="C876" s="53">
        <v>46752</v>
      </c>
      <c r="D876" s="53">
        <v>45992</v>
      </c>
      <c r="E876" s="52" t="s">
        <v>197</v>
      </c>
      <c r="F876" s="16" t="s">
        <v>39</v>
      </c>
      <c r="G876" s="52" t="s">
        <v>62</v>
      </c>
      <c r="H876" s="59" t="s">
        <v>403</v>
      </c>
      <c r="I876" s="53">
        <v>39912</v>
      </c>
      <c r="J876" s="53">
        <v>45391</v>
      </c>
      <c r="L876" s="52" t="s">
        <v>118</v>
      </c>
      <c r="M876" s="54">
        <v>0</v>
      </c>
      <c r="N876" s="52" t="s">
        <v>43</v>
      </c>
      <c r="O876" t="s">
        <v>64</v>
      </c>
      <c r="P876" t="s">
        <v>65</v>
      </c>
      <c r="Q876"/>
      <c r="R876"/>
      <c r="S876"/>
      <c r="T876"/>
      <c r="U876"/>
      <c r="V876"/>
      <c r="W876"/>
      <c r="X876" s="55">
        <v>40360</v>
      </c>
    </row>
    <row r="877" spans="1:24" ht="14.5" x14ac:dyDescent="0.35">
      <c r="A877" s="52" t="s">
        <v>389</v>
      </c>
      <c r="B877" s="53">
        <v>39976</v>
      </c>
      <c r="C877" s="53">
        <v>46752</v>
      </c>
      <c r="D877" s="53">
        <v>45992</v>
      </c>
      <c r="E877" s="52" t="s">
        <v>151</v>
      </c>
      <c r="F877" s="16" t="s">
        <v>39</v>
      </c>
      <c r="G877" s="52" t="s">
        <v>62</v>
      </c>
      <c r="H877" s="52" t="s">
        <v>404</v>
      </c>
      <c r="I877" s="53">
        <v>45391</v>
      </c>
      <c r="J877" s="53">
        <v>46023</v>
      </c>
      <c r="L877" s="52" t="s">
        <v>118</v>
      </c>
      <c r="M877" s="54">
        <v>37000</v>
      </c>
      <c r="N877" s="52" t="s">
        <v>43</v>
      </c>
      <c r="O877" t="s">
        <v>64</v>
      </c>
      <c r="P877" t="s">
        <v>65</v>
      </c>
      <c r="Q877">
        <v>1.1200000000000001</v>
      </c>
      <c r="R877" t="s">
        <v>66</v>
      </c>
      <c r="S877"/>
      <c r="T877"/>
      <c r="U877"/>
      <c r="V877"/>
      <c r="W877"/>
      <c r="X877" s="55">
        <v>40360</v>
      </c>
    </row>
    <row r="878" spans="1:24" ht="14.5" x14ac:dyDescent="0.35">
      <c r="A878" s="52" t="s">
        <v>389</v>
      </c>
      <c r="B878" s="53">
        <v>39976</v>
      </c>
      <c r="C878" s="53">
        <v>46752</v>
      </c>
      <c r="D878" s="53">
        <v>45992</v>
      </c>
      <c r="E878" s="52" t="s">
        <v>151</v>
      </c>
      <c r="F878" s="16" t="s">
        <v>39</v>
      </c>
      <c r="G878" s="52" t="s">
        <v>62</v>
      </c>
      <c r="H878" s="52" t="s">
        <v>405</v>
      </c>
      <c r="I878" s="53">
        <v>46023</v>
      </c>
      <c r="J878" s="53">
        <v>46388</v>
      </c>
      <c r="L878" s="52" t="s">
        <v>118</v>
      </c>
      <c r="M878" s="54">
        <v>37000</v>
      </c>
      <c r="N878" s="52" t="s">
        <v>43</v>
      </c>
      <c r="O878" t="s">
        <v>64</v>
      </c>
      <c r="P878" t="s">
        <v>65</v>
      </c>
      <c r="Q878">
        <v>1.3907</v>
      </c>
      <c r="R878" t="s">
        <v>66</v>
      </c>
      <c r="S878"/>
      <c r="T878"/>
      <c r="U878"/>
      <c r="V878"/>
      <c r="W878"/>
      <c r="X878" s="55">
        <v>40360</v>
      </c>
    </row>
    <row r="879" spans="1:24" ht="14.5" x14ac:dyDescent="0.35">
      <c r="A879" s="52" t="s">
        <v>389</v>
      </c>
      <c r="B879" s="53">
        <v>39976</v>
      </c>
      <c r="C879" s="53">
        <v>46752</v>
      </c>
      <c r="D879" s="53">
        <v>45992</v>
      </c>
      <c r="E879" s="52" t="s">
        <v>151</v>
      </c>
      <c r="F879" s="16" t="s">
        <v>39</v>
      </c>
      <c r="G879" s="52" t="s">
        <v>62</v>
      </c>
      <c r="H879" s="57" t="s">
        <v>406</v>
      </c>
      <c r="I879" s="53">
        <v>46508</v>
      </c>
      <c r="J879" s="53">
        <v>46661</v>
      </c>
      <c r="L879" s="52" t="s">
        <v>118</v>
      </c>
      <c r="M879" s="54">
        <v>37000</v>
      </c>
      <c r="N879" s="52" t="s">
        <v>43</v>
      </c>
      <c r="O879" t="s">
        <v>64</v>
      </c>
      <c r="P879" t="s">
        <v>65</v>
      </c>
      <c r="Q879">
        <v>1.3907</v>
      </c>
      <c r="R879" t="s">
        <v>66</v>
      </c>
      <c r="S879"/>
      <c r="T879"/>
      <c r="U879"/>
      <c r="V879"/>
      <c r="W879"/>
      <c r="X879" s="55">
        <v>40360</v>
      </c>
    </row>
    <row r="880" spans="1:24" ht="14.5" x14ac:dyDescent="0.35">
      <c r="A880" s="52" t="s">
        <v>389</v>
      </c>
      <c r="B880" s="53">
        <v>39976</v>
      </c>
      <c r="C880" s="53">
        <v>46752</v>
      </c>
      <c r="D880" s="53">
        <v>45992</v>
      </c>
      <c r="G880" s="52" t="s">
        <v>84</v>
      </c>
      <c r="H880" s="52" t="s">
        <v>22</v>
      </c>
      <c r="I880" s="53">
        <f t="shared" ref="I880:I885" si="104">IF(OR(K880="Term",K880="otherwise",K880="Start of Term"),B880,"ADD SERVICE START DATE")</f>
        <v>39976</v>
      </c>
      <c r="J880" s="53">
        <f t="shared" ref="J880:J885" si="105">IF(OR(K880="Term",K880="otherwise",K880="End of term"),C880,"ADD SERVICE START DATE")</f>
        <v>46752</v>
      </c>
      <c r="K880" s="52" t="s">
        <v>22</v>
      </c>
      <c r="L880" s="52" t="s">
        <v>118</v>
      </c>
      <c r="M880" s="54">
        <v>0</v>
      </c>
      <c r="N880" s="52" t="s">
        <v>43</v>
      </c>
      <c r="O880" t="s">
        <v>85</v>
      </c>
      <c r="P880" t="s">
        <v>45</v>
      </c>
      <c r="Q880">
        <v>0.69199999999999995</v>
      </c>
      <c r="R880" t="s">
        <v>46</v>
      </c>
      <c r="S880"/>
      <c r="T880"/>
      <c r="U880"/>
      <c r="V880"/>
      <c r="W880"/>
      <c r="X880" s="55">
        <v>40360</v>
      </c>
    </row>
    <row r="881" spans="1:24" ht="14.5" x14ac:dyDescent="0.35">
      <c r="A881" s="52" t="s">
        <v>389</v>
      </c>
      <c r="B881" s="53">
        <v>39976</v>
      </c>
      <c r="C881" s="53">
        <v>46752</v>
      </c>
      <c r="D881" s="53">
        <v>45992</v>
      </c>
      <c r="E881" s="52" t="s">
        <v>151</v>
      </c>
      <c r="F881" s="16" t="s">
        <v>39</v>
      </c>
      <c r="G881" s="52" t="s">
        <v>40</v>
      </c>
      <c r="H881" s="52" t="s">
        <v>22</v>
      </c>
      <c r="I881" s="53">
        <f t="shared" si="104"/>
        <v>39976</v>
      </c>
      <c r="J881" s="53">
        <f t="shared" si="105"/>
        <v>46752</v>
      </c>
      <c r="K881" s="52" t="s">
        <v>22</v>
      </c>
      <c r="L881" s="52" t="s">
        <v>118</v>
      </c>
      <c r="M881" s="54">
        <v>0</v>
      </c>
      <c r="N881" s="52" t="s">
        <v>43</v>
      </c>
      <c r="O881" t="s">
        <v>44</v>
      </c>
      <c r="P881" t="s">
        <v>45</v>
      </c>
      <c r="Q881"/>
      <c r="R881"/>
      <c r="S881"/>
      <c r="T881"/>
      <c r="U881"/>
      <c r="V881" t="s">
        <v>64</v>
      </c>
      <c r="W881">
        <v>130</v>
      </c>
      <c r="X881" s="55">
        <v>40360</v>
      </c>
    </row>
    <row r="882" spans="1:24" ht="14.5" x14ac:dyDescent="0.35">
      <c r="A882" s="52" t="s">
        <v>389</v>
      </c>
      <c r="B882" s="53">
        <v>39976</v>
      </c>
      <c r="C882" s="53">
        <v>46752</v>
      </c>
      <c r="D882" s="53">
        <v>45992</v>
      </c>
      <c r="E882" s="52" t="s">
        <v>137</v>
      </c>
      <c r="G882" s="52" t="s">
        <v>135</v>
      </c>
      <c r="H882" s="52" t="s">
        <v>22</v>
      </c>
      <c r="I882" s="53">
        <f t="shared" si="104"/>
        <v>39976</v>
      </c>
      <c r="J882" s="53">
        <f t="shared" si="105"/>
        <v>46752</v>
      </c>
      <c r="K882" s="52" t="s">
        <v>22</v>
      </c>
      <c r="L882" s="52" t="s">
        <v>118</v>
      </c>
      <c r="M882" s="54">
        <v>0</v>
      </c>
      <c r="N882" s="52" t="s">
        <v>43</v>
      </c>
      <c r="O882" t="s">
        <v>136</v>
      </c>
      <c r="P882" t="s">
        <v>45</v>
      </c>
      <c r="Q882">
        <v>7.8299999999999995E-2</v>
      </c>
      <c r="R882" t="s">
        <v>46</v>
      </c>
      <c r="S882"/>
      <c r="T882"/>
      <c r="U882"/>
      <c r="V882"/>
      <c r="W882"/>
      <c r="X882" s="55">
        <v>40360</v>
      </c>
    </row>
    <row r="883" spans="1:24" ht="14.5" x14ac:dyDescent="0.35">
      <c r="A883" s="52" t="s">
        <v>389</v>
      </c>
      <c r="B883" s="53">
        <v>39976</v>
      </c>
      <c r="C883" s="53">
        <v>46752</v>
      </c>
      <c r="D883" s="53">
        <v>45992</v>
      </c>
      <c r="G883" s="52" t="s">
        <v>60</v>
      </c>
      <c r="H883" s="52" t="s">
        <v>22</v>
      </c>
      <c r="I883" s="53">
        <f t="shared" si="104"/>
        <v>39976</v>
      </c>
      <c r="J883" s="53">
        <f t="shared" si="105"/>
        <v>46752</v>
      </c>
      <c r="K883" s="52" t="s">
        <v>22</v>
      </c>
      <c r="L883" s="52" t="s">
        <v>118</v>
      </c>
      <c r="M883" s="54">
        <v>0</v>
      </c>
      <c r="N883" s="52" t="s">
        <v>43</v>
      </c>
      <c r="O883" t="s">
        <v>61</v>
      </c>
      <c r="P883" t="s">
        <v>45</v>
      </c>
      <c r="Q883">
        <v>5.9200000000000003E-2</v>
      </c>
      <c r="R883" t="s">
        <v>46</v>
      </c>
      <c r="S883"/>
      <c r="T883"/>
      <c r="U883"/>
      <c r="V883"/>
      <c r="W883"/>
      <c r="X883" s="55">
        <v>40360</v>
      </c>
    </row>
    <row r="884" spans="1:24" ht="14.5" x14ac:dyDescent="0.35">
      <c r="A884" s="52" t="s">
        <v>389</v>
      </c>
      <c r="B884" s="53">
        <v>39976</v>
      </c>
      <c r="C884" s="53">
        <v>46752</v>
      </c>
      <c r="D884" s="53">
        <v>45992</v>
      </c>
      <c r="G884" s="52" t="s">
        <v>75</v>
      </c>
      <c r="H884" s="52" t="s">
        <v>22</v>
      </c>
      <c r="I884" s="53">
        <f t="shared" si="104"/>
        <v>39976</v>
      </c>
      <c r="J884" s="53">
        <f t="shared" si="105"/>
        <v>46752</v>
      </c>
      <c r="K884" s="52" t="s">
        <v>22</v>
      </c>
      <c r="L884" s="52" t="s">
        <v>118</v>
      </c>
      <c r="M884" s="54">
        <v>0</v>
      </c>
      <c r="N884" s="52" t="s">
        <v>43</v>
      </c>
      <c r="O884" t="s">
        <v>76</v>
      </c>
      <c r="P884" t="s">
        <v>77</v>
      </c>
      <c r="Q884">
        <v>2.0199999999999999E-2</v>
      </c>
      <c r="R884" t="s">
        <v>46</v>
      </c>
      <c r="S884"/>
      <c r="T884"/>
      <c r="U884"/>
      <c r="V884"/>
      <c r="W884"/>
      <c r="X884" s="55">
        <v>40360</v>
      </c>
    </row>
    <row r="885" spans="1:24" ht="14.5" x14ac:dyDescent="0.35">
      <c r="A885" s="52" t="s">
        <v>389</v>
      </c>
      <c r="B885" s="53">
        <v>39976</v>
      </c>
      <c r="C885" s="53">
        <v>46752</v>
      </c>
      <c r="D885" s="53">
        <v>45992</v>
      </c>
      <c r="G885" s="52" t="s">
        <v>57</v>
      </c>
      <c r="H885" s="52" t="s">
        <v>22</v>
      </c>
      <c r="I885" s="53">
        <f t="shared" si="104"/>
        <v>39976</v>
      </c>
      <c r="J885" s="53">
        <f t="shared" si="105"/>
        <v>46752</v>
      </c>
      <c r="K885" s="52" t="s">
        <v>22</v>
      </c>
      <c r="L885" s="52" t="s">
        <v>118</v>
      </c>
      <c r="M885" s="54">
        <v>0</v>
      </c>
      <c r="N885" s="52" t="s">
        <v>43</v>
      </c>
      <c r="O885" t="s">
        <v>58</v>
      </c>
      <c r="P885" t="s">
        <v>59</v>
      </c>
      <c r="Q885">
        <v>0.03</v>
      </c>
      <c r="R885" t="s">
        <v>46</v>
      </c>
      <c r="S885"/>
      <c r="T885"/>
      <c r="U885"/>
      <c r="V885"/>
      <c r="W885"/>
      <c r="X885" s="55">
        <v>40360</v>
      </c>
    </row>
    <row r="886" spans="1:24" ht="14.5" x14ac:dyDescent="0.35">
      <c r="A886" s="52" t="s">
        <v>389</v>
      </c>
      <c r="B886" s="53">
        <v>39976</v>
      </c>
      <c r="C886" s="53">
        <v>46752</v>
      </c>
      <c r="D886" s="53">
        <v>45870</v>
      </c>
      <c r="E886" s="52" t="s">
        <v>137</v>
      </c>
      <c r="G886" s="52" t="s">
        <v>144</v>
      </c>
      <c r="H886" s="52" t="s">
        <v>407</v>
      </c>
      <c r="I886" s="53">
        <v>40179</v>
      </c>
      <c r="J886" s="53">
        <v>40544</v>
      </c>
      <c r="L886" s="52" t="s">
        <v>133</v>
      </c>
      <c r="M886" s="54">
        <v>39600</v>
      </c>
      <c r="N886" s="52" t="s">
        <v>43</v>
      </c>
      <c r="O886" t="s">
        <v>64</v>
      </c>
      <c r="P886" t="s">
        <v>65</v>
      </c>
      <c r="Q886">
        <v>0.1</v>
      </c>
      <c r="R886" t="s">
        <v>66</v>
      </c>
      <c r="S886"/>
      <c r="T886"/>
      <c r="U886"/>
      <c r="V886"/>
      <c r="W886"/>
      <c r="X886" s="55">
        <v>40360</v>
      </c>
    </row>
    <row r="887" spans="1:24" ht="14.5" x14ac:dyDescent="0.35">
      <c r="A887" s="52" t="s">
        <v>389</v>
      </c>
      <c r="B887" s="53">
        <v>39976</v>
      </c>
      <c r="C887" s="53">
        <v>46752</v>
      </c>
      <c r="D887" s="53">
        <v>45870</v>
      </c>
      <c r="E887" s="52" t="s">
        <v>137</v>
      </c>
      <c r="G887" s="52" t="s">
        <v>144</v>
      </c>
      <c r="H887" s="52" t="s">
        <v>408</v>
      </c>
      <c r="I887" s="53">
        <v>40544</v>
      </c>
      <c r="J887" s="53">
        <v>40909</v>
      </c>
      <c r="L887" s="52" t="s">
        <v>133</v>
      </c>
      <c r="M887" s="54">
        <v>39600</v>
      </c>
      <c r="N887" s="52" t="s">
        <v>43</v>
      </c>
      <c r="O887" t="s">
        <v>145</v>
      </c>
      <c r="P887" t="s">
        <v>65</v>
      </c>
      <c r="Q887">
        <v>7.8299999999999995E-2</v>
      </c>
      <c r="R887" t="s">
        <v>66</v>
      </c>
      <c r="S887"/>
      <c r="T887"/>
      <c r="U887"/>
      <c r="V887"/>
      <c r="W887"/>
      <c r="X887" s="55">
        <v>40360</v>
      </c>
    </row>
    <row r="888" spans="1:24" ht="14.5" x14ac:dyDescent="0.35">
      <c r="A888" s="52" t="s">
        <v>389</v>
      </c>
      <c r="B888" s="53">
        <v>39976</v>
      </c>
      <c r="C888" s="53">
        <v>46752</v>
      </c>
      <c r="D888" s="53">
        <v>45870</v>
      </c>
      <c r="E888" s="52" t="s">
        <v>137</v>
      </c>
      <c r="G888" s="52" t="s">
        <v>144</v>
      </c>
      <c r="H888" s="52" t="s">
        <v>392</v>
      </c>
      <c r="I888" s="53">
        <v>40909</v>
      </c>
      <c r="J888" s="53">
        <v>41275</v>
      </c>
      <c r="L888" s="52" t="s">
        <v>133</v>
      </c>
      <c r="M888" s="54">
        <v>46200</v>
      </c>
      <c r="N888" s="52" t="s">
        <v>43</v>
      </c>
      <c r="O888" t="s">
        <v>145</v>
      </c>
      <c r="P888" t="s">
        <v>65</v>
      </c>
      <c r="Q888">
        <v>7.8299999999999995E-2</v>
      </c>
      <c r="R888" t="s">
        <v>66</v>
      </c>
      <c r="S888"/>
      <c r="T888"/>
      <c r="U888"/>
      <c r="V888"/>
      <c r="W888"/>
      <c r="X888" s="55">
        <v>40360</v>
      </c>
    </row>
    <row r="889" spans="1:24" ht="14.5" x14ac:dyDescent="0.35">
      <c r="A889" s="52" t="s">
        <v>389</v>
      </c>
      <c r="B889" s="53">
        <v>39976</v>
      </c>
      <c r="C889" s="53">
        <v>46752</v>
      </c>
      <c r="D889" s="53">
        <v>45870</v>
      </c>
      <c r="E889" s="52" t="s">
        <v>137</v>
      </c>
      <c r="G889" s="52" t="s">
        <v>144</v>
      </c>
      <c r="H889" s="52" t="s">
        <v>393</v>
      </c>
      <c r="I889" s="53">
        <v>41275</v>
      </c>
      <c r="J889" s="53">
        <v>41640</v>
      </c>
      <c r="L889" s="52" t="s">
        <v>133</v>
      </c>
      <c r="M889" s="54">
        <v>63000</v>
      </c>
      <c r="N889" s="52" t="s">
        <v>43</v>
      </c>
      <c r="O889" t="s">
        <v>145</v>
      </c>
      <c r="P889" t="s">
        <v>65</v>
      </c>
      <c r="Q889">
        <v>7.8299999999999995E-2</v>
      </c>
      <c r="R889" t="s">
        <v>66</v>
      </c>
      <c r="S889"/>
      <c r="T889"/>
      <c r="U889"/>
      <c r="V889"/>
      <c r="W889"/>
      <c r="X889" s="55">
        <v>40360</v>
      </c>
    </row>
    <row r="890" spans="1:24" ht="14.5" x14ac:dyDescent="0.35">
      <c r="A890" s="52" t="s">
        <v>389</v>
      </c>
      <c r="B890" s="53">
        <v>39976</v>
      </c>
      <c r="C890" s="53">
        <v>46752</v>
      </c>
      <c r="D890" s="53">
        <v>45870</v>
      </c>
      <c r="E890" s="52" t="s">
        <v>137</v>
      </c>
      <c r="G890" s="52" t="s">
        <v>144</v>
      </c>
      <c r="H890" s="52" t="s">
        <v>394</v>
      </c>
      <c r="I890" s="53">
        <v>41640</v>
      </c>
      <c r="J890" s="53">
        <v>42005</v>
      </c>
      <c r="L890" s="52" t="s">
        <v>133</v>
      </c>
      <c r="M890" s="54">
        <v>99000</v>
      </c>
      <c r="N890" s="52" t="s">
        <v>43</v>
      </c>
      <c r="O890" t="s">
        <v>145</v>
      </c>
      <c r="P890" t="s">
        <v>65</v>
      </c>
      <c r="Q890">
        <v>7.8299999999999995E-2</v>
      </c>
      <c r="R890" t="s">
        <v>66</v>
      </c>
      <c r="S890"/>
      <c r="T890"/>
      <c r="U890"/>
      <c r="V890"/>
      <c r="W890"/>
      <c r="X890" s="55">
        <v>40360</v>
      </c>
    </row>
    <row r="891" spans="1:24" ht="14.5" x14ac:dyDescent="0.35">
      <c r="A891" s="52" t="s">
        <v>389</v>
      </c>
      <c r="B891" s="53">
        <v>39976</v>
      </c>
      <c r="C891" s="53">
        <v>46752</v>
      </c>
      <c r="D891" s="53">
        <v>45870</v>
      </c>
      <c r="E891" s="52" t="s">
        <v>137</v>
      </c>
      <c r="G891" s="52" t="s">
        <v>144</v>
      </c>
      <c r="H891" s="52" t="s">
        <v>395</v>
      </c>
      <c r="I891" s="53">
        <v>42005</v>
      </c>
      <c r="J891" s="53">
        <v>42370</v>
      </c>
      <c r="L891" s="52" t="s">
        <v>133</v>
      </c>
      <c r="M891" s="54">
        <v>135000</v>
      </c>
      <c r="N891" s="52" t="s">
        <v>43</v>
      </c>
      <c r="O891" t="s">
        <v>145</v>
      </c>
      <c r="P891" t="s">
        <v>65</v>
      </c>
      <c r="Q891">
        <v>7.8299999999999995E-2</v>
      </c>
      <c r="R891" t="s">
        <v>66</v>
      </c>
      <c r="S891"/>
      <c r="T891"/>
      <c r="U891"/>
      <c r="V891"/>
      <c r="W891"/>
      <c r="X891" s="55">
        <v>40360</v>
      </c>
    </row>
    <row r="892" spans="1:24" ht="14.5" x14ac:dyDescent="0.35">
      <c r="A892" s="52" t="s">
        <v>389</v>
      </c>
      <c r="B892" s="53">
        <v>39976</v>
      </c>
      <c r="C892" s="53">
        <v>46752</v>
      </c>
      <c r="D892" s="53">
        <v>45870</v>
      </c>
      <c r="E892" s="52" t="s">
        <v>137</v>
      </c>
      <c r="G892" s="52" t="s">
        <v>144</v>
      </c>
      <c r="H892" s="52" t="s">
        <v>396</v>
      </c>
      <c r="I892" s="53">
        <v>42370</v>
      </c>
      <c r="J892" s="53">
        <v>42736</v>
      </c>
      <c r="L892" s="52" t="s">
        <v>133</v>
      </c>
      <c r="M892" s="54">
        <v>135000</v>
      </c>
      <c r="N892" s="52" t="s">
        <v>43</v>
      </c>
      <c r="O892" t="s">
        <v>145</v>
      </c>
      <c r="P892" t="s">
        <v>65</v>
      </c>
      <c r="Q892">
        <v>7.8299999999999995E-2</v>
      </c>
      <c r="R892" t="s">
        <v>66</v>
      </c>
      <c r="S892"/>
      <c r="T892"/>
      <c r="U892"/>
      <c r="V892"/>
      <c r="W892"/>
      <c r="X892" s="55">
        <v>40360</v>
      </c>
    </row>
    <row r="893" spans="1:24" ht="130.5" x14ac:dyDescent="0.35">
      <c r="A893" s="52" t="s">
        <v>389</v>
      </c>
      <c r="B893" s="53">
        <v>39976</v>
      </c>
      <c r="C893" s="53">
        <v>46752</v>
      </c>
      <c r="D893" s="53">
        <v>45870</v>
      </c>
      <c r="E893" s="52" t="s">
        <v>137</v>
      </c>
      <c r="G893" s="52" t="s">
        <v>144</v>
      </c>
      <c r="H893" s="52" t="s">
        <v>409</v>
      </c>
      <c r="I893" s="53">
        <v>42736</v>
      </c>
      <c r="J893" s="53">
        <v>46752</v>
      </c>
      <c r="L893" s="52" t="s">
        <v>133</v>
      </c>
      <c r="M893" s="82" t="s">
        <v>410</v>
      </c>
      <c r="N893" s="52" t="s">
        <v>43</v>
      </c>
      <c r="O893" t="s">
        <v>145</v>
      </c>
      <c r="P893" t="s">
        <v>65</v>
      </c>
      <c r="Q893">
        <v>7.8299999999999995E-2</v>
      </c>
      <c r="R893" t="s">
        <v>66</v>
      </c>
      <c r="S893"/>
      <c r="T893"/>
      <c r="U893"/>
      <c r="V893"/>
      <c r="W893"/>
      <c r="X893" s="55">
        <v>40360</v>
      </c>
    </row>
    <row r="894" spans="1:24" ht="14.5" x14ac:dyDescent="0.35">
      <c r="A894" s="52" t="s">
        <v>411</v>
      </c>
      <c r="B894" s="53">
        <v>40909</v>
      </c>
      <c r="C894" s="53">
        <v>49126</v>
      </c>
      <c r="D894" s="53">
        <v>45992</v>
      </c>
      <c r="E894" s="57" t="s">
        <v>151</v>
      </c>
      <c r="F894" s="16" t="s">
        <v>39</v>
      </c>
      <c r="G894" s="52" t="s">
        <v>62</v>
      </c>
      <c r="H894" s="73" t="s">
        <v>412</v>
      </c>
      <c r="I894" s="53">
        <v>40909</v>
      </c>
      <c r="J894" s="53">
        <v>41091</v>
      </c>
      <c r="L894" s="52" t="s">
        <v>118</v>
      </c>
      <c r="M894" s="54">
        <v>123000</v>
      </c>
      <c r="N894" s="52" t="s">
        <v>43</v>
      </c>
      <c r="O894" t="s">
        <v>64</v>
      </c>
      <c r="P894" t="s">
        <v>65</v>
      </c>
      <c r="Q894">
        <v>1</v>
      </c>
      <c r="R894" t="s">
        <v>66</v>
      </c>
      <c r="S894"/>
      <c r="T894"/>
      <c r="U894"/>
      <c r="V894"/>
      <c r="W894"/>
      <c r="X894" s="55">
        <v>40179</v>
      </c>
    </row>
    <row r="895" spans="1:24" ht="14.5" x14ac:dyDescent="0.35">
      <c r="A895" s="52" t="s">
        <v>411</v>
      </c>
      <c r="B895" s="53">
        <v>40909</v>
      </c>
      <c r="C895" s="53">
        <v>49126</v>
      </c>
      <c r="D895" s="53">
        <v>45992</v>
      </c>
      <c r="E895" s="57" t="s">
        <v>151</v>
      </c>
      <c r="F895" s="16" t="s">
        <v>39</v>
      </c>
      <c r="G895" s="52" t="s">
        <v>62</v>
      </c>
      <c r="H895" s="52" t="s">
        <v>413</v>
      </c>
      <c r="I895" s="53">
        <v>41091</v>
      </c>
      <c r="J895" s="53">
        <v>41640</v>
      </c>
      <c r="L895" s="52" t="s">
        <v>118</v>
      </c>
      <c r="M895" s="54">
        <v>159500</v>
      </c>
      <c r="N895" s="52" t="s">
        <v>43</v>
      </c>
      <c r="O895" t="s">
        <v>64</v>
      </c>
      <c r="P895" t="s">
        <v>65</v>
      </c>
      <c r="Q895">
        <v>1</v>
      </c>
      <c r="R895" t="s">
        <v>66</v>
      </c>
      <c r="S895"/>
      <c r="T895"/>
      <c r="U895"/>
      <c r="V895"/>
      <c r="W895"/>
      <c r="X895" s="55">
        <v>40179</v>
      </c>
    </row>
    <row r="896" spans="1:24" ht="14.5" x14ac:dyDescent="0.35">
      <c r="A896" s="52" t="s">
        <v>411</v>
      </c>
      <c r="B896" s="53">
        <v>40909</v>
      </c>
      <c r="C896" s="53">
        <v>49126</v>
      </c>
      <c r="D896" s="53">
        <v>45992</v>
      </c>
      <c r="E896" s="57" t="s">
        <v>151</v>
      </c>
      <c r="F896" s="16" t="s">
        <v>39</v>
      </c>
      <c r="G896" s="52" t="s">
        <v>62</v>
      </c>
      <c r="H896" s="52" t="s">
        <v>394</v>
      </c>
      <c r="I896" s="53">
        <v>41640</v>
      </c>
      <c r="J896" s="53">
        <v>42005</v>
      </c>
      <c r="L896" s="52" t="s">
        <v>118</v>
      </c>
      <c r="M896" s="54">
        <v>163500</v>
      </c>
      <c r="N896" s="52" t="s">
        <v>43</v>
      </c>
      <c r="O896" t="s">
        <v>64</v>
      </c>
      <c r="P896" t="s">
        <v>65</v>
      </c>
      <c r="Q896">
        <v>1</v>
      </c>
      <c r="R896" t="s">
        <v>66</v>
      </c>
      <c r="S896"/>
      <c r="T896"/>
      <c r="U896"/>
      <c r="V896"/>
      <c r="W896"/>
      <c r="X896" s="55">
        <v>40179</v>
      </c>
    </row>
    <row r="897" spans="1:25" ht="14.5" x14ac:dyDescent="0.35">
      <c r="A897" s="52" t="s">
        <v>411</v>
      </c>
      <c r="B897" s="53">
        <v>40909</v>
      </c>
      <c r="C897" s="53">
        <v>49126</v>
      </c>
      <c r="D897" s="53">
        <v>45992</v>
      </c>
      <c r="E897" s="57" t="s">
        <v>151</v>
      </c>
      <c r="F897" s="16" t="s">
        <v>39</v>
      </c>
      <c r="G897" s="52" t="s">
        <v>62</v>
      </c>
      <c r="H897" s="73" t="s">
        <v>414</v>
      </c>
      <c r="I897" s="53">
        <v>42005</v>
      </c>
      <c r="J897" s="53">
        <v>42050</v>
      </c>
      <c r="L897" s="52" t="s">
        <v>118</v>
      </c>
      <c r="M897" s="54">
        <v>162000</v>
      </c>
      <c r="N897" s="52" t="s">
        <v>43</v>
      </c>
      <c r="O897" t="s">
        <v>64</v>
      </c>
      <c r="P897" t="s">
        <v>65</v>
      </c>
      <c r="Q897">
        <v>1</v>
      </c>
      <c r="R897" t="s">
        <v>66</v>
      </c>
      <c r="S897"/>
      <c r="T897"/>
      <c r="U897"/>
      <c r="V897"/>
      <c r="W897"/>
      <c r="X897" s="55">
        <v>40179</v>
      </c>
    </row>
    <row r="898" spans="1:25" ht="14.5" x14ac:dyDescent="0.35">
      <c r="A898" s="52" t="s">
        <v>411</v>
      </c>
      <c r="B898" s="53">
        <v>40909</v>
      </c>
      <c r="C898" s="53">
        <v>49126</v>
      </c>
      <c r="D898" s="53">
        <v>45992</v>
      </c>
      <c r="E898" s="57" t="s">
        <v>151</v>
      </c>
      <c r="F898" s="16" t="s">
        <v>39</v>
      </c>
      <c r="G898" s="52" t="s">
        <v>62</v>
      </c>
      <c r="H898" s="73" t="s">
        <v>415</v>
      </c>
      <c r="I898" s="53">
        <v>42050</v>
      </c>
      <c r="J898" s="53">
        <v>42125</v>
      </c>
      <c r="L898" s="52" t="s">
        <v>118</v>
      </c>
      <c r="M898" s="54">
        <v>164700</v>
      </c>
      <c r="N898" s="52" t="s">
        <v>43</v>
      </c>
      <c r="O898" t="s">
        <v>64</v>
      </c>
      <c r="P898" t="s">
        <v>65</v>
      </c>
      <c r="Q898">
        <v>1</v>
      </c>
      <c r="R898" t="s">
        <v>66</v>
      </c>
      <c r="S898"/>
      <c r="T898"/>
      <c r="U898"/>
      <c r="V898"/>
      <c r="W898"/>
      <c r="X898" s="55">
        <v>40179</v>
      </c>
    </row>
    <row r="899" spans="1:25" ht="29" x14ac:dyDescent="0.35">
      <c r="A899" s="52" t="s">
        <v>411</v>
      </c>
      <c r="B899" s="53">
        <v>40909</v>
      </c>
      <c r="C899" s="53">
        <v>49126</v>
      </c>
      <c r="D899" s="53">
        <v>45992</v>
      </c>
      <c r="E899" s="57" t="s">
        <v>148</v>
      </c>
      <c r="F899" s="16" t="s">
        <v>39</v>
      </c>
      <c r="G899" s="52" t="s">
        <v>62</v>
      </c>
      <c r="H899" s="73" t="s">
        <v>416</v>
      </c>
      <c r="I899" s="53">
        <v>42125</v>
      </c>
      <c r="J899" s="53">
        <v>42370</v>
      </c>
      <c r="L899" s="52" t="s">
        <v>118</v>
      </c>
      <c r="M899" s="54">
        <v>166700</v>
      </c>
      <c r="N899" s="52" t="s">
        <v>43</v>
      </c>
      <c r="O899" t="s">
        <v>64</v>
      </c>
      <c r="P899" t="s">
        <v>65</v>
      </c>
      <c r="Q899">
        <v>1</v>
      </c>
      <c r="R899" t="s">
        <v>66</v>
      </c>
      <c r="S899"/>
      <c r="T899"/>
      <c r="U899"/>
      <c r="V899"/>
      <c r="W899"/>
      <c r="X899" s="55">
        <v>40179</v>
      </c>
      <c r="Y899" s="56" t="s">
        <v>417</v>
      </c>
    </row>
    <row r="900" spans="1:25" ht="29" x14ac:dyDescent="0.35">
      <c r="A900" s="52" t="s">
        <v>411</v>
      </c>
      <c r="B900" s="53">
        <v>40909</v>
      </c>
      <c r="C900" s="53">
        <v>49126</v>
      </c>
      <c r="D900" s="53">
        <v>45992</v>
      </c>
      <c r="E900" s="57" t="s">
        <v>148</v>
      </c>
      <c r="F900" s="16" t="s">
        <v>39</v>
      </c>
      <c r="G900" s="52" t="s">
        <v>62</v>
      </c>
      <c r="H900" s="73" t="s">
        <v>418</v>
      </c>
      <c r="I900" s="53">
        <v>42370</v>
      </c>
      <c r="J900" s="53">
        <v>42836</v>
      </c>
      <c r="L900" s="52" t="s">
        <v>118</v>
      </c>
      <c r="M900" s="54">
        <v>173500</v>
      </c>
      <c r="N900" s="52" t="s">
        <v>43</v>
      </c>
      <c r="O900" t="s">
        <v>64</v>
      </c>
      <c r="P900" t="s">
        <v>65</v>
      </c>
      <c r="Q900">
        <v>1</v>
      </c>
      <c r="R900" t="s">
        <v>66</v>
      </c>
      <c r="S900"/>
      <c r="T900"/>
      <c r="U900"/>
      <c r="V900"/>
      <c r="W900"/>
      <c r="X900" s="55">
        <v>40179</v>
      </c>
      <c r="Y900" s="56" t="s">
        <v>417</v>
      </c>
    </row>
    <row r="901" spans="1:25" ht="14.5" x14ac:dyDescent="0.35">
      <c r="A901" s="52" t="s">
        <v>411</v>
      </c>
      <c r="B901" s="53">
        <v>40909</v>
      </c>
      <c r="C901" s="53">
        <v>49126</v>
      </c>
      <c r="D901" s="53">
        <v>45992</v>
      </c>
      <c r="E901" s="57" t="s">
        <v>148</v>
      </c>
      <c r="F901" s="16" t="s">
        <v>39</v>
      </c>
      <c r="G901" s="52" t="s">
        <v>62</v>
      </c>
      <c r="H901" s="73" t="s">
        <v>73</v>
      </c>
      <c r="I901" s="53">
        <f>IF(OR(K901="Term",K901="otherwise",K901="Start of Term"),B901,"ADD SERVICE START DATE")</f>
        <v>40909</v>
      </c>
      <c r="J901" s="53">
        <f>IF(OR(K901="Term",K901="otherwise",K901="End of term"),C901,"ADD SERVICE START DATE")</f>
        <v>49126</v>
      </c>
      <c r="K901" s="52" t="s">
        <v>74</v>
      </c>
      <c r="L901" s="52" t="s">
        <v>118</v>
      </c>
      <c r="M901" s="54">
        <v>0</v>
      </c>
      <c r="N901" s="52" t="s">
        <v>43</v>
      </c>
      <c r="O901" t="s">
        <v>64</v>
      </c>
      <c r="P901" t="s">
        <v>65</v>
      </c>
      <c r="Q901">
        <v>1</v>
      </c>
      <c r="R901" t="s">
        <v>66</v>
      </c>
      <c r="S901"/>
      <c r="T901"/>
      <c r="U901"/>
      <c r="V901"/>
      <c r="W901"/>
      <c r="X901" s="55">
        <v>40179</v>
      </c>
    </row>
    <row r="902" spans="1:25" ht="14.5" x14ac:dyDescent="0.35">
      <c r="A902" s="52" t="s">
        <v>411</v>
      </c>
      <c r="B902" s="53">
        <v>40909</v>
      </c>
      <c r="C902" s="53">
        <v>49126</v>
      </c>
      <c r="D902" s="53">
        <v>45992</v>
      </c>
      <c r="E902" s="57" t="s">
        <v>151</v>
      </c>
      <c r="F902" s="16" t="s">
        <v>39</v>
      </c>
      <c r="G902" s="52" t="s">
        <v>62</v>
      </c>
      <c r="H902" s="52" t="s">
        <v>419</v>
      </c>
      <c r="I902" s="53">
        <v>42837</v>
      </c>
      <c r="J902" s="53">
        <v>43374</v>
      </c>
      <c r="L902" s="52" t="s">
        <v>118</v>
      </c>
      <c r="M902" s="54">
        <v>171500</v>
      </c>
      <c r="N902" s="52" t="s">
        <v>43</v>
      </c>
      <c r="O902" t="s">
        <v>64</v>
      </c>
      <c r="P902" t="s">
        <v>65</v>
      </c>
      <c r="Q902">
        <v>1</v>
      </c>
      <c r="R902" t="s">
        <v>66</v>
      </c>
      <c r="S902"/>
      <c r="T902"/>
      <c r="U902"/>
      <c r="V902"/>
      <c r="W902"/>
      <c r="X902" s="55">
        <v>40179</v>
      </c>
    </row>
    <row r="903" spans="1:25" ht="14.5" x14ac:dyDescent="0.35">
      <c r="A903" s="52" t="s">
        <v>411</v>
      </c>
      <c r="B903" s="53">
        <v>40909</v>
      </c>
      <c r="C903" s="53">
        <v>49126</v>
      </c>
      <c r="D903" s="53">
        <v>45992</v>
      </c>
      <c r="E903" s="57" t="s">
        <v>151</v>
      </c>
      <c r="F903" s="16" t="s">
        <v>39</v>
      </c>
      <c r="G903" s="52" t="s">
        <v>62</v>
      </c>
      <c r="H903" s="52" t="s">
        <v>420</v>
      </c>
      <c r="I903" s="53">
        <v>43374</v>
      </c>
      <c r="J903" s="53">
        <v>43952</v>
      </c>
      <c r="L903" s="52" t="s">
        <v>118</v>
      </c>
      <c r="M903" s="54">
        <v>171500</v>
      </c>
      <c r="N903" s="52" t="s">
        <v>43</v>
      </c>
      <c r="O903" t="s">
        <v>64</v>
      </c>
      <c r="P903" t="s">
        <v>65</v>
      </c>
      <c r="Q903">
        <v>1</v>
      </c>
      <c r="R903" t="s">
        <v>66</v>
      </c>
      <c r="S903"/>
      <c r="T903"/>
      <c r="U903"/>
      <c r="V903"/>
      <c r="W903"/>
      <c r="X903" s="55">
        <v>40179</v>
      </c>
    </row>
    <row r="904" spans="1:25" ht="14.5" x14ac:dyDescent="0.35">
      <c r="A904" s="52" t="s">
        <v>411</v>
      </c>
      <c r="B904" s="53">
        <v>40909</v>
      </c>
      <c r="C904" s="53">
        <v>49126</v>
      </c>
      <c r="D904" s="53">
        <v>45992</v>
      </c>
      <c r="E904" s="57" t="s">
        <v>151</v>
      </c>
      <c r="F904" s="16" t="s">
        <v>39</v>
      </c>
      <c r="G904" s="52" t="s">
        <v>62</v>
      </c>
      <c r="H904" s="52" t="s">
        <v>421</v>
      </c>
      <c r="I904" s="53">
        <v>43952</v>
      </c>
      <c r="J904" s="53">
        <v>49126</v>
      </c>
      <c r="L904" s="52" t="s">
        <v>118</v>
      </c>
      <c r="M904" s="54">
        <v>128000</v>
      </c>
      <c r="N904" s="52" t="s">
        <v>43</v>
      </c>
      <c r="O904" t="s">
        <v>64</v>
      </c>
      <c r="P904" t="s">
        <v>65</v>
      </c>
      <c r="Q904">
        <v>1</v>
      </c>
      <c r="R904" t="s">
        <v>66</v>
      </c>
      <c r="S904"/>
      <c r="T904"/>
      <c r="U904"/>
      <c r="V904"/>
      <c r="W904"/>
      <c r="X904" s="55">
        <v>40179</v>
      </c>
    </row>
    <row r="905" spans="1:25" ht="14.5" x14ac:dyDescent="0.35">
      <c r="A905" s="52" t="s">
        <v>411</v>
      </c>
      <c r="B905" s="53">
        <v>40909</v>
      </c>
      <c r="C905" s="53">
        <v>49126</v>
      </c>
      <c r="D905" s="53">
        <v>45992</v>
      </c>
      <c r="E905" s="57" t="s">
        <v>151</v>
      </c>
      <c r="F905" s="16" t="s">
        <v>39</v>
      </c>
      <c r="G905" s="52" t="s">
        <v>62</v>
      </c>
      <c r="H905" s="73" t="s">
        <v>73</v>
      </c>
      <c r="I905" s="53">
        <f>IF(OR(K905="Term",K905="otherwise",K905="Start of Term"),B905,"ADD SERVICE START DATE")</f>
        <v>40909</v>
      </c>
      <c r="J905" s="53">
        <f>IF(OR(K905="Term",K905="otherwise",K905="End of term"),C905,"ADD SERVICE START DATE")</f>
        <v>49126</v>
      </c>
      <c r="K905" s="52" t="s">
        <v>74</v>
      </c>
      <c r="L905" s="52" t="s">
        <v>118</v>
      </c>
      <c r="M905" s="54">
        <v>0</v>
      </c>
      <c r="N905" s="52" t="s">
        <v>43</v>
      </c>
      <c r="O905" t="s">
        <v>64</v>
      </c>
      <c r="P905" t="s">
        <v>65</v>
      </c>
      <c r="Q905">
        <v>1</v>
      </c>
      <c r="R905" t="s">
        <v>66</v>
      </c>
      <c r="S905"/>
      <c r="T905"/>
      <c r="U905"/>
      <c r="V905"/>
      <c r="W905"/>
      <c r="X905" s="55">
        <v>40179</v>
      </c>
    </row>
    <row r="906" spans="1:25" ht="43.5" x14ac:dyDescent="0.35">
      <c r="A906" s="52" t="s">
        <v>411</v>
      </c>
      <c r="B906" s="53">
        <v>40909</v>
      </c>
      <c r="C906" s="53">
        <v>49126</v>
      </c>
      <c r="D906" s="53">
        <v>45992</v>
      </c>
      <c r="E906" s="57" t="s">
        <v>151</v>
      </c>
      <c r="F906" s="16" t="s">
        <v>39</v>
      </c>
      <c r="G906" s="52" t="s">
        <v>62</v>
      </c>
      <c r="H906" s="59" t="s">
        <v>422</v>
      </c>
      <c r="I906" s="53">
        <v>41091</v>
      </c>
      <c r="J906" s="53">
        <v>41182</v>
      </c>
      <c r="L906" s="52" t="s">
        <v>118</v>
      </c>
      <c r="M906" s="54">
        <v>15000</v>
      </c>
      <c r="N906" s="52" t="s">
        <v>43</v>
      </c>
      <c r="O906" t="s">
        <v>64</v>
      </c>
      <c r="P906" t="s">
        <v>65</v>
      </c>
      <c r="Q906">
        <v>1.1499999999999999</v>
      </c>
      <c r="R906" t="s">
        <v>66</v>
      </c>
      <c r="S906"/>
      <c r="T906"/>
      <c r="U906"/>
      <c r="V906"/>
      <c r="W906"/>
      <c r="X906" s="55">
        <v>40179</v>
      </c>
    </row>
    <row r="907" spans="1:25" ht="43.5" x14ac:dyDescent="0.35">
      <c r="A907" s="52" t="s">
        <v>411</v>
      </c>
      <c r="B907" s="53">
        <v>40909</v>
      </c>
      <c r="C907" s="53">
        <v>49126</v>
      </c>
      <c r="D907" s="53">
        <v>45992</v>
      </c>
      <c r="E907" s="57" t="s">
        <v>151</v>
      </c>
      <c r="F907" s="16" t="s">
        <v>39</v>
      </c>
      <c r="G907" s="52" t="s">
        <v>62</v>
      </c>
      <c r="H907" s="59" t="s">
        <v>422</v>
      </c>
      <c r="I907" s="53">
        <v>41395</v>
      </c>
      <c r="J907" s="53">
        <v>41547</v>
      </c>
      <c r="L907" s="52" t="s">
        <v>118</v>
      </c>
      <c r="M907" s="54">
        <v>15000</v>
      </c>
      <c r="N907" s="52" t="s">
        <v>43</v>
      </c>
      <c r="O907" t="s">
        <v>64</v>
      </c>
      <c r="P907" t="s">
        <v>65</v>
      </c>
      <c r="Q907">
        <v>1.1499999999999999</v>
      </c>
      <c r="R907" t="s">
        <v>66</v>
      </c>
      <c r="S907"/>
      <c r="T907"/>
      <c r="U907"/>
      <c r="V907"/>
      <c r="W907"/>
      <c r="X907" s="55">
        <v>40179</v>
      </c>
    </row>
    <row r="908" spans="1:25" ht="43.5" x14ac:dyDescent="0.35">
      <c r="A908" s="52" t="s">
        <v>411</v>
      </c>
      <c r="B908" s="53">
        <v>40909</v>
      </c>
      <c r="C908" s="53">
        <v>49126</v>
      </c>
      <c r="D908" s="53">
        <v>45992</v>
      </c>
      <c r="E908" s="57" t="s">
        <v>151</v>
      </c>
      <c r="F908" s="16" t="s">
        <v>39</v>
      </c>
      <c r="G908" s="52" t="s">
        <v>62</v>
      </c>
      <c r="H908" s="59" t="s">
        <v>422</v>
      </c>
      <c r="I908" s="53">
        <v>41760</v>
      </c>
      <c r="J908" s="53">
        <v>41912</v>
      </c>
      <c r="L908" s="52" t="s">
        <v>118</v>
      </c>
      <c r="M908" s="54">
        <v>15000</v>
      </c>
      <c r="N908" s="52" t="s">
        <v>43</v>
      </c>
      <c r="O908" t="s">
        <v>64</v>
      </c>
      <c r="P908" t="s">
        <v>65</v>
      </c>
      <c r="Q908">
        <v>1.1499999999999999</v>
      </c>
      <c r="R908" t="s">
        <v>66</v>
      </c>
      <c r="S908"/>
      <c r="T908"/>
      <c r="U908"/>
      <c r="V908"/>
      <c r="W908"/>
      <c r="X908" s="55">
        <v>40179</v>
      </c>
    </row>
    <row r="909" spans="1:25" ht="29" x14ac:dyDescent="0.35">
      <c r="A909" s="52" t="s">
        <v>411</v>
      </c>
      <c r="B909" s="53">
        <v>40909</v>
      </c>
      <c r="C909" s="53">
        <v>49126</v>
      </c>
      <c r="D909" s="53">
        <v>45992</v>
      </c>
      <c r="E909" s="57" t="s">
        <v>151</v>
      </c>
      <c r="F909" s="16" t="s">
        <v>39</v>
      </c>
      <c r="G909" s="52" t="s">
        <v>62</v>
      </c>
      <c r="H909" s="59" t="s">
        <v>423</v>
      </c>
      <c r="I909" s="53">
        <v>42856</v>
      </c>
      <c r="J909" s="53">
        <f t="shared" ref="J909" si="106">IF(OR(K909="Term",K909="otherwise",K909="End of term"),C909,"ADD SERVICE START DATE")</f>
        <v>49126</v>
      </c>
      <c r="K909" s="52" t="s">
        <v>48</v>
      </c>
      <c r="L909" s="52" t="s">
        <v>118</v>
      </c>
      <c r="M909" s="54">
        <v>15000</v>
      </c>
      <c r="N909" s="52" t="s">
        <v>43</v>
      </c>
      <c r="O909" t="s">
        <v>64</v>
      </c>
      <c r="P909" t="s">
        <v>65</v>
      </c>
      <c r="Q909">
        <v>1.1499999999999999</v>
      </c>
      <c r="R909" t="s">
        <v>66</v>
      </c>
      <c r="S909"/>
      <c r="T909"/>
      <c r="U909"/>
      <c r="V909"/>
      <c r="W909"/>
      <c r="X909" s="55">
        <v>40179</v>
      </c>
    </row>
    <row r="910" spans="1:25" ht="14.5" x14ac:dyDescent="0.35">
      <c r="A910" s="52" t="s">
        <v>411</v>
      </c>
      <c r="B910" s="53">
        <v>40909</v>
      </c>
      <c r="C910" s="53">
        <v>49126</v>
      </c>
      <c r="D910" s="53">
        <v>45992</v>
      </c>
      <c r="E910" s="57" t="s">
        <v>424</v>
      </c>
      <c r="F910" s="16" t="s">
        <v>39</v>
      </c>
      <c r="G910" s="52" t="s">
        <v>62</v>
      </c>
      <c r="H910" s="57" t="s">
        <v>425</v>
      </c>
      <c r="I910" s="53">
        <v>40909</v>
      </c>
      <c r="J910" s="53">
        <v>49126</v>
      </c>
      <c r="L910" s="52" t="s">
        <v>118</v>
      </c>
      <c r="M910" s="54">
        <v>24000</v>
      </c>
      <c r="N910" s="52" t="s">
        <v>43</v>
      </c>
      <c r="O910" t="s">
        <v>64</v>
      </c>
      <c r="P910" t="s">
        <v>65</v>
      </c>
      <c r="Q910" s="78">
        <v>8.3333333333333329E-2</v>
      </c>
      <c r="R910" t="s">
        <v>66</v>
      </c>
      <c r="S910"/>
      <c r="T910"/>
      <c r="U910"/>
      <c r="V910"/>
      <c r="W910"/>
      <c r="X910" s="55">
        <v>40179</v>
      </c>
    </row>
    <row r="911" spans="1:25" ht="29" x14ac:dyDescent="0.35">
      <c r="A911" s="52" t="s">
        <v>411</v>
      </c>
      <c r="B911" s="53">
        <v>40909</v>
      </c>
      <c r="C911" s="53">
        <v>49126</v>
      </c>
      <c r="D911" s="53">
        <v>45992</v>
      </c>
      <c r="E911" s="57" t="s">
        <v>148</v>
      </c>
      <c r="F911" s="16" t="s">
        <v>39</v>
      </c>
      <c r="G911" s="52" t="s">
        <v>62</v>
      </c>
      <c r="H911" s="59" t="s">
        <v>426</v>
      </c>
      <c r="I911" s="53">
        <v>42125</v>
      </c>
      <c r="J911" s="53">
        <v>42277</v>
      </c>
      <c r="L911" s="52" t="s">
        <v>118</v>
      </c>
      <c r="M911" s="54">
        <v>13000</v>
      </c>
      <c r="N911" s="52" t="s">
        <v>43</v>
      </c>
      <c r="O911" t="s">
        <v>64</v>
      </c>
      <c r="P911" t="s">
        <v>65</v>
      </c>
      <c r="Q911">
        <v>1.1499999999999999</v>
      </c>
      <c r="R911" t="s">
        <v>66</v>
      </c>
      <c r="S911"/>
      <c r="T911"/>
      <c r="U911"/>
      <c r="V911"/>
      <c r="W911"/>
      <c r="X911" s="55">
        <v>40179</v>
      </c>
    </row>
    <row r="912" spans="1:25" ht="29" x14ac:dyDescent="0.35">
      <c r="A912" s="52" t="s">
        <v>411</v>
      </c>
      <c r="B912" s="53">
        <v>40909</v>
      </c>
      <c r="C912" s="53">
        <v>49126</v>
      </c>
      <c r="D912" s="53">
        <v>45992</v>
      </c>
      <c r="E912" s="57" t="s">
        <v>148</v>
      </c>
      <c r="F912" s="16" t="s">
        <v>39</v>
      </c>
      <c r="G912" s="52" t="s">
        <v>62</v>
      </c>
      <c r="H912" s="59" t="s">
        <v>426</v>
      </c>
      <c r="I912" s="53">
        <v>42491</v>
      </c>
      <c r="J912" s="53">
        <v>42643</v>
      </c>
      <c r="L912" s="52" t="s">
        <v>118</v>
      </c>
      <c r="M912" s="54">
        <v>13000</v>
      </c>
      <c r="N912" s="52" t="s">
        <v>43</v>
      </c>
      <c r="O912" t="s">
        <v>64</v>
      </c>
      <c r="P912" t="s">
        <v>65</v>
      </c>
      <c r="Q912">
        <v>1.1499999999999999</v>
      </c>
      <c r="R912" t="s">
        <v>66</v>
      </c>
      <c r="S912"/>
      <c r="T912"/>
      <c r="U912"/>
      <c r="V912"/>
      <c r="W912"/>
      <c r="X912" s="55">
        <v>40179</v>
      </c>
    </row>
    <row r="913" spans="1:24" ht="14.5" x14ac:dyDescent="0.35">
      <c r="A913" s="52" t="s">
        <v>411</v>
      </c>
      <c r="B913" s="53">
        <v>40909</v>
      </c>
      <c r="C913" s="53">
        <v>49126</v>
      </c>
      <c r="D913" s="53">
        <v>45992</v>
      </c>
      <c r="E913" s="52" t="s">
        <v>130</v>
      </c>
      <c r="F913" s="16" t="s">
        <v>39</v>
      </c>
      <c r="G913" s="52" t="s">
        <v>62</v>
      </c>
      <c r="H913" s="73" t="s">
        <v>73</v>
      </c>
      <c r="I913" s="53">
        <f>IF(OR(K913="Term",K913="otherwise",K913="Start of Term"),B913,"ADD SERVICE START DATE")</f>
        <v>40909</v>
      </c>
      <c r="J913" s="53">
        <f>IF(OR(K913="Term",K913="otherwise",K913="End of term"),C913,"ADD SERVICE START DATE")</f>
        <v>49126</v>
      </c>
      <c r="K913" s="52" t="s">
        <v>74</v>
      </c>
      <c r="L913" s="52" t="s">
        <v>127</v>
      </c>
      <c r="M913" s="54">
        <v>0</v>
      </c>
      <c r="N913" s="52" t="s">
        <v>43</v>
      </c>
      <c r="O913" t="s">
        <v>64</v>
      </c>
      <c r="P913" t="s">
        <v>65</v>
      </c>
      <c r="Q913">
        <v>0.21679999999999999</v>
      </c>
      <c r="R913" t="s">
        <v>66</v>
      </c>
      <c r="S913"/>
      <c r="T913"/>
      <c r="U913"/>
      <c r="V913"/>
      <c r="W913"/>
      <c r="X913" s="55">
        <v>40179</v>
      </c>
    </row>
    <row r="914" spans="1:24" ht="14.5" x14ac:dyDescent="0.35">
      <c r="A914" s="52" t="s">
        <v>411</v>
      </c>
      <c r="B914" s="53">
        <v>40909</v>
      </c>
      <c r="C914" s="53">
        <v>49126</v>
      </c>
      <c r="D914" s="53">
        <v>45992</v>
      </c>
      <c r="E914" s="52" t="s">
        <v>130</v>
      </c>
      <c r="F914" s="16" t="s">
        <v>39</v>
      </c>
      <c r="G914" s="52" t="s">
        <v>62</v>
      </c>
      <c r="H914" s="52" t="s">
        <v>427</v>
      </c>
      <c r="I914" s="53">
        <v>42050</v>
      </c>
      <c r="J914" s="53">
        <v>43374</v>
      </c>
      <c r="L914" s="52" t="s">
        <v>127</v>
      </c>
      <c r="M914" s="54">
        <v>20000</v>
      </c>
      <c r="N914" s="52" t="s">
        <v>43</v>
      </c>
      <c r="O914" t="s">
        <v>64</v>
      </c>
      <c r="P914" t="s">
        <v>65</v>
      </c>
      <c r="Q914">
        <v>0.21679999999999999</v>
      </c>
      <c r="R914" t="s">
        <v>66</v>
      </c>
      <c r="S914"/>
      <c r="T914"/>
      <c r="U914"/>
      <c r="V914"/>
      <c r="W914"/>
      <c r="X914" s="55">
        <v>40179</v>
      </c>
    </row>
    <row r="915" spans="1:24" ht="14.5" x14ac:dyDescent="0.35">
      <c r="A915" s="52" t="s">
        <v>411</v>
      </c>
      <c r="B915" s="53">
        <v>40909</v>
      </c>
      <c r="C915" s="53">
        <v>49126</v>
      </c>
      <c r="D915" s="53">
        <v>45992</v>
      </c>
      <c r="E915" s="52" t="s">
        <v>130</v>
      </c>
      <c r="F915" s="16" t="s">
        <v>39</v>
      </c>
      <c r="G915" s="52" t="s">
        <v>62</v>
      </c>
      <c r="H915" s="73" t="s">
        <v>73</v>
      </c>
      <c r="I915" s="53">
        <f>IF(OR(K915="Term",K915="otherwise",K915="Start of Term"),B915,"ADD SERVICE START DATE")</f>
        <v>40909</v>
      </c>
      <c r="J915" s="53">
        <f>IF(OR(K915="Term",K915="otherwise",K915="End of term"),C915,"ADD SERVICE START DATE")</f>
        <v>49126</v>
      </c>
      <c r="K915" s="52" t="s">
        <v>74</v>
      </c>
      <c r="L915" s="52" t="s">
        <v>127</v>
      </c>
      <c r="M915" s="54">
        <v>0</v>
      </c>
      <c r="N915" s="52" t="s">
        <v>43</v>
      </c>
      <c r="O915" t="s">
        <v>64</v>
      </c>
      <c r="P915" t="s">
        <v>65</v>
      </c>
      <c r="Q915">
        <v>0.21679999999999999</v>
      </c>
      <c r="R915" t="s">
        <v>66</v>
      </c>
      <c r="S915"/>
      <c r="T915"/>
      <c r="U915"/>
      <c r="V915"/>
      <c r="W915"/>
      <c r="X915" s="55">
        <v>40179</v>
      </c>
    </row>
    <row r="916" spans="1:24" ht="14.5" x14ac:dyDescent="0.35">
      <c r="A916" s="52" t="s">
        <v>411</v>
      </c>
      <c r="B916" s="53">
        <v>40909</v>
      </c>
      <c r="C916" s="53">
        <v>49126</v>
      </c>
      <c r="D916" s="53">
        <v>45992</v>
      </c>
      <c r="E916" s="52" t="s">
        <v>428</v>
      </c>
      <c r="F916" s="16" t="s">
        <v>39</v>
      </c>
      <c r="G916" s="52" t="s">
        <v>62</v>
      </c>
      <c r="H916" s="52" t="s">
        <v>429</v>
      </c>
      <c r="I916" s="53">
        <v>43361</v>
      </c>
      <c r="J916" s="53">
        <v>43465</v>
      </c>
      <c r="L916" s="52" t="s">
        <v>133</v>
      </c>
      <c r="M916" s="54">
        <v>80000</v>
      </c>
      <c r="N916" s="52" t="s">
        <v>43</v>
      </c>
      <c r="O916" t="s">
        <v>64</v>
      </c>
      <c r="P916" t="s">
        <v>65</v>
      </c>
      <c r="Q916">
        <v>0.23730000000000001</v>
      </c>
      <c r="R916" t="s">
        <v>66</v>
      </c>
      <c r="S916"/>
      <c r="T916"/>
      <c r="U916"/>
      <c r="V916"/>
      <c r="W916"/>
      <c r="X916" s="55">
        <v>40179</v>
      </c>
    </row>
    <row r="917" spans="1:24" ht="14.5" x14ac:dyDescent="0.35">
      <c r="A917" s="52" t="s">
        <v>411</v>
      </c>
      <c r="B917" s="53">
        <v>40909</v>
      </c>
      <c r="C917" s="53">
        <v>49126</v>
      </c>
      <c r="D917" s="53">
        <v>45992</v>
      </c>
      <c r="E917" s="52" t="s">
        <v>151</v>
      </c>
      <c r="F917" s="16" t="s">
        <v>39</v>
      </c>
      <c r="G917" s="52" t="s">
        <v>40</v>
      </c>
      <c r="H917" s="52" t="s">
        <v>22</v>
      </c>
      <c r="I917" s="53">
        <f t="shared" ref="I917:I932" si="107">IF(OR(K917="Term",K917="otherwise",K917="Start of Term"),B917,"ADD SERVICE START DATE")</f>
        <v>40909</v>
      </c>
      <c r="J917" s="53">
        <f t="shared" ref="J917:J934" si="108">IF(OR(K917="Term",K917="otherwise",K917="End of term"),C917,"ADD SERVICE START DATE")</f>
        <v>49126</v>
      </c>
      <c r="K917" s="52" t="s">
        <v>22</v>
      </c>
      <c r="L917" s="52" t="s">
        <v>118</v>
      </c>
      <c r="M917" s="54">
        <v>0</v>
      </c>
      <c r="N917" s="52" t="s">
        <v>43</v>
      </c>
      <c r="O917" t="s">
        <v>44</v>
      </c>
      <c r="P917" t="s">
        <v>45</v>
      </c>
      <c r="Q917"/>
      <c r="R917"/>
      <c r="S917"/>
      <c r="T917"/>
      <c r="U917"/>
      <c r="V917" t="s">
        <v>64</v>
      </c>
      <c r="W917">
        <v>130</v>
      </c>
      <c r="X917" s="55">
        <v>40179</v>
      </c>
    </row>
    <row r="918" spans="1:24" ht="14.5" x14ac:dyDescent="0.35">
      <c r="A918" s="52" t="s">
        <v>411</v>
      </c>
      <c r="B918" s="53">
        <v>40909</v>
      </c>
      <c r="C918" s="53">
        <v>49126</v>
      </c>
      <c r="D918" s="53">
        <v>45992</v>
      </c>
      <c r="E918" s="52" t="s">
        <v>148</v>
      </c>
      <c r="F918" s="16" t="s">
        <v>39</v>
      </c>
      <c r="G918" s="52" t="s">
        <v>40</v>
      </c>
      <c r="H918" s="52" t="s">
        <v>22</v>
      </c>
      <c r="I918" s="53">
        <f t="shared" si="107"/>
        <v>40909</v>
      </c>
      <c r="J918" s="53">
        <f t="shared" si="108"/>
        <v>49126</v>
      </c>
      <c r="K918" s="52" t="s">
        <v>22</v>
      </c>
      <c r="L918" s="52" t="s">
        <v>118</v>
      </c>
      <c r="M918" s="54">
        <v>0</v>
      </c>
      <c r="N918" s="52" t="s">
        <v>43</v>
      </c>
      <c r="O918" t="s">
        <v>44</v>
      </c>
      <c r="P918" t="s">
        <v>45</v>
      </c>
      <c r="Q918"/>
      <c r="R918"/>
      <c r="S918"/>
      <c r="T918"/>
      <c r="U918"/>
      <c r="V918" t="s">
        <v>64</v>
      </c>
      <c r="W918">
        <v>130</v>
      </c>
      <c r="X918" s="55">
        <v>40179</v>
      </c>
    </row>
    <row r="919" spans="1:24" ht="14.5" x14ac:dyDescent="0.35">
      <c r="A919" s="52" t="s">
        <v>411</v>
      </c>
      <c r="B919" s="53">
        <v>40909</v>
      </c>
      <c r="C919" s="53">
        <v>49126</v>
      </c>
      <c r="D919" s="53">
        <v>45992</v>
      </c>
      <c r="E919" s="57" t="s">
        <v>178</v>
      </c>
      <c r="F919" s="16" t="s">
        <v>39</v>
      </c>
      <c r="G919" s="52" t="s">
        <v>60</v>
      </c>
      <c r="H919" s="52" t="s">
        <v>22</v>
      </c>
      <c r="I919" s="53">
        <f t="shared" si="107"/>
        <v>40909</v>
      </c>
      <c r="J919" s="53">
        <f t="shared" si="108"/>
        <v>49126</v>
      </c>
      <c r="K919" s="52" t="s">
        <v>22</v>
      </c>
      <c r="L919" s="52" t="s">
        <v>133</v>
      </c>
      <c r="M919" s="54">
        <v>0</v>
      </c>
      <c r="N919" s="52" t="s">
        <v>43</v>
      </c>
      <c r="O919" t="s">
        <v>61</v>
      </c>
      <c r="P919" t="s">
        <v>45</v>
      </c>
      <c r="Q919">
        <v>2.7099999999999999E-2</v>
      </c>
      <c r="R919" t="s">
        <v>46</v>
      </c>
      <c r="S919"/>
      <c r="T919"/>
      <c r="U919"/>
      <c r="V919"/>
      <c r="W919"/>
      <c r="X919" s="55">
        <v>40179</v>
      </c>
    </row>
    <row r="920" spans="1:24" ht="14.5" x14ac:dyDescent="0.35">
      <c r="A920" s="52" t="s">
        <v>411</v>
      </c>
      <c r="B920" s="53">
        <v>40909</v>
      </c>
      <c r="C920" s="53">
        <v>49126</v>
      </c>
      <c r="D920" s="53">
        <v>45992</v>
      </c>
      <c r="E920" s="57" t="s">
        <v>178</v>
      </c>
      <c r="F920" s="16" t="s">
        <v>39</v>
      </c>
      <c r="G920" s="52" t="s">
        <v>60</v>
      </c>
      <c r="H920" s="52" t="s">
        <v>22</v>
      </c>
      <c r="I920" s="53">
        <f t="shared" si="107"/>
        <v>40909</v>
      </c>
      <c r="J920" s="53">
        <f t="shared" si="108"/>
        <v>49126</v>
      </c>
      <c r="K920" s="52" t="s">
        <v>22</v>
      </c>
      <c r="L920" s="52" t="s">
        <v>133</v>
      </c>
      <c r="M920" s="54">
        <v>0</v>
      </c>
      <c r="N920" s="52" t="s">
        <v>43</v>
      </c>
      <c r="O920" t="s">
        <v>61</v>
      </c>
      <c r="P920" t="s">
        <v>45</v>
      </c>
      <c r="Q920">
        <v>2.7099999999999999E-2</v>
      </c>
      <c r="R920" t="s">
        <v>46</v>
      </c>
      <c r="S920"/>
      <c r="T920"/>
      <c r="U920"/>
      <c r="V920"/>
      <c r="W920"/>
      <c r="X920" s="55">
        <v>40179</v>
      </c>
    </row>
    <row r="921" spans="1:24" ht="14.5" x14ac:dyDescent="0.35">
      <c r="A921" s="52" t="s">
        <v>411</v>
      </c>
      <c r="B921" s="53">
        <v>40909</v>
      </c>
      <c r="C921" s="53">
        <v>49126</v>
      </c>
      <c r="D921" s="53">
        <v>45992</v>
      </c>
      <c r="E921" s="57" t="s">
        <v>178</v>
      </c>
      <c r="F921" s="16" t="s">
        <v>39</v>
      </c>
      <c r="G921" s="52" t="s">
        <v>60</v>
      </c>
      <c r="H921" s="52" t="s">
        <v>22</v>
      </c>
      <c r="I921" s="53">
        <f t="shared" si="107"/>
        <v>40909</v>
      </c>
      <c r="J921" s="53">
        <f t="shared" si="108"/>
        <v>49126</v>
      </c>
      <c r="K921" s="52" t="s">
        <v>22</v>
      </c>
      <c r="L921" s="52" t="s">
        <v>133</v>
      </c>
      <c r="M921" s="54">
        <v>0</v>
      </c>
      <c r="N921" s="52" t="s">
        <v>43</v>
      </c>
      <c r="O921" t="s">
        <v>61</v>
      </c>
      <c r="P921" t="s">
        <v>45</v>
      </c>
      <c r="Q921">
        <v>2.7099999999999999E-2</v>
      </c>
      <c r="R921" t="s">
        <v>46</v>
      </c>
      <c r="S921"/>
      <c r="T921"/>
      <c r="U921"/>
      <c r="V921"/>
      <c r="W921"/>
      <c r="X921" s="55">
        <v>40179</v>
      </c>
    </row>
    <row r="922" spans="1:24" ht="14.5" x14ac:dyDescent="0.35">
      <c r="A922" s="52" t="s">
        <v>411</v>
      </c>
      <c r="B922" s="53">
        <v>40909</v>
      </c>
      <c r="C922" s="53">
        <v>49126</v>
      </c>
      <c r="D922" s="53">
        <v>45992</v>
      </c>
      <c r="E922" s="57" t="s">
        <v>178</v>
      </c>
      <c r="F922" s="16" t="s">
        <v>39</v>
      </c>
      <c r="G922" s="52" t="s">
        <v>60</v>
      </c>
      <c r="H922" s="52" t="s">
        <v>22</v>
      </c>
      <c r="I922" s="53">
        <f t="shared" si="107"/>
        <v>40909</v>
      </c>
      <c r="J922" s="53">
        <f t="shared" si="108"/>
        <v>49126</v>
      </c>
      <c r="K922" s="52" t="s">
        <v>22</v>
      </c>
      <c r="L922" s="52" t="s">
        <v>133</v>
      </c>
      <c r="M922" s="54">
        <v>0</v>
      </c>
      <c r="N922" s="52" t="s">
        <v>43</v>
      </c>
      <c r="O922" t="s">
        <v>61</v>
      </c>
      <c r="P922" t="s">
        <v>45</v>
      </c>
      <c r="Q922">
        <v>2.7099999999999999E-2</v>
      </c>
      <c r="R922" t="s">
        <v>46</v>
      </c>
      <c r="S922"/>
      <c r="T922"/>
      <c r="U922"/>
      <c r="V922"/>
      <c r="W922"/>
      <c r="X922" s="55">
        <v>40179</v>
      </c>
    </row>
    <row r="923" spans="1:24" ht="14.5" x14ac:dyDescent="0.35">
      <c r="A923" s="52" t="s">
        <v>411</v>
      </c>
      <c r="B923" s="53">
        <v>40909</v>
      </c>
      <c r="C923" s="53">
        <v>49126</v>
      </c>
      <c r="D923" s="53">
        <v>45992</v>
      </c>
      <c r="E923" s="57" t="s">
        <v>177</v>
      </c>
      <c r="F923" s="16" t="s">
        <v>39</v>
      </c>
      <c r="G923" s="52" t="s">
        <v>60</v>
      </c>
      <c r="H923" s="52" t="s">
        <v>22</v>
      </c>
      <c r="I923" s="53">
        <f t="shared" si="107"/>
        <v>40909</v>
      </c>
      <c r="J923" s="53">
        <f t="shared" si="108"/>
        <v>49126</v>
      </c>
      <c r="K923" s="52" t="s">
        <v>22</v>
      </c>
      <c r="L923" s="52" t="s">
        <v>118</v>
      </c>
      <c r="M923" s="54">
        <v>0</v>
      </c>
      <c r="N923" s="52" t="s">
        <v>43</v>
      </c>
      <c r="O923" t="s">
        <v>61</v>
      </c>
      <c r="P923" t="s">
        <v>45</v>
      </c>
      <c r="Q923">
        <v>2.7099999999999999E-2</v>
      </c>
      <c r="R923" t="s">
        <v>46</v>
      </c>
      <c r="S923"/>
      <c r="T923"/>
      <c r="U923"/>
      <c r="V923"/>
      <c r="W923"/>
      <c r="X923" s="55">
        <v>40179</v>
      </c>
    </row>
    <row r="924" spans="1:24" ht="14.5" x14ac:dyDescent="0.35">
      <c r="A924" s="52" t="s">
        <v>411</v>
      </c>
      <c r="B924" s="53">
        <v>40909</v>
      </c>
      <c r="C924" s="53">
        <v>49126</v>
      </c>
      <c r="D924" s="53">
        <v>45992</v>
      </c>
      <c r="G924" s="52" t="s">
        <v>57</v>
      </c>
      <c r="H924" s="73" t="s">
        <v>22</v>
      </c>
      <c r="I924" s="53">
        <f t="shared" si="107"/>
        <v>40909</v>
      </c>
      <c r="J924" s="53">
        <f t="shared" si="108"/>
        <v>49126</v>
      </c>
      <c r="K924" s="52" t="s">
        <v>22</v>
      </c>
      <c r="L924" s="52" t="s">
        <v>118</v>
      </c>
      <c r="M924" s="54">
        <v>0</v>
      </c>
      <c r="N924" s="52" t="s">
        <v>43</v>
      </c>
      <c r="O924" t="s">
        <v>58</v>
      </c>
      <c r="P924" t="s">
        <v>59</v>
      </c>
      <c r="Q924">
        <v>0.01</v>
      </c>
      <c r="R924" t="s">
        <v>46</v>
      </c>
      <c r="S924"/>
      <c r="T924"/>
      <c r="U924"/>
      <c r="V924"/>
      <c r="W924"/>
      <c r="X924" s="55">
        <v>42552</v>
      </c>
    </row>
    <row r="925" spans="1:24" ht="14.5" x14ac:dyDescent="0.35">
      <c r="A925" s="52" t="s">
        <v>411</v>
      </c>
      <c r="B925" s="53">
        <v>40909</v>
      </c>
      <c r="C925" s="53">
        <v>49126</v>
      </c>
      <c r="D925" s="53">
        <v>45992</v>
      </c>
      <c r="E925" s="52" t="s">
        <v>137</v>
      </c>
      <c r="G925" s="52" t="s">
        <v>135</v>
      </c>
      <c r="H925" s="73" t="s">
        <v>22</v>
      </c>
      <c r="I925" s="53">
        <f t="shared" si="107"/>
        <v>40909</v>
      </c>
      <c r="J925" s="53">
        <f t="shared" si="108"/>
        <v>49126</v>
      </c>
      <c r="K925" s="52" t="s">
        <v>22</v>
      </c>
      <c r="L925" s="52" t="s">
        <v>118</v>
      </c>
      <c r="M925" s="54">
        <v>0</v>
      </c>
      <c r="N925" s="52" t="s">
        <v>43</v>
      </c>
      <c r="O925" t="s">
        <v>136</v>
      </c>
      <c r="P925" t="s">
        <v>45</v>
      </c>
      <c r="Q925"/>
      <c r="R925"/>
      <c r="S925"/>
      <c r="T925"/>
      <c r="U925"/>
      <c r="V925" t="s">
        <v>145</v>
      </c>
      <c r="W925">
        <v>130</v>
      </c>
      <c r="X925" s="55">
        <v>40179</v>
      </c>
    </row>
    <row r="926" spans="1:24" ht="14.5" x14ac:dyDescent="0.35">
      <c r="A926" s="52" t="s">
        <v>411</v>
      </c>
      <c r="B926" s="53">
        <v>40909</v>
      </c>
      <c r="C926" s="53">
        <v>49126</v>
      </c>
      <c r="D926" s="53">
        <v>45992</v>
      </c>
      <c r="E926" s="52" t="s">
        <v>143</v>
      </c>
      <c r="G926" s="52" t="s">
        <v>135</v>
      </c>
      <c r="H926" s="73" t="s">
        <v>22</v>
      </c>
      <c r="I926" s="53">
        <f t="shared" si="107"/>
        <v>40909</v>
      </c>
      <c r="J926" s="53">
        <f t="shared" si="108"/>
        <v>49126</v>
      </c>
      <c r="K926" s="52" t="s">
        <v>22</v>
      </c>
      <c r="L926" s="52" t="s">
        <v>118</v>
      </c>
      <c r="M926" s="54">
        <v>0</v>
      </c>
      <c r="N926" s="52" t="s">
        <v>43</v>
      </c>
      <c r="O926" t="s">
        <v>136</v>
      </c>
      <c r="P926" t="s">
        <v>45</v>
      </c>
      <c r="Q926"/>
      <c r="R926"/>
      <c r="S926"/>
      <c r="T926"/>
      <c r="U926"/>
      <c r="V926" t="s">
        <v>145</v>
      </c>
      <c r="W926">
        <v>130</v>
      </c>
      <c r="X926" s="55">
        <v>40179</v>
      </c>
    </row>
    <row r="927" spans="1:24" ht="14.5" x14ac:dyDescent="0.35">
      <c r="A927" s="52" t="s">
        <v>411</v>
      </c>
      <c r="B927" s="53">
        <v>40909</v>
      </c>
      <c r="C927" s="53">
        <v>49126</v>
      </c>
      <c r="D927" s="53">
        <v>45992</v>
      </c>
      <c r="G927" s="52" t="s">
        <v>75</v>
      </c>
      <c r="H927" s="52" t="s">
        <v>22</v>
      </c>
      <c r="I927" s="53">
        <f t="shared" si="107"/>
        <v>40909</v>
      </c>
      <c r="J927" s="53">
        <f t="shared" si="108"/>
        <v>49126</v>
      </c>
      <c r="K927" s="52" t="s">
        <v>22</v>
      </c>
      <c r="L927" s="52" t="s">
        <v>118</v>
      </c>
      <c r="M927" s="54">
        <v>0</v>
      </c>
      <c r="N927" s="52" t="s">
        <v>43</v>
      </c>
      <c r="O927" t="s">
        <v>76</v>
      </c>
      <c r="P927" t="s">
        <v>77</v>
      </c>
      <c r="Q927">
        <v>2.0199999999999999E-2</v>
      </c>
      <c r="R927" t="s">
        <v>46</v>
      </c>
      <c r="S927"/>
      <c r="T927"/>
      <c r="U927"/>
      <c r="V927"/>
      <c r="W927"/>
      <c r="X927" s="55">
        <v>43647</v>
      </c>
    </row>
    <row r="928" spans="1:24" ht="14.5" x14ac:dyDescent="0.35">
      <c r="A928" s="52" t="s">
        <v>430</v>
      </c>
      <c r="B928" s="53">
        <v>45536</v>
      </c>
      <c r="C928" s="53">
        <v>46387</v>
      </c>
      <c r="D928" s="53">
        <v>45519</v>
      </c>
      <c r="G928" s="52" t="s">
        <v>57</v>
      </c>
      <c r="H928" s="52" t="s">
        <v>22</v>
      </c>
      <c r="I928" s="53">
        <f t="shared" si="107"/>
        <v>45536</v>
      </c>
      <c r="J928" s="53">
        <f t="shared" si="108"/>
        <v>46387</v>
      </c>
      <c r="K928" s="52" t="s">
        <v>22</v>
      </c>
      <c r="L928" s="52" t="s">
        <v>105</v>
      </c>
      <c r="M928" s="54">
        <v>0</v>
      </c>
      <c r="N928" s="52" t="s">
        <v>43</v>
      </c>
      <c r="O928" t="s">
        <v>58</v>
      </c>
      <c r="P928" t="s">
        <v>59</v>
      </c>
      <c r="Q928">
        <v>1.06E-2</v>
      </c>
      <c r="R928" t="s">
        <v>46</v>
      </c>
      <c r="S928"/>
      <c r="T928"/>
      <c r="U928"/>
      <c r="V928"/>
      <c r="W928"/>
      <c r="X928" s="55">
        <v>44378</v>
      </c>
    </row>
    <row r="929" spans="1:24" ht="14.5" x14ac:dyDescent="0.35">
      <c r="A929" s="52" t="s">
        <v>430</v>
      </c>
      <c r="B929" s="53">
        <v>45536</v>
      </c>
      <c r="C929" s="53">
        <v>46387</v>
      </c>
      <c r="D929" s="53">
        <v>45519</v>
      </c>
      <c r="G929" s="52" t="s">
        <v>57</v>
      </c>
      <c r="H929" s="52" t="s">
        <v>22</v>
      </c>
      <c r="I929" s="53">
        <f t="shared" si="107"/>
        <v>45536</v>
      </c>
      <c r="J929" s="53">
        <f t="shared" si="108"/>
        <v>46387</v>
      </c>
      <c r="K929" s="52" t="s">
        <v>22</v>
      </c>
      <c r="L929" s="52" t="s">
        <v>118</v>
      </c>
      <c r="M929" s="54">
        <v>0</v>
      </c>
      <c r="N929" s="52" t="s">
        <v>43</v>
      </c>
      <c r="O929" t="s">
        <v>58</v>
      </c>
      <c r="P929" t="s">
        <v>59</v>
      </c>
      <c r="Q929">
        <v>1.06E-2</v>
      </c>
      <c r="R929" t="s">
        <v>46</v>
      </c>
      <c r="S929"/>
      <c r="T929"/>
      <c r="U929"/>
      <c r="V929"/>
      <c r="W929"/>
      <c r="X929" s="55">
        <v>44378</v>
      </c>
    </row>
    <row r="930" spans="1:24" ht="14.5" x14ac:dyDescent="0.35">
      <c r="A930" s="52" t="s">
        <v>430</v>
      </c>
      <c r="B930" s="53">
        <v>45536</v>
      </c>
      <c r="C930" s="53">
        <v>46387</v>
      </c>
      <c r="D930" s="53">
        <v>45519</v>
      </c>
      <c r="G930" s="52" t="s">
        <v>75</v>
      </c>
      <c r="H930" s="52" t="s">
        <v>22</v>
      </c>
      <c r="I930" s="53">
        <f t="shared" si="107"/>
        <v>45536</v>
      </c>
      <c r="J930" s="53">
        <f t="shared" si="108"/>
        <v>46387</v>
      </c>
      <c r="K930" s="52" t="s">
        <v>22</v>
      </c>
      <c r="L930" s="52" t="s">
        <v>118</v>
      </c>
      <c r="M930" s="54">
        <v>0</v>
      </c>
      <c r="N930" s="52" t="s">
        <v>43</v>
      </c>
      <c r="O930" t="s">
        <v>76</v>
      </c>
      <c r="P930" t="s">
        <v>77</v>
      </c>
      <c r="Q930">
        <v>2.2499999999999999E-2</v>
      </c>
      <c r="R930" t="s">
        <v>46</v>
      </c>
      <c r="S930"/>
      <c r="T930"/>
      <c r="U930"/>
      <c r="V930"/>
      <c r="W930"/>
      <c r="X930" s="55">
        <v>44743</v>
      </c>
    </row>
    <row r="931" spans="1:24" ht="14.5" x14ac:dyDescent="0.35">
      <c r="A931" s="52" t="s">
        <v>430</v>
      </c>
      <c r="B931" s="53">
        <v>45536</v>
      </c>
      <c r="C931" s="53">
        <v>46387</v>
      </c>
      <c r="D931" s="53">
        <v>45519</v>
      </c>
      <c r="E931" s="52" t="s">
        <v>431</v>
      </c>
      <c r="F931" s="16" t="s">
        <v>39</v>
      </c>
      <c r="G931" s="52" t="s">
        <v>50</v>
      </c>
      <c r="H931" s="52" t="s">
        <v>22</v>
      </c>
      <c r="I931" s="53">
        <f t="shared" si="107"/>
        <v>45536</v>
      </c>
      <c r="J931" s="53">
        <f t="shared" si="108"/>
        <v>46387</v>
      </c>
      <c r="K931" s="52" t="s">
        <v>22</v>
      </c>
      <c r="L931" s="52" t="s">
        <v>118</v>
      </c>
      <c r="M931" s="54">
        <v>5000</v>
      </c>
      <c r="N931" s="52" t="s">
        <v>43</v>
      </c>
      <c r="O931" t="s">
        <v>52</v>
      </c>
      <c r="P931" t="s">
        <v>45</v>
      </c>
      <c r="Q931">
        <v>0.4819</v>
      </c>
      <c r="R931" t="s">
        <v>46</v>
      </c>
      <c r="S931"/>
      <c r="T931"/>
      <c r="U931"/>
      <c r="V931"/>
      <c r="W931"/>
      <c r="X931" s="55">
        <v>44378</v>
      </c>
    </row>
    <row r="932" spans="1:24" ht="14.5" x14ac:dyDescent="0.35">
      <c r="A932" s="52" t="s">
        <v>430</v>
      </c>
      <c r="B932" s="53">
        <v>45536</v>
      </c>
      <c r="C932" s="53">
        <v>46387</v>
      </c>
      <c r="D932" s="53">
        <v>45519</v>
      </c>
      <c r="G932" s="52" t="s">
        <v>75</v>
      </c>
      <c r="H932" s="52" t="s">
        <v>22</v>
      </c>
      <c r="I932" s="53">
        <f t="shared" si="107"/>
        <v>45536</v>
      </c>
      <c r="J932" s="53">
        <f t="shared" si="108"/>
        <v>46387</v>
      </c>
      <c r="K932" s="52" t="s">
        <v>22</v>
      </c>
      <c r="L932" s="52" t="s">
        <v>105</v>
      </c>
      <c r="M932" s="54">
        <v>0</v>
      </c>
      <c r="N932" s="52" t="s">
        <v>43</v>
      </c>
      <c r="O932" t="s">
        <v>76</v>
      </c>
      <c r="P932" t="s">
        <v>77</v>
      </c>
      <c r="Q932">
        <v>2.2499999999999999E-2</v>
      </c>
      <c r="R932" t="s">
        <v>46</v>
      </c>
      <c r="S932"/>
      <c r="T932"/>
      <c r="U932"/>
      <c r="V932"/>
      <c r="W932"/>
      <c r="X932" s="55">
        <v>44743</v>
      </c>
    </row>
    <row r="933" spans="1:24" ht="14.5" x14ac:dyDescent="0.35">
      <c r="A933" s="52" t="s">
        <v>430</v>
      </c>
      <c r="B933" s="53">
        <v>45536</v>
      </c>
      <c r="C933" s="53">
        <v>46387</v>
      </c>
      <c r="D933" s="53">
        <v>45519</v>
      </c>
      <c r="E933" s="52" t="s">
        <v>432</v>
      </c>
      <c r="F933" s="16" t="s">
        <v>39</v>
      </c>
      <c r="G933" s="52" t="s">
        <v>62</v>
      </c>
      <c r="H933" s="52" t="s">
        <v>433</v>
      </c>
      <c r="I933" s="53">
        <v>44743</v>
      </c>
      <c r="J933" s="53">
        <f t="shared" si="108"/>
        <v>46387</v>
      </c>
      <c r="K933" s="52" t="s">
        <v>48</v>
      </c>
      <c r="L933" s="52" t="s">
        <v>105</v>
      </c>
      <c r="M933" s="54">
        <v>0</v>
      </c>
      <c r="N933" s="52" t="s">
        <v>43</v>
      </c>
      <c r="O933" t="s">
        <v>64</v>
      </c>
      <c r="P933" t="s">
        <v>65</v>
      </c>
      <c r="Q933"/>
      <c r="R933"/>
      <c r="S933"/>
      <c r="T933"/>
      <c r="U933"/>
      <c r="V933"/>
      <c r="W933"/>
      <c r="X933" s="55">
        <v>44743</v>
      </c>
    </row>
    <row r="934" spans="1:24" ht="14.5" x14ac:dyDescent="0.35">
      <c r="A934" s="52" t="s">
        <v>430</v>
      </c>
      <c r="B934" s="53">
        <v>45536</v>
      </c>
      <c r="C934" s="53">
        <v>46387</v>
      </c>
      <c r="D934" s="53">
        <v>45519</v>
      </c>
      <c r="E934" s="52" t="s">
        <v>168</v>
      </c>
      <c r="F934" s="16" t="s">
        <v>39</v>
      </c>
      <c r="G934" s="52" t="s">
        <v>40</v>
      </c>
      <c r="H934" s="52" t="s">
        <v>433</v>
      </c>
      <c r="I934" s="53">
        <v>44743</v>
      </c>
      <c r="J934" s="53">
        <f t="shared" si="108"/>
        <v>46387</v>
      </c>
      <c r="K934" s="52" t="s">
        <v>48</v>
      </c>
      <c r="L934" s="52" t="s">
        <v>105</v>
      </c>
      <c r="M934" s="54">
        <v>0</v>
      </c>
      <c r="N934" s="52" t="s">
        <v>43</v>
      </c>
      <c r="O934" t="s">
        <v>44</v>
      </c>
      <c r="P934" t="s">
        <v>45</v>
      </c>
      <c r="Q934"/>
      <c r="R934"/>
      <c r="S934"/>
      <c r="T934"/>
      <c r="U934"/>
      <c r="V934" t="s">
        <v>64</v>
      </c>
      <c r="W934">
        <v>75</v>
      </c>
      <c r="X934" s="55">
        <v>44743</v>
      </c>
    </row>
    <row r="935" spans="1:24" ht="14.5" x14ac:dyDescent="0.35">
      <c r="A935" s="52" t="s">
        <v>430</v>
      </c>
      <c r="B935" s="53">
        <v>45536</v>
      </c>
      <c r="C935" s="53">
        <v>46387</v>
      </c>
      <c r="D935" s="53">
        <v>45519</v>
      </c>
      <c r="E935" s="57" t="s">
        <v>134</v>
      </c>
      <c r="F935" s="16" t="s">
        <v>39</v>
      </c>
      <c r="G935" s="52" t="s">
        <v>135</v>
      </c>
      <c r="H935" s="52" t="s">
        <v>22</v>
      </c>
      <c r="I935" s="53">
        <f t="shared" ref="I935:I945" si="109">IF(OR(K935="Term",K935="otherwise",K935="Start of Term"),B935,"ADD SERVICE START DATE")</f>
        <v>45536</v>
      </c>
      <c r="J935" s="53">
        <f t="shared" ref="J935:J945" si="110">IF(OR(K935="Term",K935="otherwise",K935="End of term"),C935,"ADD SERVICE START DATE")</f>
        <v>46387</v>
      </c>
      <c r="K935" s="52" t="s">
        <v>22</v>
      </c>
      <c r="L935" s="52" t="s">
        <v>105</v>
      </c>
      <c r="M935" s="54">
        <v>0</v>
      </c>
      <c r="N935" s="52" t="s">
        <v>43</v>
      </c>
      <c r="O935" t="s">
        <v>136</v>
      </c>
      <c r="P935" t="s">
        <v>45</v>
      </c>
      <c r="Q935">
        <v>0.43419999999999997</v>
      </c>
      <c r="R935" t="s">
        <v>46</v>
      </c>
      <c r="S935"/>
      <c r="T935"/>
      <c r="U935"/>
      <c r="V935"/>
      <c r="W935"/>
      <c r="X935" s="55">
        <v>44927</v>
      </c>
    </row>
    <row r="936" spans="1:24" ht="14.5" x14ac:dyDescent="0.35">
      <c r="A936" s="52" t="s">
        <v>430</v>
      </c>
      <c r="B936" s="53">
        <v>45536</v>
      </c>
      <c r="C936" s="53">
        <v>46387</v>
      </c>
      <c r="D936" s="53">
        <v>45519</v>
      </c>
      <c r="G936" s="52" t="s">
        <v>50</v>
      </c>
      <c r="H936" s="52" t="s">
        <v>22</v>
      </c>
      <c r="I936" s="53">
        <f t="shared" si="109"/>
        <v>45536</v>
      </c>
      <c r="J936" s="53">
        <f t="shared" si="110"/>
        <v>46387</v>
      </c>
      <c r="K936" s="52" t="s">
        <v>22</v>
      </c>
      <c r="L936" s="52" t="s">
        <v>118</v>
      </c>
      <c r="M936" s="54">
        <v>0</v>
      </c>
      <c r="N936" s="52" t="s">
        <v>43</v>
      </c>
      <c r="O936" t="s">
        <v>52</v>
      </c>
      <c r="P936" t="s">
        <v>45</v>
      </c>
      <c r="Q936">
        <v>0.4819</v>
      </c>
      <c r="R936" t="s">
        <v>46</v>
      </c>
      <c r="S936"/>
      <c r="T936"/>
      <c r="U936"/>
      <c r="V936"/>
      <c r="W936"/>
      <c r="X936" s="55">
        <v>44378</v>
      </c>
    </row>
    <row r="937" spans="1:24" ht="14.5" x14ac:dyDescent="0.35">
      <c r="A937" s="52" t="s">
        <v>430</v>
      </c>
      <c r="B937" s="53">
        <v>45536</v>
      </c>
      <c r="C937" s="53">
        <v>46387</v>
      </c>
      <c r="D937" s="53">
        <v>45519</v>
      </c>
      <c r="E937" s="52" t="s">
        <v>274</v>
      </c>
      <c r="F937" s="16" t="s">
        <v>39</v>
      </c>
      <c r="G937" s="52" t="s">
        <v>50</v>
      </c>
      <c r="H937" s="52" t="s">
        <v>22</v>
      </c>
      <c r="I937" s="53">
        <f t="shared" si="109"/>
        <v>45536</v>
      </c>
      <c r="J937" s="53">
        <f t="shared" si="110"/>
        <v>46387</v>
      </c>
      <c r="K937" s="52" t="s">
        <v>22</v>
      </c>
      <c r="L937" s="52" t="s">
        <v>118</v>
      </c>
      <c r="M937" s="54">
        <v>0</v>
      </c>
      <c r="N937" s="52" t="s">
        <v>43</v>
      </c>
      <c r="O937" t="s">
        <v>52</v>
      </c>
      <c r="P937" t="s">
        <v>45</v>
      </c>
      <c r="Q937">
        <v>0.4819</v>
      </c>
      <c r="R937" t="s">
        <v>46</v>
      </c>
      <c r="S937"/>
      <c r="T937"/>
      <c r="U937"/>
      <c r="V937"/>
      <c r="W937"/>
      <c r="X937" s="55">
        <v>44378</v>
      </c>
    </row>
    <row r="938" spans="1:24" ht="14.5" x14ac:dyDescent="0.35">
      <c r="A938" s="52" t="s">
        <v>430</v>
      </c>
      <c r="B938" s="53">
        <v>45536</v>
      </c>
      <c r="C938" s="53">
        <v>46387</v>
      </c>
      <c r="D938" s="53">
        <v>45519</v>
      </c>
      <c r="E938" s="52" t="s">
        <v>178</v>
      </c>
      <c r="F938" s="16" t="s">
        <v>39</v>
      </c>
      <c r="G938" s="52" t="s">
        <v>60</v>
      </c>
      <c r="H938" s="52" t="s">
        <v>22</v>
      </c>
      <c r="I938" s="53">
        <f t="shared" si="109"/>
        <v>45536</v>
      </c>
      <c r="J938" s="53">
        <f t="shared" si="110"/>
        <v>46387</v>
      </c>
      <c r="K938" s="52" t="s">
        <v>22</v>
      </c>
      <c r="L938" s="52" t="s">
        <v>133</v>
      </c>
      <c r="M938" s="54">
        <v>0</v>
      </c>
      <c r="N938" s="52" t="s">
        <v>43</v>
      </c>
      <c r="O938" t="s">
        <v>61</v>
      </c>
      <c r="P938" t="s">
        <v>45</v>
      </c>
      <c r="Q938">
        <v>4.2200000000000001E-2</v>
      </c>
      <c r="R938" t="s">
        <v>46</v>
      </c>
      <c r="S938"/>
      <c r="T938"/>
      <c r="U938"/>
      <c r="V938"/>
      <c r="W938"/>
      <c r="X938" s="55">
        <v>44378</v>
      </c>
    </row>
    <row r="939" spans="1:24" ht="14.5" x14ac:dyDescent="0.35">
      <c r="A939" s="52" t="s">
        <v>430</v>
      </c>
      <c r="B939" s="53">
        <v>45536</v>
      </c>
      <c r="C939" s="53">
        <v>46387</v>
      </c>
      <c r="D939" s="53">
        <v>45519</v>
      </c>
      <c r="E939" s="52" t="s">
        <v>178</v>
      </c>
      <c r="F939" s="16" t="s">
        <v>39</v>
      </c>
      <c r="G939" s="52" t="s">
        <v>62</v>
      </c>
      <c r="H939" s="52" t="s">
        <v>22</v>
      </c>
      <c r="I939" s="53">
        <f t="shared" si="109"/>
        <v>45536</v>
      </c>
      <c r="J939" s="53">
        <f t="shared" si="110"/>
        <v>46387</v>
      </c>
      <c r="K939" s="52" t="s">
        <v>22</v>
      </c>
      <c r="L939" s="52" t="s">
        <v>133</v>
      </c>
      <c r="M939" s="54">
        <v>0</v>
      </c>
      <c r="N939" s="52" t="s">
        <v>43</v>
      </c>
      <c r="O939" t="s">
        <v>64</v>
      </c>
      <c r="P939" t="s">
        <v>65</v>
      </c>
      <c r="Q939">
        <v>1.3408</v>
      </c>
      <c r="R939" t="s">
        <v>66</v>
      </c>
      <c r="S939">
        <v>130</v>
      </c>
      <c r="T939">
        <v>150</v>
      </c>
      <c r="U939">
        <v>120</v>
      </c>
      <c r="V939"/>
      <c r="W939"/>
      <c r="X939" s="55">
        <v>44743</v>
      </c>
    </row>
    <row r="940" spans="1:24" ht="14.5" x14ac:dyDescent="0.35">
      <c r="A940" s="52" t="s">
        <v>430</v>
      </c>
      <c r="B940" s="53">
        <v>45536</v>
      </c>
      <c r="C940" s="53">
        <v>46387</v>
      </c>
      <c r="D940" s="53">
        <v>45519</v>
      </c>
      <c r="E940" s="52" t="s">
        <v>119</v>
      </c>
      <c r="F940" s="16" t="s">
        <v>39</v>
      </c>
      <c r="G940" s="52" t="s">
        <v>62</v>
      </c>
      <c r="H940" s="52" t="s">
        <v>22</v>
      </c>
      <c r="I940" s="53">
        <f t="shared" si="109"/>
        <v>45536</v>
      </c>
      <c r="J940" s="53">
        <f t="shared" si="110"/>
        <v>46387</v>
      </c>
      <c r="K940" s="52" t="s">
        <v>22</v>
      </c>
      <c r="L940" s="52" t="s">
        <v>133</v>
      </c>
      <c r="M940" s="54">
        <v>0</v>
      </c>
      <c r="N940" s="52" t="s">
        <v>43</v>
      </c>
      <c r="O940" t="s">
        <v>64</v>
      </c>
      <c r="P940" t="s">
        <v>65</v>
      </c>
      <c r="Q940">
        <v>1.3408</v>
      </c>
      <c r="R940" t="s">
        <v>66</v>
      </c>
      <c r="S940">
        <v>130</v>
      </c>
      <c r="T940">
        <v>150</v>
      </c>
      <c r="U940">
        <v>120</v>
      </c>
      <c r="V940"/>
      <c r="W940"/>
      <c r="X940" s="55">
        <v>44743</v>
      </c>
    </row>
    <row r="941" spans="1:24" ht="14.5" x14ac:dyDescent="0.35">
      <c r="A941" s="52" t="s">
        <v>430</v>
      </c>
      <c r="B941" s="53">
        <v>45536</v>
      </c>
      <c r="C941" s="53">
        <v>46387</v>
      </c>
      <c r="D941" s="53">
        <v>45519</v>
      </c>
      <c r="E941" s="52" t="s">
        <v>119</v>
      </c>
      <c r="F941" s="16" t="s">
        <v>39</v>
      </c>
      <c r="G941" s="52" t="s">
        <v>40</v>
      </c>
      <c r="H941" s="52" t="s">
        <v>22</v>
      </c>
      <c r="I941" s="53">
        <f t="shared" si="109"/>
        <v>45536</v>
      </c>
      <c r="J941" s="53">
        <f t="shared" si="110"/>
        <v>46387</v>
      </c>
      <c r="K941" s="52" t="s">
        <v>22</v>
      </c>
      <c r="L941" s="52" t="s">
        <v>133</v>
      </c>
      <c r="M941" s="54">
        <v>0</v>
      </c>
      <c r="N941" s="52" t="s">
        <v>43</v>
      </c>
      <c r="O941" t="s">
        <v>44</v>
      </c>
      <c r="P941" t="s">
        <v>45</v>
      </c>
      <c r="Q941"/>
      <c r="R941"/>
      <c r="S941"/>
      <c r="T941"/>
      <c r="U941"/>
      <c r="V941" t="s">
        <v>64</v>
      </c>
      <c r="W941">
        <v>75</v>
      </c>
      <c r="X941" s="55">
        <v>44743</v>
      </c>
    </row>
    <row r="942" spans="1:24" ht="14.5" x14ac:dyDescent="0.35">
      <c r="A942" s="52" t="s">
        <v>430</v>
      </c>
      <c r="B942" s="53">
        <v>45536</v>
      </c>
      <c r="C942" s="53">
        <v>46387</v>
      </c>
      <c r="D942" s="53">
        <v>45519</v>
      </c>
      <c r="E942" s="57" t="s">
        <v>137</v>
      </c>
      <c r="F942" s="16" t="s">
        <v>39</v>
      </c>
      <c r="G942" s="52" t="s">
        <v>135</v>
      </c>
      <c r="H942" s="52" t="s">
        <v>22</v>
      </c>
      <c r="I942" s="53">
        <f t="shared" si="109"/>
        <v>45536</v>
      </c>
      <c r="J942" s="53">
        <f t="shared" si="110"/>
        <v>46387</v>
      </c>
      <c r="K942" s="52" t="s">
        <v>22</v>
      </c>
      <c r="L942" s="52" t="s">
        <v>118</v>
      </c>
      <c r="M942" s="54">
        <v>0</v>
      </c>
      <c r="N942" s="52" t="s">
        <v>43</v>
      </c>
      <c r="O942" t="s">
        <v>136</v>
      </c>
      <c r="P942" t="s">
        <v>45</v>
      </c>
      <c r="Q942">
        <v>0.20030000000000001</v>
      </c>
      <c r="R942" t="s">
        <v>46</v>
      </c>
      <c r="S942"/>
      <c r="T942"/>
      <c r="U942"/>
      <c r="V942"/>
      <c r="W942"/>
      <c r="X942" s="55">
        <v>44743</v>
      </c>
    </row>
    <row r="943" spans="1:24" ht="14.5" x14ac:dyDescent="0.35">
      <c r="A943" s="52" t="s">
        <v>430</v>
      </c>
      <c r="B943" s="53">
        <v>45536</v>
      </c>
      <c r="C943" s="53">
        <v>46387</v>
      </c>
      <c r="D943" s="53">
        <v>45519</v>
      </c>
      <c r="E943" s="57" t="s">
        <v>137</v>
      </c>
      <c r="F943" s="16" t="s">
        <v>39</v>
      </c>
      <c r="G943" s="52" t="s">
        <v>135</v>
      </c>
      <c r="H943" s="52" t="s">
        <v>22</v>
      </c>
      <c r="I943" s="53">
        <f t="shared" si="109"/>
        <v>45536</v>
      </c>
      <c r="J943" s="53">
        <f t="shared" si="110"/>
        <v>46387</v>
      </c>
      <c r="K943" s="52" t="s">
        <v>22</v>
      </c>
      <c r="L943" s="52" t="s">
        <v>118</v>
      </c>
      <c r="M943" s="54">
        <v>0</v>
      </c>
      <c r="N943" s="52" t="s">
        <v>43</v>
      </c>
      <c r="O943" t="s">
        <v>136</v>
      </c>
      <c r="P943" t="s">
        <v>45</v>
      </c>
      <c r="Q943">
        <v>0.20030000000000001</v>
      </c>
      <c r="R943" t="s">
        <v>46</v>
      </c>
      <c r="S943"/>
      <c r="T943"/>
      <c r="U943"/>
      <c r="V943"/>
      <c r="W943"/>
      <c r="X943" s="55">
        <v>44743</v>
      </c>
    </row>
    <row r="944" spans="1:24" ht="14.5" x14ac:dyDescent="0.35">
      <c r="A944" s="52" t="s">
        <v>434</v>
      </c>
      <c r="B944" s="53">
        <v>42185</v>
      </c>
      <c r="C944" s="53">
        <v>47483</v>
      </c>
      <c r="D944" s="53">
        <v>44281</v>
      </c>
      <c r="G944" s="52" t="s">
        <v>57</v>
      </c>
      <c r="H944" s="52" t="s">
        <v>22</v>
      </c>
      <c r="I944" s="53">
        <f t="shared" si="109"/>
        <v>42185</v>
      </c>
      <c r="J944" s="53">
        <f t="shared" si="110"/>
        <v>47483</v>
      </c>
      <c r="K944" s="52" t="s">
        <v>22</v>
      </c>
      <c r="L944" s="52" t="s">
        <v>118</v>
      </c>
      <c r="M944" s="54">
        <v>0</v>
      </c>
      <c r="N944" s="52" t="s">
        <v>43</v>
      </c>
      <c r="O944" t="s">
        <v>58</v>
      </c>
      <c r="P944" t="s">
        <v>59</v>
      </c>
      <c r="Q944">
        <v>0.01</v>
      </c>
      <c r="R944" t="s">
        <v>46</v>
      </c>
      <c r="S944"/>
      <c r="T944"/>
      <c r="U944"/>
      <c r="V944"/>
      <c r="W944"/>
      <c r="X944" s="55">
        <v>42552</v>
      </c>
    </row>
    <row r="945" spans="1:25" ht="14.5" x14ac:dyDescent="0.35">
      <c r="A945" s="52" t="s">
        <v>434</v>
      </c>
      <c r="B945" s="53">
        <v>42185</v>
      </c>
      <c r="C945" s="53">
        <v>47483</v>
      </c>
      <c r="D945" s="53">
        <v>44281</v>
      </c>
      <c r="G945" s="52" t="s">
        <v>75</v>
      </c>
      <c r="H945" s="52" t="s">
        <v>22</v>
      </c>
      <c r="I945" s="53">
        <f t="shared" si="109"/>
        <v>42185</v>
      </c>
      <c r="J945" s="53">
        <f t="shared" si="110"/>
        <v>47483</v>
      </c>
      <c r="K945" s="52" t="s">
        <v>22</v>
      </c>
      <c r="L945" s="52" t="s">
        <v>118</v>
      </c>
      <c r="M945" s="54">
        <v>0</v>
      </c>
      <c r="N945" s="52" t="s">
        <v>43</v>
      </c>
      <c r="O945" t="s">
        <v>76</v>
      </c>
      <c r="P945" t="s">
        <v>77</v>
      </c>
      <c r="Q945">
        <v>2.0199999999999999E-2</v>
      </c>
      <c r="R945" t="s">
        <v>46</v>
      </c>
      <c r="S945"/>
      <c r="T945"/>
      <c r="U945"/>
      <c r="V945"/>
      <c r="W945"/>
      <c r="X945" s="55">
        <v>42552</v>
      </c>
    </row>
    <row r="946" spans="1:25" ht="14.5" x14ac:dyDescent="0.35">
      <c r="A946" s="52" t="s">
        <v>434</v>
      </c>
      <c r="B946" s="53">
        <v>42185</v>
      </c>
      <c r="C946" s="53">
        <v>47483</v>
      </c>
      <c r="D946" s="53">
        <v>44281</v>
      </c>
      <c r="E946" s="52" t="s">
        <v>148</v>
      </c>
      <c r="F946" s="16" t="s">
        <v>39</v>
      </c>
      <c r="G946" s="52" t="s">
        <v>62</v>
      </c>
      <c r="H946" s="52" t="s">
        <v>100</v>
      </c>
      <c r="I946" s="53">
        <v>41640</v>
      </c>
      <c r="J946" s="53">
        <v>42004</v>
      </c>
      <c r="L946" s="52" t="s">
        <v>118</v>
      </c>
      <c r="M946" s="54">
        <v>111000</v>
      </c>
      <c r="N946" s="52" t="s">
        <v>43</v>
      </c>
      <c r="O946" t="s">
        <v>64</v>
      </c>
      <c r="P946" t="s">
        <v>65</v>
      </c>
      <c r="Q946">
        <v>0.65149999999999997</v>
      </c>
      <c r="R946" t="s">
        <v>66</v>
      </c>
      <c r="S946"/>
      <c r="T946"/>
      <c r="U946"/>
      <c r="V946"/>
      <c r="W946"/>
      <c r="X946" s="55">
        <v>40909</v>
      </c>
    </row>
    <row r="947" spans="1:25" ht="14.5" x14ac:dyDescent="0.35">
      <c r="A947" s="52" t="s">
        <v>434</v>
      </c>
      <c r="B947" s="53">
        <v>42185</v>
      </c>
      <c r="C947" s="53">
        <v>47483</v>
      </c>
      <c r="D947" s="53">
        <v>44281</v>
      </c>
      <c r="E947" s="52" t="s">
        <v>148</v>
      </c>
      <c r="F947" s="16" t="s">
        <v>39</v>
      </c>
      <c r="G947" s="52" t="s">
        <v>62</v>
      </c>
      <c r="H947" s="52" t="s">
        <v>435</v>
      </c>
      <c r="I947" s="53">
        <v>42005</v>
      </c>
      <c r="J947" s="53">
        <v>42735</v>
      </c>
      <c r="L947" s="52" t="s">
        <v>118</v>
      </c>
      <c r="M947" s="54">
        <v>157000</v>
      </c>
      <c r="N947" s="52" t="s">
        <v>43</v>
      </c>
      <c r="O947" t="s">
        <v>64</v>
      </c>
      <c r="P947" t="s">
        <v>65</v>
      </c>
      <c r="Q947">
        <v>0.61080000000000001</v>
      </c>
      <c r="R947" t="s">
        <v>66</v>
      </c>
      <c r="S947"/>
      <c r="T947"/>
      <c r="U947"/>
      <c r="V947"/>
      <c r="W947"/>
      <c r="X947" s="55">
        <v>40909</v>
      </c>
    </row>
    <row r="948" spans="1:25" ht="14.5" x14ac:dyDescent="0.35">
      <c r="A948" s="52" t="s">
        <v>434</v>
      </c>
      <c r="B948" s="53">
        <v>42185</v>
      </c>
      <c r="C948" s="53">
        <v>47483</v>
      </c>
      <c r="D948" s="53">
        <v>44281</v>
      </c>
      <c r="E948" s="52" t="s">
        <v>148</v>
      </c>
      <c r="F948" s="16" t="s">
        <v>39</v>
      </c>
      <c r="G948" s="52" t="s">
        <v>62</v>
      </c>
      <c r="H948" s="52" t="s">
        <v>436</v>
      </c>
      <c r="I948" s="53">
        <v>42736</v>
      </c>
      <c r="J948" s="53">
        <v>43830</v>
      </c>
      <c r="L948" s="52" t="s">
        <v>118</v>
      </c>
      <c r="M948" s="54">
        <v>147000</v>
      </c>
      <c r="N948" s="52" t="s">
        <v>43</v>
      </c>
      <c r="O948" t="s">
        <v>64</v>
      </c>
      <c r="P948" t="s">
        <v>65</v>
      </c>
      <c r="Q948">
        <v>0.61750000000000005</v>
      </c>
      <c r="R948" t="s">
        <v>66</v>
      </c>
      <c r="S948"/>
      <c r="T948"/>
      <c r="U948"/>
      <c r="V948"/>
      <c r="W948"/>
      <c r="X948" s="55">
        <v>40909</v>
      </c>
    </row>
    <row r="949" spans="1:25" ht="14.5" x14ac:dyDescent="0.35">
      <c r="A949" s="52" t="s">
        <v>434</v>
      </c>
      <c r="B949" s="53">
        <v>42185</v>
      </c>
      <c r="C949" s="53">
        <v>47483</v>
      </c>
      <c r="D949" s="53">
        <v>44281</v>
      </c>
      <c r="E949" s="52" t="s">
        <v>148</v>
      </c>
      <c r="F949" s="16" t="s">
        <v>39</v>
      </c>
      <c r="G949" s="52" t="s">
        <v>62</v>
      </c>
      <c r="H949" s="52" t="s">
        <v>437</v>
      </c>
      <c r="I949" s="53">
        <v>43831</v>
      </c>
      <c r="J949" s="53">
        <v>44196</v>
      </c>
      <c r="L949" s="52" t="s">
        <v>118</v>
      </c>
      <c r="M949" s="54">
        <v>140990</v>
      </c>
      <c r="N949" s="52" t="s">
        <v>43</v>
      </c>
      <c r="O949" t="s">
        <v>64</v>
      </c>
      <c r="P949" t="s">
        <v>65</v>
      </c>
      <c r="Q949">
        <v>0.62190000000000001</v>
      </c>
      <c r="R949" t="s">
        <v>66</v>
      </c>
      <c r="S949"/>
      <c r="T949"/>
      <c r="U949"/>
      <c r="V949"/>
      <c r="W949"/>
      <c r="X949" s="55">
        <v>40909</v>
      </c>
    </row>
    <row r="950" spans="1:25" ht="14.5" x14ac:dyDescent="0.35">
      <c r="A950" s="52" t="s">
        <v>434</v>
      </c>
      <c r="B950" s="53">
        <v>42185</v>
      </c>
      <c r="C950" s="53">
        <v>47483</v>
      </c>
      <c r="D950" s="53">
        <v>44281</v>
      </c>
      <c r="E950" s="52" t="s">
        <v>148</v>
      </c>
      <c r="F950" s="16" t="s">
        <v>39</v>
      </c>
      <c r="G950" s="52" t="s">
        <v>62</v>
      </c>
      <c r="H950" s="52" t="s">
        <v>438</v>
      </c>
      <c r="I950" s="53">
        <v>44197</v>
      </c>
      <c r="J950" s="53">
        <v>44561</v>
      </c>
      <c r="L950" s="52" t="s">
        <v>118</v>
      </c>
      <c r="M950" s="54">
        <v>141520</v>
      </c>
      <c r="N950" s="52" t="s">
        <v>43</v>
      </c>
      <c r="O950" t="s">
        <v>64</v>
      </c>
      <c r="P950" t="s">
        <v>65</v>
      </c>
      <c r="Q950">
        <v>0.62150000000000005</v>
      </c>
      <c r="R950" t="s">
        <v>66</v>
      </c>
      <c r="S950"/>
      <c r="T950"/>
      <c r="U950"/>
      <c r="V950"/>
      <c r="W950"/>
      <c r="X950" s="55">
        <v>40909</v>
      </c>
    </row>
    <row r="951" spans="1:25" ht="14.5" x14ac:dyDescent="0.35">
      <c r="A951" s="52" t="s">
        <v>434</v>
      </c>
      <c r="B951" s="53">
        <v>42185</v>
      </c>
      <c r="C951" s="53">
        <v>47483</v>
      </c>
      <c r="D951" s="53">
        <v>44281</v>
      </c>
      <c r="E951" s="52" t="s">
        <v>148</v>
      </c>
      <c r="F951" s="16" t="s">
        <v>39</v>
      </c>
      <c r="G951" s="52" t="s">
        <v>62</v>
      </c>
      <c r="H951" s="52" t="s">
        <v>439</v>
      </c>
      <c r="I951" s="53">
        <v>44562</v>
      </c>
      <c r="J951" s="53">
        <v>47483</v>
      </c>
      <c r="L951" s="52" t="s">
        <v>118</v>
      </c>
      <c r="M951" s="54">
        <v>147000</v>
      </c>
      <c r="N951" s="52" t="s">
        <v>43</v>
      </c>
      <c r="O951" t="s">
        <v>64</v>
      </c>
      <c r="P951" t="s">
        <v>65</v>
      </c>
      <c r="Q951">
        <v>0.61750000000000005</v>
      </c>
      <c r="R951" t="s">
        <v>66</v>
      </c>
      <c r="S951"/>
      <c r="T951"/>
      <c r="U951"/>
      <c r="V951"/>
      <c r="W951"/>
      <c r="X951" s="55">
        <v>40909</v>
      </c>
    </row>
    <row r="952" spans="1:25" ht="14.5" x14ac:dyDescent="0.35">
      <c r="A952" s="52" t="s">
        <v>434</v>
      </c>
      <c r="B952" s="53">
        <v>42185</v>
      </c>
      <c r="C952" s="53">
        <v>47483</v>
      </c>
      <c r="D952" s="53">
        <v>44281</v>
      </c>
      <c r="E952" s="52" t="s">
        <v>148</v>
      </c>
      <c r="F952" s="16" t="s">
        <v>39</v>
      </c>
      <c r="G952" s="52" t="s">
        <v>40</v>
      </c>
      <c r="H952" s="52" t="s">
        <v>22</v>
      </c>
      <c r="I952" s="53">
        <f t="shared" ref="I952:I1015" si="111">IF(OR(K952="Term",K952="otherwise",K952="Start of Term"),B952,"ADD SERVICE START DATE")</f>
        <v>42185</v>
      </c>
      <c r="J952" s="53">
        <f t="shared" ref="J952:J1015" si="112">IF(OR(K952="Term",K952="otherwise",K952="End of term"),C952,"ADD SERVICE START DATE")</f>
        <v>47483</v>
      </c>
      <c r="K952" s="52" t="s">
        <v>22</v>
      </c>
      <c r="L952" s="52" t="s">
        <v>118</v>
      </c>
      <c r="M952" s="54">
        <v>0</v>
      </c>
      <c r="N952" s="52" t="s">
        <v>43</v>
      </c>
      <c r="O952" t="s">
        <v>44</v>
      </c>
      <c r="P952" t="s">
        <v>45</v>
      </c>
      <c r="Q952"/>
      <c r="R952"/>
      <c r="S952"/>
      <c r="T952"/>
      <c r="U952"/>
      <c r="V952" t="s">
        <v>440</v>
      </c>
      <c r="W952">
        <v>130</v>
      </c>
      <c r="X952" s="55">
        <v>40544</v>
      </c>
    </row>
    <row r="953" spans="1:25" ht="14.5" x14ac:dyDescent="0.35">
      <c r="A953" s="52" t="s">
        <v>434</v>
      </c>
      <c r="B953" s="53">
        <v>42185</v>
      </c>
      <c r="C953" s="53">
        <v>47483</v>
      </c>
      <c r="D953" s="53">
        <v>44281</v>
      </c>
      <c r="E953" s="52" t="s">
        <v>143</v>
      </c>
      <c r="F953" s="16"/>
      <c r="G953" s="52" t="s">
        <v>135</v>
      </c>
      <c r="H953" s="52" t="s">
        <v>22</v>
      </c>
      <c r="I953" s="53">
        <f t="shared" si="111"/>
        <v>42185</v>
      </c>
      <c r="J953" s="53">
        <f t="shared" si="112"/>
        <v>47483</v>
      </c>
      <c r="K953" s="52" t="s">
        <v>22</v>
      </c>
      <c r="L953" s="52" t="s">
        <v>118</v>
      </c>
      <c r="M953" s="54">
        <v>33000</v>
      </c>
      <c r="N953" s="52" t="s">
        <v>43</v>
      </c>
      <c r="O953" t="s">
        <v>136</v>
      </c>
      <c r="P953" t="s">
        <v>45</v>
      </c>
      <c r="Q953"/>
      <c r="R953"/>
      <c r="S953"/>
      <c r="T953"/>
      <c r="U953"/>
      <c r="V953" t="s">
        <v>440</v>
      </c>
      <c r="W953">
        <v>130</v>
      </c>
      <c r="X953" s="55">
        <v>40909</v>
      </c>
    </row>
    <row r="954" spans="1:25" ht="14.5" x14ac:dyDescent="0.35">
      <c r="A954" s="52" t="s">
        <v>434</v>
      </c>
      <c r="B954" s="53">
        <v>42185</v>
      </c>
      <c r="C954" s="53">
        <v>47483</v>
      </c>
      <c r="D954" s="53">
        <v>44281</v>
      </c>
      <c r="G954" s="52" t="s">
        <v>84</v>
      </c>
      <c r="H954" s="52" t="s">
        <v>22</v>
      </c>
      <c r="I954" s="53">
        <f t="shared" si="111"/>
        <v>42185</v>
      </c>
      <c r="J954" s="53">
        <f t="shared" si="112"/>
        <v>47483</v>
      </c>
      <c r="K954" s="52" t="s">
        <v>22</v>
      </c>
      <c r="L954" s="52" t="s">
        <v>118</v>
      </c>
      <c r="M954" s="54">
        <v>0</v>
      </c>
      <c r="N954" s="52" t="s">
        <v>43</v>
      </c>
      <c r="O954" t="s">
        <v>85</v>
      </c>
      <c r="P954" t="s">
        <v>45</v>
      </c>
      <c r="Q954"/>
      <c r="R954"/>
      <c r="S954"/>
      <c r="T954"/>
      <c r="U954"/>
      <c r="V954" t="s">
        <v>440</v>
      </c>
      <c r="W954">
        <v>120</v>
      </c>
      <c r="X954" s="55">
        <v>40544</v>
      </c>
    </row>
    <row r="955" spans="1:25" ht="14.5" x14ac:dyDescent="0.35">
      <c r="A955" s="52" t="s">
        <v>441</v>
      </c>
      <c r="B955" s="53">
        <v>44501</v>
      </c>
      <c r="C955" s="53">
        <v>46295</v>
      </c>
      <c r="D955" s="53">
        <v>45992</v>
      </c>
      <c r="E955" s="52" t="s">
        <v>245</v>
      </c>
      <c r="F955" s="16" t="s">
        <v>39</v>
      </c>
      <c r="G955" s="52" t="s">
        <v>62</v>
      </c>
      <c r="H955" s="52" t="s">
        <v>22</v>
      </c>
      <c r="I955" s="53">
        <f t="shared" si="111"/>
        <v>44501</v>
      </c>
      <c r="J955" s="53">
        <f t="shared" si="112"/>
        <v>46295</v>
      </c>
      <c r="K955" s="52" t="s">
        <v>22</v>
      </c>
      <c r="L955" s="52" t="s">
        <v>118</v>
      </c>
      <c r="M955" s="54">
        <v>0</v>
      </c>
      <c r="N955" s="52" t="s">
        <v>43</v>
      </c>
      <c r="O955" t="s">
        <v>64</v>
      </c>
      <c r="P955" t="s">
        <v>65</v>
      </c>
      <c r="Q955">
        <v>0.26699200000000001</v>
      </c>
      <c r="R955" t="s">
        <v>66</v>
      </c>
      <c r="S955">
        <v>130</v>
      </c>
      <c r="T955">
        <v>150</v>
      </c>
      <c r="U955">
        <v>120</v>
      </c>
      <c r="V955"/>
      <c r="W955"/>
      <c r="X955" s="55">
        <v>45383</v>
      </c>
    </row>
    <row r="956" spans="1:25" ht="14.5" x14ac:dyDescent="0.35">
      <c r="A956" s="52" t="s">
        <v>441</v>
      </c>
      <c r="B956" s="53">
        <v>44501</v>
      </c>
      <c r="C956" s="53">
        <v>46295</v>
      </c>
      <c r="D956" s="53">
        <v>45992</v>
      </c>
      <c r="G956" s="52" t="s">
        <v>57</v>
      </c>
      <c r="H956" s="52" t="s">
        <v>22</v>
      </c>
      <c r="I956" s="53">
        <f t="shared" si="111"/>
        <v>44501</v>
      </c>
      <c r="J956" s="53">
        <f t="shared" si="112"/>
        <v>46295</v>
      </c>
      <c r="K956" s="52" t="s">
        <v>22</v>
      </c>
      <c r="L956" s="52" t="s">
        <v>118</v>
      </c>
      <c r="M956" s="54">
        <v>0</v>
      </c>
      <c r="N956" s="52" t="s">
        <v>43</v>
      </c>
      <c r="O956" t="s">
        <v>58</v>
      </c>
      <c r="P956" t="s">
        <v>59</v>
      </c>
      <c r="Q956">
        <v>1.2236E-2</v>
      </c>
      <c r="R956" t="s">
        <v>66</v>
      </c>
      <c r="S956"/>
      <c r="T956"/>
      <c r="U956"/>
      <c r="V956"/>
      <c r="W956"/>
      <c r="X956" s="55">
        <v>45383</v>
      </c>
    </row>
    <row r="957" spans="1:25" ht="14.5" x14ac:dyDescent="0.35">
      <c r="A957" s="52" t="s">
        <v>441</v>
      </c>
      <c r="B957" s="53">
        <v>44501</v>
      </c>
      <c r="C957" s="53">
        <v>46295</v>
      </c>
      <c r="D957" s="53">
        <v>45992</v>
      </c>
      <c r="G957" s="52" t="s">
        <v>75</v>
      </c>
      <c r="H957" s="52" t="s">
        <v>22</v>
      </c>
      <c r="I957" s="53">
        <f t="shared" si="111"/>
        <v>44501</v>
      </c>
      <c r="J957" s="53">
        <f t="shared" si="112"/>
        <v>46295</v>
      </c>
      <c r="K957" s="52" t="s">
        <v>22</v>
      </c>
      <c r="L957" s="52" t="s">
        <v>118</v>
      </c>
      <c r="M957" s="54">
        <v>0</v>
      </c>
      <c r="N957" s="52" t="s">
        <v>43</v>
      </c>
      <c r="O957" t="s">
        <v>76</v>
      </c>
      <c r="P957" t="s">
        <v>77</v>
      </c>
      <c r="Q957">
        <v>2.4473000000000002E-2</v>
      </c>
      <c r="R957" t="s">
        <v>46</v>
      </c>
      <c r="S957"/>
      <c r="T957"/>
      <c r="U957"/>
      <c r="V957"/>
      <c r="W957"/>
      <c r="X957" s="55">
        <v>45383</v>
      </c>
    </row>
    <row r="958" spans="1:25" ht="43.5" x14ac:dyDescent="0.35">
      <c r="A958" s="52" t="s">
        <v>442</v>
      </c>
      <c r="B958" s="53">
        <v>42144</v>
      </c>
      <c r="C958" s="53">
        <v>49449</v>
      </c>
      <c r="D958" s="53">
        <v>45992</v>
      </c>
      <c r="E958" s="52" t="s">
        <v>443</v>
      </c>
      <c r="F958" s="16" t="s">
        <v>39</v>
      </c>
      <c r="G958" s="52" t="s">
        <v>62</v>
      </c>
      <c r="H958" s="52" t="s">
        <v>22</v>
      </c>
      <c r="I958" s="53">
        <f t="shared" si="111"/>
        <v>42144</v>
      </c>
      <c r="J958" s="53">
        <f t="shared" si="112"/>
        <v>49449</v>
      </c>
      <c r="K958" s="52" t="s">
        <v>22</v>
      </c>
      <c r="L958" s="52" t="s">
        <v>444</v>
      </c>
      <c r="M958" s="54">
        <v>377500</v>
      </c>
      <c r="N958" s="52" t="s">
        <v>43</v>
      </c>
      <c r="O958" t="s">
        <v>64</v>
      </c>
      <c r="P958" t="s">
        <v>65</v>
      </c>
      <c r="Q958">
        <v>0.67723708609271527</v>
      </c>
      <c r="R958" t="s">
        <v>445</v>
      </c>
      <c r="S958"/>
      <c r="T958"/>
      <c r="U958"/>
      <c r="V958"/>
      <c r="W958"/>
      <c r="X958" s="55">
        <v>43101</v>
      </c>
      <c r="Y958" s="56" t="s">
        <v>446</v>
      </c>
    </row>
    <row r="959" spans="1:25" ht="14.5" x14ac:dyDescent="0.35">
      <c r="A959" s="52" t="s">
        <v>442</v>
      </c>
      <c r="B959" s="53">
        <v>42144</v>
      </c>
      <c r="C959" s="53">
        <v>49449</v>
      </c>
      <c r="D959" s="53">
        <v>45992</v>
      </c>
      <c r="E959" s="52" t="s">
        <v>443</v>
      </c>
      <c r="F959" s="16" t="s">
        <v>39</v>
      </c>
      <c r="G959" s="52" t="s">
        <v>92</v>
      </c>
      <c r="H959" s="52" t="s">
        <v>22</v>
      </c>
      <c r="I959" s="53">
        <f t="shared" si="111"/>
        <v>42144</v>
      </c>
      <c r="J959" s="53">
        <f t="shared" si="112"/>
        <v>49449</v>
      </c>
      <c r="K959" s="52" t="s">
        <v>22</v>
      </c>
      <c r="L959" s="52" t="s">
        <v>444</v>
      </c>
      <c r="M959" s="54">
        <v>0</v>
      </c>
      <c r="N959" s="52" t="s">
        <v>43</v>
      </c>
      <c r="O959" t="s">
        <v>94</v>
      </c>
      <c r="P959" t="s">
        <v>197</v>
      </c>
      <c r="Q959" t="s">
        <v>197</v>
      </c>
      <c r="R959"/>
      <c r="S959"/>
      <c r="T959"/>
      <c r="U959"/>
      <c r="V959"/>
      <c r="W959"/>
      <c r="X959" s="55">
        <v>42005</v>
      </c>
    </row>
    <row r="960" spans="1:25" ht="14.5" x14ac:dyDescent="0.35">
      <c r="A960" s="52" t="s">
        <v>442</v>
      </c>
      <c r="B960" s="53">
        <v>42144</v>
      </c>
      <c r="C960" s="53">
        <v>49449</v>
      </c>
      <c r="D960" s="53">
        <v>45992</v>
      </c>
      <c r="E960" s="52" t="s">
        <v>443</v>
      </c>
      <c r="F960" s="16" t="s">
        <v>39</v>
      </c>
      <c r="G960" s="52" t="s">
        <v>40</v>
      </c>
      <c r="H960" s="52" t="s">
        <v>22</v>
      </c>
      <c r="I960" s="53">
        <f t="shared" si="111"/>
        <v>42144</v>
      </c>
      <c r="J960" s="53">
        <f t="shared" si="112"/>
        <v>49449</v>
      </c>
      <c r="K960" s="52" t="s">
        <v>22</v>
      </c>
      <c r="L960" s="52" t="s">
        <v>444</v>
      </c>
      <c r="M960" s="54">
        <v>0</v>
      </c>
      <c r="N960" s="52" t="s">
        <v>43</v>
      </c>
      <c r="O960" t="s">
        <v>44</v>
      </c>
      <c r="P960" t="s">
        <v>197</v>
      </c>
      <c r="Q960" t="s">
        <v>197</v>
      </c>
      <c r="R960"/>
      <c r="S960"/>
      <c r="T960"/>
      <c r="U960"/>
      <c r="V960"/>
      <c r="W960"/>
      <c r="X960" s="55">
        <v>42005</v>
      </c>
    </row>
    <row r="961" spans="1:25" ht="43.5" x14ac:dyDescent="0.35">
      <c r="A961" s="52" t="s">
        <v>447</v>
      </c>
      <c r="B961" s="53">
        <v>42144</v>
      </c>
      <c r="C961" s="53">
        <v>49449</v>
      </c>
      <c r="D961" s="53">
        <v>45992</v>
      </c>
      <c r="E961" s="52" t="s">
        <v>443</v>
      </c>
      <c r="F961" s="16" t="s">
        <v>39</v>
      </c>
      <c r="G961" s="52" t="s">
        <v>62</v>
      </c>
      <c r="H961" s="52" t="s">
        <v>22</v>
      </c>
      <c r="I961" s="53">
        <f t="shared" si="111"/>
        <v>42144</v>
      </c>
      <c r="J961" s="53">
        <f t="shared" si="112"/>
        <v>49449</v>
      </c>
      <c r="K961" s="52" t="s">
        <v>22</v>
      </c>
      <c r="L961" s="52" t="s">
        <v>444</v>
      </c>
      <c r="M961" s="54">
        <v>377500</v>
      </c>
      <c r="N961" s="52" t="s">
        <v>43</v>
      </c>
      <c r="O961" t="s">
        <v>64</v>
      </c>
      <c r="P961" t="s">
        <v>65</v>
      </c>
      <c r="Q961">
        <v>0.68498807947019869</v>
      </c>
      <c r="R961" t="s">
        <v>445</v>
      </c>
      <c r="S961"/>
      <c r="T961"/>
      <c r="U961"/>
      <c r="V961"/>
      <c r="W961"/>
      <c r="X961" s="55">
        <v>43101</v>
      </c>
      <c r="Y961" s="56" t="s">
        <v>446</v>
      </c>
    </row>
    <row r="962" spans="1:25" ht="14.5" x14ac:dyDescent="0.35">
      <c r="A962" s="52" t="s">
        <v>447</v>
      </c>
      <c r="B962" s="53">
        <v>42144</v>
      </c>
      <c r="C962" s="53">
        <v>49450</v>
      </c>
      <c r="D962" s="53">
        <v>45992</v>
      </c>
      <c r="E962" s="52" t="s">
        <v>443</v>
      </c>
      <c r="F962" s="16" t="s">
        <v>39</v>
      </c>
      <c r="G962" s="52" t="s">
        <v>92</v>
      </c>
      <c r="H962" s="52" t="s">
        <v>22</v>
      </c>
      <c r="I962" s="53">
        <f t="shared" si="111"/>
        <v>42144</v>
      </c>
      <c r="J962" s="53">
        <f t="shared" si="112"/>
        <v>49450</v>
      </c>
      <c r="K962" s="52" t="s">
        <v>22</v>
      </c>
      <c r="L962" s="52" t="s">
        <v>444</v>
      </c>
      <c r="M962" s="54">
        <v>0</v>
      </c>
      <c r="N962" s="52" t="s">
        <v>43</v>
      </c>
      <c r="O962" t="s">
        <v>94</v>
      </c>
      <c r="P962" t="s">
        <v>197</v>
      </c>
      <c r="Q962" t="s">
        <v>197</v>
      </c>
      <c r="R962"/>
      <c r="S962"/>
      <c r="T962"/>
      <c r="U962"/>
      <c r="V962"/>
      <c r="W962"/>
      <c r="X962" s="55">
        <v>42005</v>
      </c>
    </row>
    <row r="963" spans="1:25" ht="14.5" x14ac:dyDescent="0.35">
      <c r="A963" s="52" t="s">
        <v>447</v>
      </c>
      <c r="B963" s="53">
        <v>42144</v>
      </c>
      <c r="C963" s="53">
        <v>49449</v>
      </c>
      <c r="D963" s="53">
        <v>45992</v>
      </c>
      <c r="E963" s="52" t="s">
        <v>443</v>
      </c>
      <c r="F963" s="16" t="s">
        <v>39</v>
      </c>
      <c r="G963" s="52" t="s">
        <v>40</v>
      </c>
      <c r="H963" s="52" t="s">
        <v>22</v>
      </c>
      <c r="I963" s="53">
        <f t="shared" si="111"/>
        <v>42144</v>
      </c>
      <c r="J963" s="53">
        <f t="shared" si="112"/>
        <v>49449</v>
      </c>
      <c r="K963" s="52" t="s">
        <v>22</v>
      </c>
      <c r="L963" s="52" t="s">
        <v>444</v>
      </c>
      <c r="M963" s="54">
        <v>0</v>
      </c>
      <c r="N963" s="52" t="s">
        <v>43</v>
      </c>
      <c r="O963" t="s">
        <v>44</v>
      </c>
      <c r="P963" t="s">
        <v>197</v>
      </c>
      <c r="Q963" t="s">
        <v>197</v>
      </c>
      <c r="R963"/>
      <c r="S963"/>
      <c r="T963"/>
      <c r="U963"/>
      <c r="V963"/>
      <c r="W963"/>
      <c r="X963" s="55">
        <v>42005</v>
      </c>
    </row>
    <row r="964" spans="1:25" ht="43.5" x14ac:dyDescent="0.35">
      <c r="A964" s="52" t="s">
        <v>448</v>
      </c>
      <c r="B964" s="53">
        <v>42144</v>
      </c>
      <c r="C964" s="53">
        <v>49449</v>
      </c>
      <c r="D964" s="53">
        <v>45992</v>
      </c>
      <c r="E964" s="52" t="s">
        <v>443</v>
      </c>
      <c r="F964" s="16" t="s">
        <v>39</v>
      </c>
      <c r="G964" s="52" t="s">
        <v>62</v>
      </c>
      <c r="H964" s="52" t="s">
        <v>22</v>
      </c>
      <c r="I964" s="53">
        <f t="shared" si="111"/>
        <v>42144</v>
      </c>
      <c r="J964" s="53">
        <f t="shared" si="112"/>
        <v>49449</v>
      </c>
      <c r="K964" s="52" t="s">
        <v>22</v>
      </c>
      <c r="L964" s="52" t="s">
        <v>444</v>
      </c>
      <c r="M964" s="54">
        <v>755000</v>
      </c>
      <c r="N964" s="52" t="s">
        <v>43</v>
      </c>
      <c r="O964" t="s">
        <v>64</v>
      </c>
      <c r="P964" t="s">
        <v>65</v>
      </c>
      <c r="Q964">
        <v>0.67723708609271527</v>
      </c>
      <c r="R964" t="s">
        <v>445</v>
      </c>
      <c r="S964"/>
      <c r="T964"/>
      <c r="U964"/>
      <c r="V964"/>
      <c r="W964"/>
      <c r="X964" s="55">
        <v>43101</v>
      </c>
      <c r="Y964" s="56" t="s">
        <v>446</v>
      </c>
    </row>
    <row r="965" spans="1:25" ht="14.5" x14ac:dyDescent="0.35">
      <c r="A965" s="52" t="s">
        <v>448</v>
      </c>
      <c r="B965" s="53">
        <v>42144</v>
      </c>
      <c r="C965" s="53">
        <v>49449</v>
      </c>
      <c r="D965" s="53">
        <v>45992</v>
      </c>
      <c r="E965" s="52" t="s">
        <v>443</v>
      </c>
      <c r="F965" s="16" t="s">
        <v>39</v>
      </c>
      <c r="G965" s="52" t="s">
        <v>92</v>
      </c>
      <c r="H965" s="52" t="s">
        <v>22</v>
      </c>
      <c r="I965" s="53">
        <f t="shared" si="111"/>
        <v>42144</v>
      </c>
      <c r="J965" s="53">
        <f t="shared" si="112"/>
        <v>49449</v>
      </c>
      <c r="K965" s="52" t="s">
        <v>22</v>
      </c>
      <c r="L965" s="52" t="s">
        <v>444</v>
      </c>
      <c r="M965" s="54">
        <v>0</v>
      </c>
      <c r="N965" s="52" t="s">
        <v>43</v>
      </c>
      <c r="O965" t="s">
        <v>94</v>
      </c>
      <c r="P965" t="s">
        <v>197</v>
      </c>
      <c r="Q965" t="s">
        <v>197</v>
      </c>
      <c r="R965"/>
      <c r="S965"/>
      <c r="T965"/>
      <c r="U965"/>
      <c r="V965"/>
      <c r="W965"/>
      <c r="X965" s="55">
        <v>42005</v>
      </c>
    </row>
    <row r="966" spans="1:25" ht="14.5" x14ac:dyDescent="0.35">
      <c r="A966" s="52" t="s">
        <v>448</v>
      </c>
      <c r="B966" s="53">
        <v>42144</v>
      </c>
      <c r="C966" s="53">
        <v>49449</v>
      </c>
      <c r="D966" s="53">
        <v>45992</v>
      </c>
      <c r="E966" s="52" t="s">
        <v>443</v>
      </c>
      <c r="F966" s="16" t="s">
        <v>39</v>
      </c>
      <c r="G966" s="52" t="s">
        <v>40</v>
      </c>
      <c r="H966" s="52" t="s">
        <v>22</v>
      </c>
      <c r="I966" s="53">
        <f t="shared" si="111"/>
        <v>42144</v>
      </c>
      <c r="J966" s="53">
        <f t="shared" si="112"/>
        <v>49449</v>
      </c>
      <c r="K966" s="52" t="s">
        <v>22</v>
      </c>
      <c r="L966" s="52" t="s">
        <v>444</v>
      </c>
      <c r="M966" s="54">
        <v>0</v>
      </c>
      <c r="N966" s="52" t="s">
        <v>43</v>
      </c>
      <c r="O966" t="s">
        <v>44</v>
      </c>
      <c r="P966" t="s">
        <v>197</v>
      </c>
      <c r="Q966" t="s">
        <v>197</v>
      </c>
      <c r="R966"/>
      <c r="S966"/>
      <c r="T966"/>
      <c r="U966"/>
      <c r="V966"/>
      <c r="W966"/>
      <c r="X966" s="55">
        <v>42005</v>
      </c>
    </row>
    <row r="967" spans="1:25" ht="29" x14ac:dyDescent="0.35">
      <c r="A967" s="52" t="s">
        <v>449</v>
      </c>
      <c r="B967" s="53">
        <v>39904</v>
      </c>
      <c r="C967" s="53">
        <v>49003</v>
      </c>
      <c r="D967" s="53">
        <v>45103</v>
      </c>
      <c r="E967" s="52" t="s">
        <v>69</v>
      </c>
      <c r="F967" s="16" t="s">
        <v>39</v>
      </c>
      <c r="G967" s="52" t="s">
        <v>62</v>
      </c>
      <c r="H967" s="52" t="s">
        <v>22</v>
      </c>
      <c r="I967" s="53">
        <f t="shared" si="111"/>
        <v>39904</v>
      </c>
      <c r="J967" s="53">
        <f t="shared" si="112"/>
        <v>49003</v>
      </c>
      <c r="K967" s="52" t="s">
        <v>22</v>
      </c>
      <c r="L967" s="52" t="s">
        <v>450</v>
      </c>
      <c r="M967" s="54">
        <v>100000</v>
      </c>
      <c r="N967" s="52" t="s">
        <v>43</v>
      </c>
      <c r="O967" t="s">
        <v>64</v>
      </c>
      <c r="P967" t="s">
        <v>65</v>
      </c>
      <c r="Q967">
        <v>0.1071</v>
      </c>
      <c r="R967" t="s">
        <v>89</v>
      </c>
      <c r="S967"/>
      <c r="T967"/>
      <c r="U967"/>
      <c r="V967"/>
      <c r="W967"/>
      <c r="X967" s="55">
        <v>39904</v>
      </c>
      <c r="Y967" s="56" t="s">
        <v>70</v>
      </c>
    </row>
    <row r="968" spans="1:25" ht="14.5" x14ac:dyDescent="0.35">
      <c r="A968" s="52" t="s">
        <v>451</v>
      </c>
      <c r="B968" s="53">
        <v>44927</v>
      </c>
      <c r="C968" s="53">
        <v>45657</v>
      </c>
      <c r="D968" s="53">
        <v>45243</v>
      </c>
      <c r="E968" s="57" t="s">
        <v>134</v>
      </c>
      <c r="F968" s="16" t="s">
        <v>39</v>
      </c>
      <c r="G968" s="52" t="s">
        <v>135</v>
      </c>
      <c r="H968" s="52" t="s">
        <v>22</v>
      </c>
      <c r="I968" s="53">
        <f t="shared" si="111"/>
        <v>44927</v>
      </c>
      <c r="J968" s="53">
        <f t="shared" si="112"/>
        <v>45657</v>
      </c>
      <c r="K968" s="52" t="s">
        <v>22</v>
      </c>
      <c r="L968" s="52" t="s">
        <v>133</v>
      </c>
      <c r="M968" s="54">
        <v>0</v>
      </c>
      <c r="N968" s="52" t="s">
        <v>43</v>
      </c>
      <c r="O968" t="s">
        <v>136</v>
      </c>
      <c r="P968" t="s">
        <v>45</v>
      </c>
      <c r="Q968">
        <v>0.43419999999999997</v>
      </c>
      <c r="R968" t="s">
        <v>46</v>
      </c>
      <c r="S968"/>
      <c r="T968"/>
      <c r="U968"/>
      <c r="V968"/>
      <c r="W968"/>
      <c r="X968" s="55">
        <v>44927</v>
      </c>
    </row>
    <row r="969" spans="1:25" ht="14.5" x14ac:dyDescent="0.35">
      <c r="A969" s="52" t="s">
        <v>451</v>
      </c>
      <c r="B969" s="53">
        <v>44927</v>
      </c>
      <c r="C969" s="53">
        <v>45657</v>
      </c>
      <c r="D969" s="53">
        <v>45243</v>
      </c>
      <c r="E969" s="52" t="s">
        <v>452</v>
      </c>
      <c r="F969" s="16" t="s">
        <v>39</v>
      </c>
      <c r="G969" s="52" t="s">
        <v>62</v>
      </c>
      <c r="H969" s="52" t="s">
        <v>22</v>
      </c>
      <c r="I969" s="53">
        <f t="shared" si="111"/>
        <v>44927</v>
      </c>
      <c r="J969" s="53">
        <f t="shared" si="112"/>
        <v>45657</v>
      </c>
      <c r="K969" s="52" t="s">
        <v>22</v>
      </c>
      <c r="L969" s="52" t="s">
        <v>142</v>
      </c>
      <c r="M969" s="54">
        <v>0</v>
      </c>
      <c r="N969" s="52" t="s">
        <v>43</v>
      </c>
      <c r="O969" t="s">
        <v>64</v>
      </c>
      <c r="P969" t="s">
        <v>65</v>
      </c>
      <c r="Q969">
        <v>1.5075000000000001</v>
      </c>
      <c r="R969" t="s">
        <v>66</v>
      </c>
      <c r="S969">
        <v>130</v>
      </c>
      <c r="T969">
        <v>150</v>
      </c>
      <c r="U969">
        <v>120</v>
      </c>
      <c r="V969"/>
      <c r="W969"/>
      <c r="X969" s="55">
        <v>44652</v>
      </c>
    </row>
    <row r="970" spans="1:25" ht="14.5" x14ac:dyDescent="0.35">
      <c r="A970" s="52" t="s">
        <v>451</v>
      </c>
      <c r="B970" s="53">
        <v>44927</v>
      </c>
      <c r="C970" s="53">
        <v>45657</v>
      </c>
      <c r="D970" s="53">
        <v>45243</v>
      </c>
      <c r="E970" s="52" t="s">
        <v>452</v>
      </c>
      <c r="F970" s="16" t="s">
        <v>39</v>
      </c>
      <c r="G970" s="52" t="s">
        <v>62</v>
      </c>
      <c r="H970" s="52" t="s">
        <v>22</v>
      </c>
      <c r="I970" s="53">
        <f t="shared" si="111"/>
        <v>44927</v>
      </c>
      <c r="J970" s="53">
        <f t="shared" si="112"/>
        <v>45657</v>
      </c>
      <c r="K970" s="52" t="s">
        <v>22</v>
      </c>
      <c r="L970" s="52" t="s">
        <v>127</v>
      </c>
      <c r="M970" s="54">
        <v>0</v>
      </c>
      <c r="N970" s="52" t="s">
        <v>43</v>
      </c>
      <c r="O970" t="s">
        <v>64</v>
      </c>
      <c r="P970" t="s">
        <v>65</v>
      </c>
      <c r="Q970">
        <v>1.5075000000000001</v>
      </c>
      <c r="R970" t="s">
        <v>66</v>
      </c>
      <c r="S970">
        <v>130</v>
      </c>
      <c r="T970">
        <v>150</v>
      </c>
      <c r="U970">
        <v>120</v>
      </c>
      <c r="V970"/>
      <c r="W970"/>
      <c r="X970" s="55">
        <v>44652</v>
      </c>
    </row>
    <row r="971" spans="1:25" ht="14.5" x14ac:dyDescent="0.35">
      <c r="A971" s="52" t="s">
        <v>451</v>
      </c>
      <c r="B971" s="53">
        <v>44927</v>
      </c>
      <c r="C971" s="53">
        <v>45657</v>
      </c>
      <c r="D971" s="53">
        <v>45243</v>
      </c>
      <c r="E971" s="52" t="s">
        <v>452</v>
      </c>
      <c r="F971" s="16" t="s">
        <v>39</v>
      </c>
      <c r="G971" s="52" t="s">
        <v>40</v>
      </c>
      <c r="H971" s="52" t="s">
        <v>22</v>
      </c>
      <c r="I971" s="53">
        <f t="shared" si="111"/>
        <v>44927</v>
      </c>
      <c r="J971" s="53">
        <f t="shared" si="112"/>
        <v>45657</v>
      </c>
      <c r="K971" s="52" t="s">
        <v>22</v>
      </c>
      <c r="L971" s="52" t="s">
        <v>142</v>
      </c>
      <c r="M971" s="54">
        <v>0</v>
      </c>
      <c r="N971" s="52" t="s">
        <v>43</v>
      </c>
      <c r="O971" t="s">
        <v>44</v>
      </c>
      <c r="P971" t="s">
        <v>45</v>
      </c>
      <c r="Q971"/>
      <c r="R971"/>
      <c r="S971"/>
      <c r="T971"/>
      <c r="U971"/>
      <c r="V971" t="s">
        <v>64</v>
      </c>
      <c r="W971">
        <v>75</v>
      </c>
      <c r="X971" s="55">
        <v>44652</v>
      </c>
    </row>
    <row r="972" spans="1:25" ht="14.5" x14ac:dyDescent="0.35">
      <c r="A972" s="52" t="s">
        <v>451</v>
      </c>
      <c r="B972" s="53">
        <v>44927</v>
      </c>
      <c r="C972" s="53">
        <v>45657</v>
      </c>
      <c r="D972" s="53">
        <v>45243</v>
      </c>
      <c r="E972" s="52" t="s">
        <v>452</v>
      </c>
      <c r="F972" s="16" t="s">
        <v>39</v>
      </c>
      <c r="G972" s="52" t="s">
        <v>40</v>
      </c>
      <c r="H972" s="52" t="s">
        <v>22</v>
      </c>
      <c r="I972" s="53">
        <f t="shared" si="111"/>
        <v>44927</v>
      </c>
      <c r="J972" s="53">
        <f t="shared" si="112"/>
        <v>45657</v>
      </c>
      <c r="K972" s="52" t="s">
        <v>22</v>
      </c>
      <c r="L972" s="52" t="s">
        <v>127</v>
      </c>
      <c r="M972" s="54">
        <v>0</v>
      </c>
      <c r="N972" s="52" t="s">
        <v>43</v>
      </c>
      <c r="O972" t="s">
        <v>44</v>
      </c>
      <c r="P972" t="s">
        <v>45</v>
      </c>
      <c r="Q972"/>
      <c r="R972"/>
      <c r="S972"/>
      <c r="T972"/>
      <c r="U972"/>
      <c r="V972" t="s">
        <v>64</v>
      </c>
      <c r="W972">
        <v>75</v>
      </c>
      <c r="X972" s="55">
        <v>44652</v>
      </c>
    </row>
    <row r="973" spans="1:25" ht="14.5" x14ac:dyDescent="0.35">
      <c r="A973" s="52" t="s">
        <v>451</v>
      </c>
      <c r="B973" s="53">
        <v>44927</v>
      </c>
      <c r="C973" s="53">
        <v>45657</v>
      </c>
      <c r="D973" s="53">
        <v>45243</v>
      </c>
      <c r="E973" s="52" t="s">
        <v>168</v>
      </c>
      <c r="F973" s="16" t="s">
        <v>39</v>
      </c>
      <c r="G973" s="52" t="s">
        <v>62</v>
      </c>
      <c r="H973" s="52" t="s">
        <v>22</v>
      </c>
      <c r="I973" s="53">
        <f t="shared" si="111"/>
        <v>44927</v>
      </c>
      <c r="J973" s="53">
        <f t="shared" si="112"/>
        <v>45657</v>
      </c>
      <c r="K973" s="52" t="s">
        <v>22</v>
      </c>
      <c r="L973" s="52" t="s">
        <v>105</v>
      </c>
      <c r="M973" s="54">
        <v>0</v>
      </c>
      <c r="N973" s="52" t="s">
        <v>43</v>
      </c>
      <c r="O973" t="s">
        <v>233</v>
      </c>
      <c r="P973" t="s">
        <v>65</v>
      </c>
      <c r="Q973">
        <v>1.3152999999999999</v>
      </c>
      <c r="R973" t="s">
        <v>66</v>
      </c>
      <c r="S973">
        <v>130</v>
      </c>
      <c r="T973">
        <v>150</v>
      </c>
      <c r="U973">
        <v>120</v>
      </c>
      <c r="V973"/>
      <c r="W973"/>
      <c r="X973" s="55">
        <v>44652</v>
      </c>
    </row>
    <row r="974" spans="1:25" ht="14.5" x14ac:dyDescent="0.35">
      <c r="A974" s="52" t="s">
        <v>451</v>
      </c>
      <c r="B974" s="53">
        <v>44927</v>
      </c>
      <c r="C974" s="53">
        <v>45657</v>
      </c>
      <c r="D974" s="53">
        <v>45243</v>
      </c>
      <c r="E974" s="52" t="s">
        <v>168</v>
      </c>
      <c r="F974" s="16" t="s">
        <v>39</v>
      </c>
      <c r="G974" s="52" t="s">
        <v>40</v>
      </c>
      <c r="H974" s="52" t="s">
        <v>22</v>
      </c>
      <c r="I974" s="53">
        <f t="shared" si="111"/>
        <v>44927</v>
      </c>
      <c r="J974" s="53">
        <f t="shared" si="112"/>
        <v>45657</v>
      </c>
      <c r="K974" s="52" t="s">
        <v>22</v>
      </c>
      <c r="L974" s="52" t="s">
        <v>105</v>
      </c>
      <c r="M974" s="54">
        <v>0</v>
      </c>
      <c r="N974" s="52" t="s">
        <v>43</v>
      </c>
      <c r="O974" t="s">
        <v>44</v>
      </c>
      <c r="P974" t="s">
        <v>45</v>
      </c>
      <c r="Q974"/>
      <c r="R974"/>
      <c r="S974"/>
      <c r="T974"/>
      <c r="U974"/>
      <c r="V974" t="s">
        <v>64</v>
      </c>
      <c r="W974">
        <v>75</v>
      </c>
      <c r="X974" s="55">
        <v>44652</v>
      </c>
    </row>
    <row r="975" spans="1:25" ht="14.5" x14ac:dyDescent="0.35">
      <c r="A975" s="52" t="s">
        <v>451</v>
      </c>
      <c r="B975" s="53">
        <v>44927</v>
      </c>
      <c r="C975" s="53">
        <v>45657</v>
      </c>
      <c r="D975" s="53">
        <v>45243</v>
      </c>
      <c r="E975" s="52" t="s">
        <v>168</v>
      </c>
      <c r="F975" s="16" t="s">
        <v>39</v>
      </c>
      <c r="G975" s="52" t="s">
        <v>57</v>
      </c>
      <c r="H975" s="52" t="s">
        <v>22</v>
      </c>
      <c r="I975" s="53">
        <f t="shared" si="111"/>
        <v>44927</v>
      </c>
      <c r="J975" s="53">
        <f t="shared" si="112"/>
        <v>45657</v>
      </c>
      <c r="K975" s="52" t="s">
        <v>22</v>
      </c>
      <c r="L975" s="52" t="s">
        <v>105</v>
      </c>
      <c r="M975" s="54">
        <v>0</v>
      </c>
      <c r="N975" s="52" t="s">
        <v>43</v>
      </c>
      <c r="O975" t="s">
        <v>58</v>
      </c>
      <c r="P975" t="s">
        <v>59</v>
      </c>
      <c r="Q975">
        <v>1.11E-2</v>
      </c>
      <c r="R975" t="s">
        <v>46</v>
      </c>
      <c r="S975"/>
      <c r="T975"/>
      <c r="U975"/>
      <c r="V975"/>
      <c r="W975"/>
      <c r="X975" s="55">
        <v>44652</v>
      </c>
    </row>
    <row r="976" spans="1:25" ht="14.5" x14ac:dyDescent="0.35">
      <c r="A976" s="52" t="s">
        <v>451</v>
      </c>
      <c r="B976" s="53">
        <v>44927</v>
      </c>
      <c r="C976" s="53">
        <v>45657</v>
      </c>
      <c r="D976" s="53">
        <v>45243</v>
      </c>
      <c r="E976" s="52" t="s">
        <v>168</v>
      </c>
      <c r="F976" s="16" t="s">
        <v>39</v>
      </c>
      <c r="G976" s="52" t="s">
        <v>75</v>
      </c>
      <c r="H976" s="52" t="s">
        <v>22</v>
      </c>
      <c r="I976" s="53">
        <f t="shared" si="111"/>
        <v>44927</v>
      </c>
      <c r="J976" s="53">
        <f t="shared" si="112"/>
        <v>45657</v>
      </c>
      <c r="K976" s="52" t="s">
        <v>22</v>
      </c>
      <c r="L976" s="52" t="s">
        <v>105</v>
      </c>
      <c r="M976" s="54">
        <v>0</v>
      </c>
      <c r="N976" s="52" t="s">
        <v>43</v>
      </c>
      <c r="O976" t="s">
        <v>76</v>
      </c>
      <c r="P976" t="s">
        <v>77</v>
      </c>
      <c r="Q976">
        <v>2.2100000000000002E-2</v>
      </c>
      <c r="R976" t="s">
        <v>46</v>
      </c>
      <c r="S976"/>
      <c r="T976"/>
      <c r="U976"/>
      <c r="V976"/>
      <c r="W976"/>
      <c r="X976" s="55">
        <v>44652</v>
      </c>
    </row>
    <row r="977" spans="1:24" ht="14.5" x14ac:dyDescent="0.35">
      <c r="A977" s="52" t="s">
        <v>451</v>
      </c>
      <c r="B977" s="53">
        <v>44927</v>
      </c>
      <c r="C977" s="53">
        <v>45657</v>
      </c>
      <c r="D977" s="53">
        <v>45243</v>
      </c>
      <c r="E977" s="52" t="s">
        <v>126</v>
      </c>
      <c r="F977" s="16" t="s">
        <v>39</v>
      </c>
      <c r="G977" s="52" t="s">
        <v>62</v>
      </c>
      <c r="H977" s="52" t="s">
        <v>22</v>
      </c>
      <c r="I977" s="53">
        <f t="shared" si="111"/>
        <v>44927</v>
      </c>
      <c r="J977" s="53">
        <f t="shared" si="112"/>
        <v>45657</v>
      </c>
      <c r="K977" s="52" t="s">
        <v>22</v>
      </c>
      <c r="L977" s="52" t="s">
        <v>127</v>
      </c>
      <c r="M977" s="54">
        <v>0</v>
      </c>
      <c r="N977" s="52" t="s">
        <v>43</v>
      </c>
      <c r="O977" t="s">
        <v>64</v>
      </c>
      <c r="P977" t="s">
        <v>65</v>
      </c>
      <c r="Q977">
        <v>0.25</v>
      </c>
      <c r="R977" t="s">
        <v>66</v>
      </c>
      <c r="S977">
        <v>130</v>
      </c>
      <c r="T977">
        <v>150</v>
      </c>
      <c r="U977">
        <v>120</v>
      </c>
      <c r="V977"/>
      <c r="W977"/>
      <c r="X977" s="55">
        <v>44652</v>
      </c>
    </row>
    <row r="978" spans="1:24" ht="14.5" x14ac:dyDescent="0.35">
      <c r="A978" s="52" t="s">
        <v>451</v>
      </c>
      <c r="B978" s="53">
        <v>44927</v>
      </c>
      <c r="C978" s="53">
        <v>45657</v>
      </c>
      <c r="D978" s="53">
        <v>45243</v>
      </c>
      <c r="E978" s="52" t="s">
        <v>126</v>
      </c>
      <c r="F978" s="16" t="s">
        <v>39</v>
      </c>
      <c r="G978" s="52" t="s">
        <v>40</v>
      </c>
      <c r="H978" s="52" t="s">
        <v>22</v>
      </c>
      <c r="I978" s="53">
        <f t="shared" si="111"/>
        <v>44927</v>
      </c>
      <c r="J978" s="53">
        <f t="shared" si="112"/>
        <v>45657</v>
      </c>
      <c r="K978" s="52" t="s">
        <v>22</v>
      </c>
      <c r="L978" s="52" t="s">
        <v>127</v>
      </c>
      <c r="M978" s="54">
        <v>0</v>
      </c>
      <c r="N978" s="52" t="s">
        <v>43</v>
      </c>
      <c r="O978" t="s">
        <v>44</v>
      </c>
      <c r="P978" t="s">
        <v>45</v>
      </c>
      <c r="Q978"/>
      <c r="R978"/>
      <c r="S978"/>
      <c r="T978"/>
      <c r="U978"/>
      <c r="V978" t="s">
        <v>64</v>
      </c>
      <c r="W978">
        <v>75</v>
      </c>
      <c r="X978" s="55">
        <v>44652</v>
      </c>
    </row>
    <row r="979" spans="1:24" ht="14.5" x14ac:dyDescent="0.35">
      <c r="A979" s="52" t="s">
        <v>451</v>
      </c>
      <c r="B979" s="53">
        <v>44927</v>
      </c>
      <c r="C979" s="53">
        <v>45657</v>
      </c>
      <c r="D979" s="53">
        <v>45243</v>
      </c>
      <c r="E979" s="52" t="s">
        <v>453</v>
      </c>
      <c r="F979" s="16" t="s">
        <v>39</v>
      </c>
      <c r="G979" s="52" t="s">
        <v>62</v>
      </c>
      <c r="H979" s="52" t="s">
        <v>22</v>
      </c>
      <c r="I979" s="53">
        <f t="shared" si="111"/>
        <v>44927</v>
      </c>
      <c r="J979" s="53">
        <f t="shared" si="112"/>
        <v>45657</v>
      </c>
      <c r="K979" s="52" t="s">
        <v>22</v>
      </c>
      <c r="L979" s="52" t="s">
        <v>142</v>
      </c>
      <c r="M979" s="54">
        <v>0</v>
      </c>
      <c r="N979" s="52" t="s">
        <v>43</v>
      </c>
      <c r="O979" t="s">
        <v>64</v>
      </c>
      <c r="P979" t="s">
        <v>65</v>
      </c>
      <c r="Q979">
        <v>1.3568</v>
      </c>
      <c r="R979" t="s">
        <v>66</v>
      </c>
      <c r="S979">
        <v>130</v>
      </c>
      <c r="T979">
        <v>150</v>
      </c>
      <c r="U979">
        <v>120</v>
      </c>
      <c r="V979"/>
      <c r="W979"/>
      <c r="X979" s="55">
        <v>44652</v>
      </c>
    </row>
    <row r="980" spans="1:24" ht="14.5" x14ac:dyDescent="0.35">
      <c r="A980" s="52" t="s">
        <v>451</v>
      </c>
      <c r="B980" s="53">
        <v>44927</v>
      </c>
      <c r="C980" s="53">
        <v>45657</v>
      </c>
      <c r="D980" s="53">
        <v>45243</v>
      </c>
      <c r="E980" s="52" t="s">
        <v>453</v>
      </c>
      <c r="F980" s="16" t="s">
        <v>39</v>
      </c>
      <c r="G980" s="52" t="s">
        <v>62</v>
      </c>
      <c r="H980" s="52" t="s">
        <v>22</v>
      </c>
      <c r="I980" s="53">
        <f t="shared" si="111"/>
        <v>44927</v>
      </c>
      <c r="J980" s="53">
        <f t="shared" si="112"/>
        <v>45657</v>
      </c>
      <c r="K980" s="52" t="s">
        <v>22</v>
      </c>
      <c r="L980" s="52" t="s">
        <v>127</v>
      </c>
      <c r="M980" s="54">
        <v>0</v>
      </c>
      <c r="N980" s="52" t="s">
        <v>43</v>
      </c>
      <c r="O980" t="s">
        <v>64</v>
      </c>
      <c r="P980" t="s">
        <v>65</v>
      </c>
      <c r="Q980">
        <v>1.3568</v>
      </c>
      <c r="R980" t="s">
        <v>66</v>
      </c>
      <c r="S980">
        <v>130</v>
      </c>
      <c r="T980">
        <v>150</v>
      </c>
      <c r="U980">
        <v>120</v>
      </c>
      <c r="V980"/>
      <c r="W980"/>
      <c r="X980" s="55">
        <v>44652</v>
      </c>
    </row>
    <row r="981" spans="1:24" ht="14.5" x14ac:dyDescent="0.35">
      <c r="A981" s="52" t="s">
        <v>451</v>
      </c>
      <c r="B981" s="53">
        <v>44927</v>
      </c>
      <c r="C981" s="53">
        <v>45657</v>
      </c>
      <c r="D981" s="53">
        <v>45243</v>
      </c>
      <c r="E981" s="52" t="s">
        <v>453</v>
      </c>
      <c r="F981" s="16" t="s">
        <v>39</v>
      </c>
      <c r="G981" s="52" t="s">
        <v>40</v>
      </c>
      <c r="H981" s="52" t="s">
        <v>22</v>
      </c>
      <c r="I981" s="53">
        <f t="shared" si="111"/>
        <v>44927</v>
      </c>
      <c r="J981" s="53">
        <f t="shared" si="112"/>
        <v>45657</v>
      </c>
      <c r="K981" s="52" t="s">
        <v>22</v>
      </c>
      <c r="L981" s="52" t="s">
        <v>142</v>
      </c>
      <c r="M981" s="54">
        <v>0</v>
      </c>
      <c r="N981" s="52" t="s">
        <v>43</v>
      </c>
      <c r="O981" t="s">
        <v>44</v>
      </c>
      <c r="P981" t="s">
        <v>45</v>
      </c>
      <c r="Q981"/>
      <c r="R981"/>
      <c r="S981"/>
      <c r="T981"/>
      <c r="U981"/>
      <c r="V981" t="s">
        <v>64</v>
      </c>
      <c r="W981">
        <v>75</v>
      </c>
      <c r="X981" s="55">
        <v>44652</v>
      </c>
    </row>
    <row r="982" spans="1:24" ht="14.5" x14ac:dyDescent="0.35">
      <c r="A982" s="52" t="s">
        <v>451</v>
      </c>
      <c r="B982" s="53">
        <v>44927</v>
      </c>
      <c r="C982" s="53">
        <v>45657</v>
      </c>
      <c r="D982" s="53">
        <v>45243</v>
      </c>
      <c r="E982" s="52" t="s">
        <v>453</v>
      </c>
      <c r="F982" s="16" t="s">
        <v>39</v>
      </c>
      <c r="G982" s="52" t="s">
        <v>40</v>
      </c>
      <c r="H982" s="52" t="s">
        <v>22</v>
      </c>
      <c r="I982" s="53">
        <f t="shared" si="111"/>
        <v>44927</v>
      </c>
      <c r="J982" s="53">
        <f t="shared" si="112"/>
        <v>45657</v>
      </c>
      <c r="K982" s="52" t="s">
        <v>22</v>
      </c>
      <c r="L982" s="52" t="s">
        <v>127</v>
      </c>
      <c r="M982" s="54">
        <v>0</v>
      </c>
      <c r="N982" s="52" t="s">
        <v>43</v>
      </c>
      <c r="O982" t="s">
        <v>44</v>
      </c>
      <c r="P982" t="s">
        <v>45</v>
      </c>
      <c r="Q982"/>
      <c r="R982"/>
      <c r="S982"/>
      <c r="T982"/>
      <c r="U982"/>
      <c r="V982" t="s">
        <v>64</v>
      </c>
      <c r="W982">
        <v>75</v>
      </c>
      <c r="X982" s="55">
        <v>44652</v>
      </c>
    </row>
    <row r="983" spans="1:24" ht="14.5" x14ac:dyDescent="0.35">
      <c r="A983" s="52" t="s">
        <v>451</v>
      </c>
      <c r="B983" s="53">
        <v>44927</v>
      </c>
      <c r="C983" s="53">
        <v>45657</v>
      </c>
      <c r="D983" s="53">
        <v>45243</v>
      </c>
      <c r="E983" s="52" t="s">
        <v>454</v>
      </c>
      <c r="F983" s="16" t="s">
        <v>39</v>
      </c>
      <c r="G983" s="52" t="s">
        <v>62</v>
      </c>
      <c r="H983" s="52" t="s">
        <v>22</v>
      </c>
      <c r="I983" s="53">
        <f t="shared" si="111"/>
        <v>44927</v>
      </c>
      <c r="J983" s="53">
        <f t="shared" si="112"/>
        <v>45657</v>
      </c>
      <c r="K983" s="52" t="s">
        <v>22</v>
      </c>
      <c r="L983" s="52" t="s">
        <v>142</v>
      </c>
      <c r="M983" s="54">
        <v>0</v>
      </c>
      <c r="N983" s="52" t="s">
        <v>43</v>
      </c>
      <c r="O983" t="s">
        <v>64</v>
      </c>
      <c r="P983" t="s">
        <v>65</v>
      </c>
      <c r="Q983">
        <v>2.0630000000000002</v>
      </c>
      <c r="R983" t="s">
        <v>66</v>
      </c>
      <c r="S983">
        <v>130</v>
      </c>
      <c r="T983">
        <v>150</v>
      </c>
      <c r="U983">
        <v>120</v>
      </c>
      <c r="V983"/>
      <c r="W983"/>
      <c r="X983" s="55">
        <v>44652</v>
      </c>
    </row>
    <row r="984" spans="1:24" ht="14.5" x14ac:dyDescent="0.35">
      <c r="A984" s="52" t="s">
        <v>451</v>
      </c>
      <c r="B984" s="53">
        <v>44927</v>
      </c>
      <c r="C984" s="53">
        <v>45657</v>
      </c>
      <c r="D984" s="53">
        <v>45243</v>
      </c>
      <c r="E984" s="52" t="s">
        <v>454</v>
      </c>
      <c r="F984" s="16" t="s">
        <v>39</v>
      </c>
      <c r="G984" s="52" t="s">
        <v>62</v>
      </c>
      <c r="H984" s="52" t="s">
        <v>22</v>
      </c>
      <c r="I984" s="53">
        <f t="shared" si="111"/>
        <v>44927</v>
      </c>
      <c r="J984" s="53">
        <f t="shared" si="112"/>
        <v>45657</v>
      </c>
      <c r="K984" s="52" t="s">
        <v>22</v>
      </c>
      <c r="L984" s="52" t="s">
        <v>127</v>
      </c>
      <c r="M984" s="54">
        <v>0</v>
      </c>
      <c r="N984" s="52" t="s">
        <v>43</v>
      </c>
      <c r="O984" t="s">
        <v>64</v>
      </c>
      <c r="P984" t="s">
        <v>65</v>
      </c>
      <c r="Q984">
        <v>2.0630000000000002</v>
      </c>
      <c r="R984" t="s">
        <v>66</v>
      </c>
      <c r="S984">
        <v>130</v>
      </c>
      <c r="T984">
        <v>150</v>
      </c>
      <c r="U984">
        <v>120</v>
      </c>
      <c r="V984"/>
      <c r="W984"/>
      <c r="X984" s="55">
        <v>44652</v>
      </c>
    </row>
    <row r="985" spans="1:24" ht="14.5" x14ac:dyDescent="0.35">
      <c r="A985" s="52" t="s">
        <v>451</v>
      </c>
      <c r="B985" s="53">
        <v>44927</v>
      </c>
      <c r="C985" s="53">
        <v>45657</v>
      </c>
      <c r="D985" s="53">
        <v>45243</v>
      </c>
      <c r="E985" s="52" t="s">
        <v>454</v>
      </c>
      <c r="F985" s="16" t="s">
        <v>39</v>
      </c>
      <c r="G985" s="52" t="s">
        <v>40</v>
      </c>
      <c r="H985" s="52" t="s">
        <v>22</v>
      </c>
      <c r="I985" s="53">
        <f t="shared" si="111"/>
        <v>44927</v>
      </c>
      <c r="J985" s="53">
        <f t="shared" si="112"/>
        <v>45657</v>
      </c>
      <c r="K985" s="52" t="s">
        <v>22</v>
      </c>
      <c r="L985" s="52" t="s">
        <v>142</v>
      </c>
      <c r="M985" s="54">
        <v>0</v>
      </c>
      <c r="N985" s="52" t="s">
        <v>43</v>
      </c>
      <c r="O985" t="s">
        <v>44</v>
      </c>
      <c r="P985" t="s">
        <v>45</v>
      </c>
      <c r="Q985"/>
      <c r="R985"/>
      <c r="S985"/>
      <c r="T985"/>
      <c r="U985"/>
      <c r="V985" t="s">
        <v>64</v>
      </c>
      <c r="W985">
        <v>75</v>
      </c>
      <c r="X985" s="55">
        <v>44652</v>
      </c>
    </row>
    <row r="986" spans="1:24" ht="14.5" x14ac:dyDescent="0.35">
      <c r="A986" s="52" t="s">
        <v>451</v>
      </c>
      <c r="B986" s="53">
        <v>44927</v>
      </c>
      <c r="C986" s="53">
        <v>45657</v>
      </c>
      <c r="D986" s="53">
        <v>45243</v>
      </c>
      <c r="E986" s="52" t="s">
        <v>454</v>
      </c>
      <c r="F986" s="16" t="s">
        <v>39</v>
      </c>
      <c r="G986" s="52" t="s">
        <v>40</v>
      </c>
      <c r="H986" s="52" t="s">
        <v>22</v>
      </c>
      <c r="I986" s="53">
        <f t="shared" si="111"/>
        <v>44927</v>
      </c>
      <c r="J986" s="53">
        <f t="shared" si="112"/>
        <v>45657</v>
      </c>
      <c r="K986" s="52" t="s">
        <v>22</v>
      </c>
      <c r="L986" s="52" t="s">
        <v>127</v>
      </c>
      <c r="M986" s="54">
        <v>0</v>
      </c>
      <c r="N986" s="52" t="s">
        <v>43</v>
      </c>
      <c r="O986" t="s">
        <v>44</v>
      </c>
      <c r="P986" t="s">
        <v>45</v>
      </c>
      <c r="Q986"/>
      <c r="R986"/>
      <c r="S986"/>
      <c r="T986"/>
      <c r="U986"/>
      <c r="V986" t="s">
        <v>64</v>
      </c>
      <c r="W986">
        <v>75</v>
      </c>
      <c r="X986" s="55">
        <v>44652</v>
      </c>
    </row>
    <row r="987" spans="1:24" ht="14.5" x14ac:dyDescent="0.35">
      <c r="A987" s="52" t="s">
        <v>451</v>
      </c>
      <c r="B987" s="53">
        <v>44927</v>
      </c>
      <c r="C987" s="53">
        <v>45657</v>
      </c>
      <c r="D987" s="53">
        <v>45243</v>
      </c>
      <c r="E987" s="52" t="s">
        <v>173</v>
      </c>
      <c r="F987" s="16" t="s">
        <v>39</v>
      </c>
      <c r="G987" s="52" t="s">
        <v>60</v>
      </c>
      <c r="H987" s="52" t="s">
        <v>22</v>
      </c>
      <c r="I987" s="53">
        <f t="shared" si="111"/>
        <v>44927</v>
      </c>
      <c r="J987" s="53">
        <f t="shared" si="112"/>
        <v>45657</v>
      </c>
      <c r="K987" s="52" t="s">
        <v>22</v>
      </c>
      <c r="L987" s="52" t="s">
        <v>142</v>
      </c>
      <c r="M987" s="54">
        <v>0</v>
      </c>
      <c r="N987" s="52" t="s">
        <v>43</v>
      </c>
      <c r="O987" t="s">
        <v>61</v>
      </c>
      <c r="P987" t="s">
        <v>45</v>
      </c>
      <c r="Q987">
        <v>4.3999999999999997E-2</v>
      </c>
      <c r="R987" t="s">
        <v>46</v>
      </c>
      <c r="S987"/>
      <c r="T987"/>
      <c r="U987"/>
      <c r="V987"/>
      <c r="W987"/>
      <c r="X987" s="55">
        <v>44652</v>
      </c>
    </row>
    <row r="988" spans="1:24" ht="14.5" x14ac:dyDescent="0.35">
      <c r="A988" s="52" t="s">
        <v>451</v>
      </c>
      <c r="B988" s="53">
        <v>44927</v>
      </c>
      <c r="C988" s="53">
        <v>45657</v>
      </c>
      <c r="D988" s="53">
        <v>45243</v>
      </c>
      <c r="E988" s="52" t="s">
        <v>116</v>
      </c>
      <c r="F988" s="16" t="s">
        <v>39</v>
      </c>
      <c r="G988" s="52" t="s">
        <v>62</v>
      </c>
      <c r="H988" s="52" t="s">
        <v>22</v>
      </c>
      <c r="I988" s="53">
        <f t="shared" si="111"/>
        <v>44927</v>
      </c>
      <c r="J988" s="53">
        <f t="shared" si="112"/>
        <v>45657</v>
      </c>
      <c r="K988" s="52" t="s">
        <v>22</v>
      </c>
      <c r="L988" s="52" t="s">
        <v>105</v>
      </c>
      <c r="M988" s="54">
        <v>0</v>
      </c>
      <c r="N988" s="52" t="s">
        <v>43</v>
      </c>
      <c r="O988" t="s">
        <v>64</v>
      </c>
      <c r="P988" t="s">
        <v>65</v>
      </c>
      <c r="Q988">
        <v>1.1495</v>
      </c>
      <c r="R988" t="s">
        <v>66</v>
      </c>
      <c r="S988">
        <v>130</v>
      </c>
      <c r="T988">
        <v>150</v>
      </c>
      <c r="U988">
        <v>120</v>
      </c>
      <c r="V988"/>
      <c r="W988"/>
      <c r="X988" s="55">
        <v>44652</v>
      </c>
    </row>
    <row r="989" spans="1:24" ht="14.5" x14ac:dyDescent="0.35">
      <c r="A989" s="52" t="s">
        <v>451</v>
      </c>
      <c r="B989" s="53">
        <v>44927</v>
      </c>
      <c r="C989" s="53">
        <v>45657</v>
      </c>
      <c r="D989" s="53">
        <v>45243</v>
      </c>
      <c r="E989" s="52" t="s">
        <v>116</v>
      </c>
      <c r="F989" s="16" t="s">
        <v>39</v>
      </c>
      <c r="G989" s="52" t="s">
        <v>40</v>
      </c>
      <c r="H989" s="52" t="s">
        <v>22</v>
      </c>
      <c r="I989" s="53">
        <f t="shared" si="111"/>
        <v>44927</v>
      </c>
      <c r="J989" s="53">
        <f t="shared" si="112"/>
        <v>45657</v>
      </c>
      <c r="K989" s="52" t="s">
        <v>22</v>
      </c>
      <c r="L989" s="52" t="s">
        <v>105</v>
      </c>
      <c r="M989" s="54">
        <v>0</v>
      </c>
      <c r="N989" s="52" t="s">
        <v>43</v>
      </c>
      <c r="O989" t="s">
        <v>44</v>
      </c>
      <c r="P989" t="s">
        <v>45</v>
      </c>
      <c r="Q989">
        <v>1.0043</v>
      </c>
      <c r="R989" t="s">
        <v>46</v>
      </c>
      <c r="S989"/>
      <c r="T989"/>
      <c r="U989"/>
      <c r="V989"/>
      <c r="W989"/>
      <c r="X989" s="55">
        <v>44652</v>
      </c>
    </row>
    <row r="990" spans="1:24" ht="14.5" x14ac:dyDescent="0.35">
      <c r="A990" s="52" t="s">
        <v>451</v>
      </c>
      <c r="B990" s="53">
        <v>44927</v>
      </c>
      <c r="C990" s="53">
        <v>45657</v>
      </c>
      <c r="D990" s="53">
        <v>45243</v>
      </c>
      <c r="E990" s="57" t="s">
        <v>143</v>
      </c>
      <c r="F990" s="16" t="s">
        <v>39</v>
      </c>
      <c r="G990" s="52" t="s">
        <v>144</v>
      </c>
      <c r="H990" s="52" t="s">
        <v>22</v>
      </c>
      <c r="I990" s="53">
        <f t="shared" si="111"/>
        <v>44927</v>
      </c>
      <c r="J990" s="53">
        <f t="shared" si="112"/>
        <v>45657</v>
      </c>
      <c r="K990" s="52" t="s">
        <v>22</v>
      </c>
      <c r="L990" s="52" t="s">
        <v>118</v>
      </c>
      <c r="M990" s="54">
        <v>0</v>
      </c>
      <c r="N990" s="52" t="s">
        <v>43</v>
      </c>
      <c r="O990" t="s">
        <v>145</v>
      </c>
      <c r="P990" t="s">
        <v>65</v>
      </c>
      <c r="Q990">
        <v>0.1968</v>
      </c>
      <c r="R990" t="s">
        <v>66</v>
      </c>
      <c r="S990"/>
      <c r="T990"/>
      <c r="U990"/>
      <c r="V990"/>
      <c r="W990"/>
      <c r="X990" s="55">
        <v>44652</v>
      </c>
    </row>
    <row r="991" spans="1:24" ht="14.5" x14ac:dyDescent="0.35">
      <c r="A991" s="52" t="s">
        <v>451</v>
      </c>
      <c r="B991" s="53">
        <v>44927</v>
      </c>
      <c r="C991" s="53">
        <v>45657</v>
      </c>
      <c r="D991" s="53">
        <v>45243</v>
      </c>
      <c r="E991" s="57" t="s">
        <v>143</v>
      </c>
      <c r="F991" s="16" t="s">
        <v>39</v>
      </c>
      <c r="G991" s="52" t="s">
        <v>135</v>
      </c>
      <c r="H991" s="52" t="s">
        <v>22</v>
      </c>
      <c r="I991" s="53">
        <f t="shared" si="111"/>
        <v>44927</v>
      </c>
      <c r="J991" s="53">
        <f t="shared" si="112"/>
        <v>45657</v>
      </c>
      <c r="K991" s="52" t="s">
        <v>22</v>
      </c>
      <c r="L991" s="52" t="s">
        <v>118</v>
      </c>
      <c r="M991" s="54">
        <v>0</v>
      </c>
      <c r="N991" s="52" t="s">
        <v>43</v>
      </c>
      <c r="O991" t="s">
        <v>136</v>
      </c>
      <c r="P991" t="s">
        <v>45</v>
      </c>
      <c r="Q991"/>
      <c r="R991"/>
      <c r="S991"/>
      <c r="T991"/>
      <c r="U991"/>
      <c r="V991" t="s">
        <v>145</v>
      </c>
      <c r="W991">
        <v>75</v>
      </c>
      <c r="X991" s="55">
        <v>44652</v>
      </c>
    </row>
    <row r="992" spans="1:24" ht="14.5" x14ac:dyDescent="0.35">
      <c r="A992" s="52" t="s">
        <v>451</v>
      </c>
      <c r="B992" s="53">
        <v>44927</v>
      </c>
      <c r="C992" s="53">
        <v>45657</v>
      </c>
      <c r="D992" s="53">
        <v>45243</v>
      </c>
      <c r="E992" s="52" t="s">
        <v>130</v>
      </c>
      <c r="F992" s="16" t="s">
        <v>39</v>
      </c>
      <c r="G992" s="52" t="s">
        <v>62</v>
      </c>
      <c r="H992" s="52" t="s">
        <v>22</v>
      </c>
      <c r="I992" s="53">
        <f t="shared" si="111"/>
        <v>44927</v>
      </c>
      <c r="J992" s="53">
        <f t="shared" si="112"/>
        <v>45657</v>
      </c>
      <c r="K992" s="52" t="s">
        <v>22</v>
      </c>
      <c r="L992" s="52" t="s">
        <v>127</v>
      </c>
      <c r="M992" s="54">
        <v>0</v>
      </c>
      <c r="N992" s="52" t="s">
        <v>43</v>
      </c>
      <c r="O992" t="s">
        <v>64</v>
      </c>
      <c r="P992" t="s">
        <v>65</v>
      </c>
      <c r="Q992">
        <v>0.65869999999999995</v>
      </c>
      <c r="R992" t="s">
        <v>66</v>
      </c>
      <c r="S992">
        <v>130</v>
      </c>
      <c r="T992">
        <v>150</v>
      </c>
      <c r="U992">
        <v>120</v>
      </c>
      <c r="V992"/>
      <c r="W992"/>
      <c r="X992" s="55">
        <v>44652</v>
      </c>
    </row>
    <row r="993" spans="1:24" ht="14.5" x14ac:dyDescent="0.35">
      <c r="A993" s="52" t="s">
        <v>451</v>
      </c>
      <c r="B993" s="53">
        <v>44927</v>
      </c>
      <c r="C993" s="53">
        <v>45657</v>
      </c>
      <c r="D993" s="53">
        <v>45243</v>
      </c>
      <c r="E993" s="52" t="s">
        <v>130</v>
      </c>
      <c r="F993" s="16" t="s">
        <v>39</v>
      </c>
      <c r="G993" s="52" t="s">
        <v>40</v>
      </c>
      <c r="H993" s="52" t="s">
        <v>22</v>
      </c>
      <c r="I993" s="53">
        <f t="shared" si="111"/>
        <v>44927</v>
      </c>
      <c r="J993" s="53">
        <f t="shared" si="112"/>
        <v>45657</v>
      </c>
      <c r="K993" s="52" t="s">
        <v>22</v>
      </c>
      <c r="L993" s="52" t="s">
        <v>127</v>
      </c>
      <c r="M993" s="54">
        <v>0</v>
      </c>
      <c r="N993" s="52" t="s">
        <v>43</v>
      </c>
      <c r="O993" t="s">
        <v>44</v>
      </c>
      <c r="P993" t="s">
        <v>45</v>
      </c>
      <c r="Q993"/>
      <c r="R993"/>
      <c r="S993"/>
      <c r="T993"/>
      <c r="U993"/>
      <c r="V993" t="s">
        <v>64</v>
      </c>
      <c r="W993">
        <v>75</v>
      </c>
      <c r="X993" s="55">
        <v>44652</v>
      </c>
    </row>
    <row r="994" spans="1:24" ht="14.5" x14ac:dyDescent="0.35">
      <c r="A994" s="52" t="s">
        <v>451</v>
      </c>
      <c r="B994" s="53">
        <v>44927</v>
      </c>
      <c r="C994" s="53">
        <v>45657</v>
      </c>
      <c r="D994" s="53">
        <v>45243</v>
      </c>
      <c r="E994" s="52" t="s">
        <v>177</v>
      </c>
      <c r="F994" s="16" t="s">
        <v>39</v>
      </c>
      <c r="G994" s="52" t="s">
        <v>60</v>
      </c>
      <c r="H994" s="52" t="s">
        <v>22</v>
      </c>
      <c r="I994" s="53">
        <f t="shared" si="111"/>
        <v>44927</v>
      </c>
      <c r="J994" s="53">
        <f t="shared" si="112"/>
        <v>45657</v>
      </c>
      <c r="K994" s="52" t="s">
        <v>22</v>
      </c>
      <c r="L994" s="52" t="s">
        <v>118</v>
      </c>
      <c r="M994" s="54">
        <v>0</v>
      </c>
      <c r="N994" s="52" t="s">
        <v>43</v>
      </c>
      <c r="O994" t="s">
        <v>61</v>
      </c>
      <c r="P994" t="s">
        <v>45</v>
      </c>
      <c r="Q994">
        <v>4.3999999999999997E-2</v>
      </c>
      <c r="R994" t="s">
        <v>46</v>
      </c>
      <c r="S994"/>
      <c r="T994"/>
      <c r="U994"/>
      <c r="V994"/>
      <c r="W994"/>
      <c r="X994" s="55">
        <v>44652</v>
      </c>
    </row>
    <row r="995" spans="1:24" ht="14.5" x14ac:dyDescent="0.35">
      <c r="A995" s="52" t="s">
        <v>451</v>
      </c>
      <c r="B995" s="53">
        <v>44927</v>
      </c>
      <c r="C995" s="53">
        <v>45657</v>
      </c>
      <c r="D995" s="53">
        <v>45243</v>
      </c>
      <c r="E995" s="52" t="s">
        <v>148</v>
      </c>
      <c r="F995" s="16" t="s">
        <v>39</v>
      </c>
      <c r="G995" s="52" t="s">
        <v>62</v>
      </c>
      <c r="H995" s="52" t="s">
        <v>22</v>
      </c>
      <c r="I995" s="53">
        <f t="shared" si="111"/>
        <v>44927</v>
      </c>
      <c r="J995" s="53">
        <f t="shared" si="112"/>
        <v>45657</v>
      </c>
      <c r="K995" s="52" t="s">
        <v>22</v>
      </c>
      <c r="L995" s="52" t="s">
        <v>118</v>
      </c>
      <c r="M995" s="54">
        <v>0</v>
      </c>
      <c r="N995" s="52" t="s">
        <v>43</v>
      </c>
      <c r="O995" t="s">
        <v>64</v>
      </c>
      <c r="P995" t="s">
        <v>65</v>
      </c>
      <c r="Q995">
        <v>1.3173999999999999</v>
      </c>
      <c r="R995" t="s">
        <v>66</v>
      </c>
      <c r="S995">
        <v>130</v>
      </c>
      <c r="T995">
        <v>150</v>
      </c>
      <c r="U995">
        <v>120</v>
      </c>
      <c r="V995"/>
      <c r="W995"/>
      <c r="X995" s="55">
        <v>44652</v>
      </c>
    </row>
    <row r="996" spans="1:24" ht="14.5" x14ac:dyDescent="0.35">
      <c r="A996" s="52" t="s">
        <v>451</v>
      </c>
      <c r="B996" s="53">
        <v>44927</v>
      </c>
      <c r="C996" s="53">
        <v>45657</v>
      </c>
      <c r="D996" s="53">
        <v>45243</v>
      </c>
      <c r="E996" s="52" t="s">
        <v>148</v>
      </c>
      <c r="F996" s="16" t="s">
        <v>39</v>
      </c>
      <c r="G996" s="52" t="s">
        <v>40</v>
      </c>
      <c r="H996" s="52" t="s">
        <v>22</v>
      </c>
      <c r="I996" s="53">
        <f t="shared" si="111"/>
        <v>44927</v>
      </c>
      <c r="J996" s="53">
        <f t="shared" si="112"/>
        <v>45657</v>
      </c>
      <c r="K996" s="52" t="s">
        <v>22</v>
      </c>
      <c r="L996" s="52" t="s">
        <v>118</v>
      </c>
      <c r="M996" s="54">
        <v>0</v>
      </c>
      <c r="N996" s="52" t="s">
        <v>43</v>
      </c>
      <c r="O996" t="s">
        <v>44</v>
      </c>
      <c r="P996" t="s">
        <v>45</v>
      </c>
      <c r="Q996"/>
      <c r="R996"/>
      <c r="S996"/>
      <c r="T996"/>
      <c r="U996"/>
      <c r="V996" t="s">
        <v>64</v>
      </c>
      <c r="W996">
        <v>75</v>
      </c>
      <c r="X996" s="55">
        <v>44652</v>
      </c>
    </row>
    <row r="997" spans="1:24" ht="14.5" x14ac:dyDescent="0.35">
      <c r="A997" s="52" t="s">
        <v>451</v>
      </c>
      <c r="B997" s="53">
        <v>44927</v>
      </c>
      <c r="C997" s="53">
        <v>45657</v>
      </c>
      <c r="D997" s="53">
        <v>45243</v>
      </c>
      <c r="E997" s="52" t="s">
        <v>149</v>
      </c>
      <c r="F997" s="16" t="s">
        <v>39</v>
      </c>
      <c r="G997" s="52" t="s">
        <v>62</v>
      </c>
      <c r="H997" s="52" t="s">
        <v>22</v>
      </c>
      <c r="I997" s="53">
        <f t="shared" si="111"/>
        <v>44927</v>
      </c>
      <c r="J997" s="53">
        <f t="shared" si="112"/>
        <v>45657</v>
      </c>
      <c r="K997" s="52" t="s">
        <v>22</v>
      </c>
      <c r="L997" s="52" t="s">
        <v>142</v>
      </c>
      <c r="M997" s="54">
        <v>0</v>
      </c>
      <c r="N997" s="52" t="s">
        <v>43</v>
      </c>
      <c r="O997" t="s">
        <v>64</v>
      </c>
      <c r="P997" t="s">
        <v>65</v>
      </c>
      <c r="Q997">
        <v>1.2075</v>
      </c>
      <c r="R997" t="s">
        <v>66</v>
      </c>
      <c r="S997">
        <v>130</v>
      </c>
      <c r="T997">
        <v>150</v>
      </c>
      <c r="U997">
        <v>120</v>
      </c>
      <c r="V997"/>
      <c r="W997"/>
      <c r="X997" s="55">
        <v>44652</v>
      </c>
    </row>
    <row r="998" spans="1:24" ht="14.5" x14ac:dyDescent="0.35">
      <c r="A998" s="52" t="s">
        <v>451</v>
      </c>
      <c r="B998" s="53">
        <v>44927</v>
      </c>
      <c r="C998" s="53">
        <v>45657</v>
      </c>
      <c r="D998" s="53">
        <v>45243</v>
      </c>
      <c r="E998" s="52" t="s">
        <v>149</v>
      </c>
      <c r="F998" s="16" t="s">
        <v>39</v>
      </c>
      <c r="G998" s="52" t="s">
        <v>40</v>
      </c>
      <c r="H998" s="52" t="s">
        <v>22</v>
      </c>
      <c r="I998" s="53">
        <f t="shared" si="111"/>
        <v>44927</v>
      </c>
      <c r="J998" s="53">
        <f t="shared" si="112"/>
        <v>45657</v>
      </c>
      <c r="K998" s="52" t="s">
        <v>22</v>
      </c>
      <c r="L998" s="52" t="s">
        <v>142</v>
      </c>
      <c r="M998" s="54">
        <v>0</v>
      </c>
      <c r="N998" s="52" t="s">
        <v>43</v>
      </c>
      <c r="O998" t="s">
        <v>44</v>
      </c>
      <c r="P998" t="s">
        <v>45</v>
      </c>
      <c r="Q998"/>
      <c r="R998"/>
      <c r="S998"/>
      <c r="T998"/>
      <c r="U998"/>
      <c r="V998" t="s">
        <v>64</v>
      </c>
      <c r="W998">
        <v>75</v>
      </c>
      <c r="X998" s="55">
        <v>44652</v>
      </c>
    </row>
    <row r="999" spans="1:24" ht="14.5" x14ac:dyDescent="0.35">
      <c r="A999" s="52" t="s">
        <v>451</v>
      </c>
      <c r="B999" s="53">
        <v>44927</v>
      </c>
      <c r="C999" s="53">
        <v>45657</v>
      </c>
      <c r="D999" s="53">
        <v>45243</v>
      </c>
      <c r="E999" s="57" t="s">
        <v>137</v>
      </c>
      <c r="F999" s="16" t="s">
        <v>39</v>
      </c>
      <c r="G999" s="52" t="s">
        <v>144</v>
      </c>
      <c r="H999" s="52" t="s">
        <v>22</v>
      </c>
      <c r="I999" s="53">
        <f t="shared" si="111"/>
        <v>44927</v>
      </c>
      <c r="J999" s="53">
        <f t="shared" si="112"/>
        <v>45657</v>
      </c>
      <c r="K999" s="52" t="s">
        <v>22</v>
      </c>
      <c r="L999" s="52" t="s">
        <v>118</v>
      </c>
      <c r="M999" s="54">
        <v>0</v>
      </c>
      <c r="N999" s="52" t="s">
        <v>43</v>
      </c>
      <c r="O999" t="s">
        <v>145</v>
      </c>
      <c r="P999" t="s">
        <v>65</v>
      </c>
      <c r="Q999">
        <v>0.1968</v>
      </c>
      <c r="R999" t="s">
        <v>66</v>
      </c>
      <c r="S999"/>
      <c r="T999"/>
      <c r="U999"/>
      <c r="V999"/>
      <c r="W999"/>
      <c r="X999" s="55">
        <v>44652</v>
      </c>
    </row>
    <row r="1000" spans="1:24" ht="14.5" x14ac:dyDescent="0.35">
      <c r="A1000" s="52" t="s">
        <v>451</v>
      </c>
      <c r="B1000" s="53">
        <v>44927</v>
      </c>
      <c r="C1000" s="53">
        <v>45657</v>
      </c>
      <c r="D1000" s="53">
        <v>45243</v>
      </c>
      <c r="E1000" s="57" t="s">
        <v>137</v>
      </c>
      <c r="F1000" s="16" t="s">
        <v>39</v>
      </c>
      <c r="G1000" s="52" t="s">
        <v>135</v>
      </c>
      <c r="H1000" s="52" t="s">
        <v>22</v>
      </c>
      <c r="I1000" s="53">
        <f t="shared" si="111"/>
        <v>44927</v>
      </c>
      <c r="J1000" s="53">
        <f t="shared" si="112"/>
        <v>45657</v>
      </c>
      <c r="K1000" s="52" t="s">
        <v>22</v>
      </c>
      <c r="L1000" s="52" t="s">
        <v>118</v>
      </c>
      <c r="M1000" s="54">
        <v>0</v>
      </c>
      <c r="N1000" s="52" t="s">
        <v>43</v>
      </c>
      <c r="O1000" t="s">
        <v>136</v>
      </c>
      <c r="P1000" t="s">
        <v>45</v>
      </c>
      <c r="Q1000"/>
      <c r="R1000"/>
      <c r="S1000"/>
      <c r="T1000"/>
      <c r="U1000"/>
      <c r="V1000" t="s">
        <v>145</v>
      </c>
      <c r="W1000">
        <v>75</v>
      </c>
      <c r="X1000" s="55">
        <v>44652</v>
      </c>
    </row>
    <row r="1001" spans="1:24" ht="14.5" x14ac:dyDescent="0.35">
      <c r="A1001" s="52" t="s">
        <v>451</v>
      </c>
      <c r="B1001" s="53">
        <v>44927</v>
      </c>
      <c r="C1001" s="53">
        <v>45657</v>
      </c>
      <c r="D1001" s="53">
        <v>45243</v>
      </c>
      <c r="E1001" s="57" t="s">
        <v>137</v>
      </c>
      <c r="F1001" s="16" t="s">
        <v>39</v>
      </c>
      <c r="G1001" s="52" t="s">
        <v>144</v>
      </c>
      <c r="H1001" s="52" t="s">
        <v>22</v>
      </c>
      <c r="I1001" s="53">
        <f t="shared" si="111"/>
        <v>44927</v>
      </c>
      <c r="J1001" s="53">
        <f t="shared" si="112"/>
        <v>45657</v>
      </c>
      <c r="K1001" s="52" t="s">
        <v>22</v>
      </c>
      <c r="L1001" s="52" t="s">
        <v>118</v>
      </c>
      <c r="M1001" s="54">
        <v>0</v>
      </c>
      <c r="N1001" s="52" t="s">
        <v>43</v>
      </c>
      <c r="O1001" t="s">
        <v>145</v>
      </c>
      <c r="P1001" t="s">
        <v>65</v>
      </c>
      <c r="Q1001">
        <v>0.1968</v>
      </c>
      <c r="R1001" t="s">
        <v>66</v>
      </c>
      <c r="S1001"/>
      <c r="T1001"/>
      <c r="U1001"/>
      <c r="V1001"/>
      <c r="W1001"/>
      <c r="X1001" s="55">
        <v>44652</v>
      </c>
    </row>
    <row r="1002" spans="1:24" ht="14.5" x14ac:dyDescent="0.35">
      <c r="A1002" s="52" t="s">
        <v>451</v>
      </c>
      <c r="B1002" s="53">
        <v>44927</v>
      </c>
      <c r="C1002" s="53">
        <v>45657</v>
      </c>
      <c r="D1002" s="53">
        <v>45243</v>
      </c>
      <c r="E1002" s="57" t="s">
        <v>137</v>
      </c>
      <c r="F1002" s="16" t="s">
        <v>39</v>
      </c>
      <c r="G1002" s="52" t="s">
        <v>135</v>
      </c>
      <c r="H1002" s="52" t="s">
        <v>22</v>
      </c>
      <c r="I1002" s="53">
        <f t="shared" si="111"/>
        <v>44927</v>
      </c>
      <c r="J1002" s="53">
        <f t="shared" si="112"/>
        <v>45657</v>
      </c>
      <c r="K1002" s="52" t="s">
        <v>22</v>
      </c>
      <c r="L1002" s="52" t="s">
        <v>118</v>
      </c>
      <c r="M1002" s="54">
        <v>0</v>
      </c>
      <c r="N1002" s="52" t="s">
        <v>43</v>
      </c>
      <c r="O1002" t="s">
        <v>136</v>
      </c>
      <c r="P1002" t="s">
        <v>45</v>
      </c>
      <c r="Q1002"/>
      <c r="R1002"/>
      <c r="S1002"/>
      <c r="T1002"/>
      <c r="U1002"/>
      <c r="V1002" t="s">
        <v>145</v>
      </c>
      <c r="W1002">
        <v>75</v>
      </c>
      <c r="X1002" s="55">
        <v>44652</v>
      </c>
    </row>
    <row r="1003" spans="1:24" ht="14.5" x14ac:dyDescent="0.35">
      <c r="A1003" s="52" t="s">
        <v>451</v>
      </c>
      <c r="B1003" s="53">
        <v>44927</v>
      </c>
      <c r="C1003" s="53">
        <v>45657</v>
      </c>
      <c r="D1003" s="53">
        <v>45243</v>
      </c>
      <c r="E1003" s="52" t="s">
        <v>151</v>
      </c>
      <c r="F1003" s="16" t="s">
        <v>39</v>
      </c>
      <c r="G1003" s="52" t="s">
        <v>62</v>
      </c>
      <c r="H1003" s="52" t="s">
        <v>22</v>
      </c>
      <c r="I1003" s="53">
        <f t="shared" si="111"/>
        <v>44927</v>
      </c>
      <c r="J1003" s="53">
        <f t="shared" si="112"/>
        <v>45657</v>
      </c>
      <c r="K1003" s="52" t="s">
        <v>22</v>
      </c>
      <c r="L1003" s="52" t="s">
        <v>118</v>
      </c>
      <c r="M1003" s="54">
        <v>0</v>
      </c>
      <c r="N1003" s="52" t="s">
        <v>43</v>
      </c>
      <c r="O1003" t="s">
        <v>64</v>
      </c>
      <c r="P1003" t="s">
        <v>65</v>
      </c>
      <c r="Q1003">
        <v>1.3173999999999999</v>
      </c>
      <c r="R1003" t="s">
        <v>66</v>
      </c>
      <c r="S1003">
        <v>130</v>
      </c>
      <c r="T1003">
        <v>150</v>
      </c>
      <c r="U1003">
        <v>120</v>
      </c>
      <c r="V1003"/>
      <c r="W1003"/>
      <c r="X1003" s="55">
        <v>44652</v>
      </c>
    </row>
    <row r="1004" spans="1:24" ht="14.5" x14ac:dyDescent="0.35">
      <c r="A1004" s="52" t="s">
        <v>451</v>
      </c>
      <c r="B1004" s="53">
        <v>44927</v>
      </c>
      <c r="C1004" s="53">
        <v>45657</v>
      </c>
      <c r="D1004" s="53">
        <v>45243</v>
      </c>
      <c r="E1004" s="52" t="s">
        <v>151</v>
      </c>
      <c r="F1004" s="16" t="s">
        <v>39</v>
      </c>
      <c r="G1004" s="52" t="s">
        <v>40</v>
      </c>
      <c r="H1004" s="52" t="s">
        <v>22</v>
      </c>
      <c r="I1004" s="53">
        <f t="shared" si="111"/>
        <v>44927</v>
      </c>
      <c r="J1004" s="53">
        <f t="shared" si="112"/>
        <v>45657</v>
      </c>
      <c r="K1004" s="52" t="s">
        <v>22</v>
      </c>
      <c r="L1004" s="52" t="s">
        <v>118</v>
      </c>
      <c r="M1004" s="54">
        <v>0</v>
      </c>
      <c r="N1004" s="52" t="s">
        <v>43</v>
      </c>
      <c r="O1004" t="s">
        <v>44</v>
      </c>
      <c r="P1004" t="s">
        <v>45</v>
      </c>
      <c r="Q1004"/>
      <c r="R1004"/>
      <c r="S1004"/>
      <c r="T1004"/>
      <c r="U1004"/>
      <c r="V1004" t="s">
        <v>64</v>
      </c>
      <c r="W1004">
        <v>75</v>
      </c>
      <c r="X1004" s="55">
        <v>44652</v>
      </c>
    </row>
    <row r="1005" spans="1:24" ht="14.5" x14ac:dyDescent="0.35">
      <c r="A1005" s="52" t="s">
        <v>451</v>
      </c>
      <c r="B1005" s="53">
        <v>44927</v>
      </c>
      <c r="C1005" s="53">
        <v>45657</v>
      </c>
      <c r="D1005" s="53">
        <v>45243</v>
      </c>
      <c r="E1005" s="52" t="s">
        <v>178</v>
      </c>
      <c r="F1005" s="16" t="s">
        <v>39</v>
      </c>
      <c r="G1005" s="52" t="s">
        <v>60</v>
      </c>
      <c r="H1005" s="52" t="s">
        <v>22</v>
      </c>
      <c r="I1005" s="53">
        <f t="shared" si="111"/>
        <v>44927</v>
      </c>
      <c r="J1005" s="53">
        <f t="shared" si="112"/>
        <v>45657</v>
      </c>
      <c r="K1005" s="52" t="s">
        <v>22</v>
      </c>
      <c r="L1005" s="52" t="s">
        <v>133</v>
      </c>
      <c r="M1005" s="54">
        <v>0</v>
      </c>
      <c r="N1005" s="52" t="s">
        <v>43</v>
      </c>
      <c r="O1005" t="s">
        <v>61</v>
      </c>
      <c r="P1005" t="s">
        <v>45</v>
      </c>
      <c r="Q1005">
        <v>4.3999999999999997E-2</v>
      </c>
      <c r="R1005" t="s">
        <v>46</v>
      </c>
      <c r="S1005"/>
      <c r="T1005"/>
      <c r="U1005"/>
      <c r="V1005"/>
      <c r="W1005"/>
      <c r="X1005" s="55">
        <v>44652</v>
      </c>
    </row>
    <row r="1006" spans="1:24" ht="14.5" x14ac:dyDescent="0.35">
      <c r="A1006" s="52" t="s">
        <v>451</v>
      </c>
      <c r="B1006" s="53">
        <v>44927</v>
      </c>
      <c r="C1006" s="53">
        <v>45657</v>
      </c>
      <c r="D1006" s="53">
        <v>45243</v>
      </c>
      <c r="E1006" s="52" t="s">
        <v>455</v>
      </c>
      <c r="F1006" s="16" t="s">
        <v>39</v>
      </c>
      <c r="G1006" s="52" t="s">
        <v>62</v>
      </c>
      <c r="H1006" s="52" t="s">
        <v>22</v>
      </c>
      <c r="I1006" s="53">
        <f t="shared" si="111"/>
        <v>44927</v>
      </c>
      <c r="J1006" s="53">
        <f t="shared" si="112"/>
        <v>45657</v>
      </c>
      <c r="K1006" s="52" t="s">
        <v>22</v>
      </c>
      <c r="L1006" s="52" t="s">
        <v>142</v>
      </c>
      <c r="M1006" s="54">
        <v>0</v>
      </c>
      <c r="N1006" s="52" t="s">
        <v>43</v>
      </c>
      <c r="O1006" t="s">
        <v>64</v>
      </c>
      <c r="P1006" t="s">
        <v>65</v>
      </c>
      <c r="Q1006">
        <v>2.0630000000000002</v>
      </c>
      <c r="R1006" t="s">
        <v>66</v>
      </c>
      <c r="S1006">
        <v>130</v>
      </c>
      <c r="T1006">
        <v>150</v>
      </c>
      <c r="U1006">
        <v>120</v>
      </c>
      <c r="V1006"/>
      <c r="W1006"/>
      <c r="X1006" s="55">
        <v>44652</v>
      </c>
    </row>
    <row r="1007" spans="1:24" ht="14.5" x14ac:dyDescent="0.35">
      <c r="A1007" s="52" t="s">
        <v>451</v>
      </c>
      <c r="B1007" s="53">
        <v>44927</v>
      </c>
      <c r="C1007" s="53">
        <v>45657</v>
      </c>
      <c r="D1007" s="53">
        <v>45243</v>
      </c>
      <c r="E1007" s="52" t="s">
        <v>455</v>
      </c>
      <c r="F1007" s="16" t="s">
        <v>39</v>
      </c>
      <c r="G1007" s="52" t="s">
        <v>62</v>
      </c>
      <c r="H1007" s="52" t="s">
        <v>22</v>
      </c>
      <c r="I1007" s="53">
        <f t="shared" si="111"/>
        <v>44927</v>
      </c>
      <c r="J1007" s="53">
        <f t="shared" si="112"/>
        <v>45657</v>
      </c>
      <c r="K1007" s="52" t="s">
        <v>22</v>
      </c>
      <c r="L1007" s="52" t="s">
        <v>127</v>
      </c>
      <c r="M1007" s="54">
        <v>0</v>
      </c>
      <c r="N1007" s="52" t="s">
        <v>43</v>
      </c>
      <c r="O1007" t="s">
        <v>64</v>
      </c>
      <c r="P1007" t="s">
        <v>65</v>
      </c>
      <c r="Q1007">
        <v>2.0630000000000002</v>
      </c>
      <c r="R1007" t="s">
        <v>66</v>
      </c>
      <c r="S1007">
        <v>130</v>
      </c>
      <c r="T1007">
        <v>150</v>
      </c>
      <c r="U1007">
        <v>120</v>
      </c>
      <c r="V1007"/>
      <c r="W1007"/>
      <c r="X1007" s="55">
        <v>44652</v>
      </c>
    </row>
    <row r="1008" spans="1:24" ht="14.5" x14ac:dyDescent="0.35">
      <c r="A1008" s="52" t="s">
        <v>451</v>
      </c>
      <c r="B1008" s="53">
        <v>44927</v>
      </c>
      <c r="C1008" s="53">
        <v>45657</v>
      </c>
      <c r="D1008" s="53">
        <v>45243</v>
      </c>
      <c r="E1008" s="52" t="s">
        <v>455</v>
      </c>
      <c r="F1008" s="16" t="s">
        <v>39</v>
      </c>
      <c r="G1008" s="52" t="s">
        <v>40</v>
      </c>
      <c r="H1008" s="52" t="s">
        <v>22</v>
      </c>
      <c r="I1008" s="53">
        <f t="shared" si="111"/>
        <v>44927</v>
      </c>
      <c r="J1008" s="53">
        <f t="shared" si="112"/>
        <v>45657</v>
      </c>
      <c r="K1008" s="52" t="s">
        <v>22</v>
      </c>
      <c r="L1008" s="52" t="s">
        <v>142</v>
      </c>
      <c r="M1008" s="54">
        <v>0</v>
      </c>
      <c r="N1008" s="52" t="s">
        <v>43</v>
      </c>
      <c r="O1008" t="s">
        <v>44</v>
      </c>
      <c r="P1008" t="s">
        <v>45</v>
      </c>
      <c r="Q1008"/>
      <c r="R1008"/>
      <c r="S1008"/>
      <c r="T1008"/>
      <c r="U1008"/>
      <c r="V1008" t="s">
        <v>64</v>
      </c>
      <c r="W1008">
        <v>75</v>
      </c>
      <c r="X1008" s="55">
        <v>44652</v>
      </c>
    </row>
    <row r="1009" spans="1:25" ht="14.5" x14ac:dyDescent="0.35">
      <c r="A1009" s="52" t="s">
        <v>451</v>
      </c>
      <c r="B1009" s="53">
        <v>44927</v>
      </c>
      <c r="C1009" s="53">
        <v>45657</v>
      </c>
      <c r="D1009" s="53">
        <v>45243</v>
      </c>
      <c r="E1009" s="52" t="s">
        <v>455</v>
      </c>
      <c r="F1009" s="16" t="s">
        <v>39</v>
      </c>
      <c r="G1009" s="52" t="s">
        <v>40</v>
      </c>
      <c r="H1009" s="52" t="s">
        <v>22</v>
      </c>
      <c r="I1009" s="53">
        <f t="shared" si="111"/>
        <v>44927</v>
      </c>
      <c r="J1009" s="53">
        <f t="shared" si="112"/>
        <v>45657</v>
      </c>
      <c r="K1009" s="52" t="s">
        <v>22</v>
      </c>
      <c r="L1009" s="52" t="s">
        <v>127</v>
      </c>
      <c r="M1009" s="54">
        <v>0</v>
      </c>
      <c r="N1009" s="52" t="s">
        <v>43</v>
      </c>
      <c r="O1009" t="s">
        <v>44</v>
      </c>
      <c r="P1009" t="s">
        <v>45</v>
      </c>
      <c r="Q1009"/>
      <c r="R1009"/>
      <c r="S1009"/>
      <c r="T1009"/>
      <c r="U1009"/>
      <c r="V1009" t="s">
        <v>64</v>
      </c>
      <c r="W1009">
        <v>75</v>
      </c>
      <c r="X1009" s="55">
        <v>44652</v>
      </c>
    </row>
    <row r="1010" spans="1:25" ht="14.5" x14ac:dyDescent="0.35">
      <c r="A1010" s="52" t="s">
        <v>451</v>
      </c>
      <c r="B1010" s="53">
        <v>44927</v>
      </c>
      <c r="C1010" s="53">
        <v>45657</v>
      </c>
      <c r="D1010" s="53">
        <v>45243</v>
      </c>
      <c r="E1010" s="52" t="s">
        <v>152</v>
      </c>
      <c r="F1010" s="16" t="s">
        <v>39</v>
      </c>
      <c r="G1010" s="52" t="s">
        <v>62</v>
      </c>
      <c r="H1010" s="52" t="s">
        <v>22</v>
      </c>
      <c r="I1010" s="53">
        <f t="shared" si="111"/>
        <v>44927</v>
      </c>
      <c r="J1010" s="53">
        <f t="shared" si="112"/>
        <v>45657</v>
      </c>
      <c r="K1010" s="52" t="s">
        <v>22</v>
      </c>
      <c r="L1010" s="52" t="s">
        <v>142</v>
      </c>
      <c r="M1010" s="54">
        <v>0</v>
      </c>
      <c r="N1010" s="52" t="s">
        <v>43</v>
      </c>
      <c r="O1010" t="s">
        <v>64</v>
      </c>
      <c r="P1010" t="s">
        <v>65</v>
      </c>
      <c r="Q1010">
        <v>1.2075</v>
      </c>
      <c r="R1010" t="s">
        <v>66</v>
      </c>
      <c r="S1010">
        <v>130</v>
      </c>
      <c r="T1010">
        <v>150</v>
      </c>
      <c r="U1010">
        <v>120</v>
      </c>
      <c r="V1010"/>
      <c r="W1010"/>
      <c r="X1010" s="55">
        <v>44652</v>
      </c>
    </row>
    <row r="1011" spans="1:25" ht="14.5" x14ac:dyDescent="0.35">
      <c r="A1011" s="52" t="s">
        <v>451</v>
      </c>
      <c r="B1011" s="53">
        <v>44927</v>
      </c>
      <c r="C1011" s="53">
        <v>45657</v>
      </c>
      <c r="D1011" s="53">
        <v>45243</v>
      </c>
      <c r="E1011" s="52" t="s">
        <v>152</v>
      </c>
      <c r="F1011" s="16" t="s">
        <v>39</v>
      </c>
      <c r="G1011" s="52" t="s">
        <v>40</v>
      </c>
      <c r="H1011" s="52" t="s">
        <v>22</v>
      </c>
      <c r="I1011" s="53">
        <f t="shared" si="111"/>
        <v>44927</v>
      </c>
      <c r="J1011" s="53">
        <f t="shared" si="112"/>
        <v>45657</v>
      </c>
      <c r="K1011" s="52" t="s">
        <v>22</v>
      </c>
      <c r="L1011" s="52" t="s">
        <v>142</v>
      </c>
      <c r="M1011" s="54">
        <v>0</v>
      </c>
      <c r="N1011" s="52" t="s">
        <v>43</v>
      </c>
      <c r="O1011" t="s">
        <v>44</v>
      </c>
      <c r="P1011" t="s">
        <v>45</v>
      </c>
      <c r="Q1011"/>
      <c r="R1011"/>
      <c r="S1011"/>
      <c r="T1011"/>
      <c r="U1011"/>
      <c r="V1011" t="s">
        <v>64</v>
      </c>
      <c r="W1011">
        <v>75</v>
      </c>
      <c r="X1011" s="55">
        <v>44652</v>
      </c>
    </row>
    <row r="1012" spans="1:25" ht="14.5" x14ac:dyDescent="0.35">
      <c r="A1012" s="52" t="s">
        <v>451</v>
      </c>
      <c r="B1012" s="53">
        <v>44927</v>
      </c>
      <c r="C1012" s="53">
        <v>45657</v>
      </c>
      <c r="D1012" s="53">
        <v>45243</v>
      </c>
      <c r="E1012" s="52" t="s">
        <v>176</v>
      </c>
      <c r="F1012" s="16" t="s">
        <v>39</v>
      </c>
      <c r="G1012" s="52" t="s">
        <v>60</v>
      </c>
      <c r="H1012" s="52" t="s">
        <v>22</v>
      </c>
      <c r="I1012" s="53">
        <f t="shared" si="111"/>
        <v>44927</v>
      </c>
      <c r="J1012" s="53">
        <f t="shared" si="112"/>
        <v>45657</v>
      </c>
      <c r="K1012" s="52" t="s">
        <v>22</v>
      </c>
      <c r="L1012" s="52" t="s">
        <v>142</v>
      </c>
      <c r="M1012" s="54">
        <v>0</v>
      </c>
      <c r="N1012" s="52" t="s">
        <v>43</v>
      </c>
      <c r="O1012" t="s">
        <v>61</v>
      </c>
      <c r="P1012" t="s">
        <v>45</v>
      </c>
      <c r="Q1012">
        <v>4.3999999999999997E-2</v>
      </c>
      <c r="R1012" t="s">
        <v>46</v>
      </c>
      <c r="S1012"/>
      <c r="T1012"/>
      <c r="U1012"/>
      <c r="V1012"/>
      <c r="W1012"/>
      <c r="X1012" s="55">
        <v>44652</v>
      </c>
    </row>
    <row r="1013" spans="1:25" ht="14.5" x14ac:dyDescent="0.35">
      <c r="A1013" s="52" t="s">
        <v>451</v>
      </c>
      <c r="B1013" s="53">
        <v>44927</v>
      </c>
      <c r="C1013" s="53">
        <v>45657</v>
      </c>
      <c r="D1013" s="53">
        <v>45243</v>
      </c>
      <c r="G1013" s="52" t="s">
        <v>50</v>
      </c>
      <c r="H1013" s="52" t="s">
        <v>22</v>
      </c>
      <c r="I1013" s="53">
        <f t="shared" si="111"/>
        <v>44927</v>
      </c>
      <c r="J1013" s="53">
        <f t="shared" si="112"/>
        <v>45657</v>
      </c>
      <c r="K1013" s="52" t="s">
        <v>22</v>
      </c>
      <c r="L1013" s="52" t="s">
        <v>105</v>
      </c>
      <c r="M1013" s="54">
        <v>3000</v>
      </c>
      <c r="N1013" s="52" t="s">
        <v>43</v>
      </c>
      <c r="O1013" t="s">
        <v>52</v>
      </c>
      <c r="P1013" t="s">
        <v>45</v>
      </c>
      <c r="Q1013">
        <v>0.50260000000000005</v>
      </c>
      <c r="R1013" t="s">
        <v>46</v>
      </c>
      <c r="S1013"/>
      <c r="T1013"/>
      <c r="U1013"/>
      <c r="V1013"/>
      <c r="W1013"/>
      <c r="X1013" s="55">
        <v>44652</v>
      </c>
    </row>
    <row r="1014" spans="1:25" ht="14.5" x14ac:dyDescent="0.35">
      <c r="A1014" s="52" t="s">
        <v>451</v>
      </c>
      <c r="B1014" s="53">
        <v>44927</v>
      </c>
      <c r="C1014" s="53">
        <v>45657</v>
      </c>
      <c r="D1014" s="53">
        <v>45243</v>
      </c>
      <c r="G1014" s="52" t="s">
        <v>55</v>
      </c>
      <c r="H1014" s="52" t="s">
        <v>22</v>
      </c>
      <c r="I1014" s="53">
        <f t="shared" si="111"/>
        <v>44927</v>
      </c>
      <c r="J1014" s="53">
        <f t="shared" si="112"/>
        <v>45657</v>
      </c>
      <c r="K1014" s="52" t="s">
        <v>22</v>
      </c>
      <c r="L1014" s="52" t="s">
        <v>105</v>
      </c>
      <c r="M1014" s="54">
        <v>2000</v>
      </c>
      <c r="N1014" s="52" t="s">
        <v>43</v>
      </c>
      <c r="O1014" t="s">
        <v>56</v>
      </c>
      <c r="P1014" t="s">
        <v>45</v>
      </c>
      <c r="Q1014">
        <v>0.50260000000000005</v>
      </c>
      <c r="R1014" t="s">
        <v>46</v>
      </c>
      <c r="S1014"/>
      <c r="T1014"/>
      <c r="U1014"/>
      <c r="V1014"/>
      <c r="W1014"/>
      <c r="X1014" s="55">
        <v>44652</v>
      </c>
    </row>
    <row r="1015" spans="1:25" ht="14.5" x14ac:dyDescent="0.35">
      <c r="A1015" s="52" t="s">
        <v>451</v>
      </c>
      <c r="B1015" s="53">
        <v>44927</v>
      </c>
      <c r="C1015" s="53">
        <v>45657</v>
      </c>
      <c r="D1015" s="53">
        <v>45243</v>
      </c>
      <c r="G1015" s="52" t="s">
        <v>50</v>
      </c>
      <c r="H1015" s="52" t="s">
        <v>22</v>
      </c>
      <c r="I1015" s="53">
        <f t="shared" si="111"/>
        <v>44927</v>
      </c>
      <c r="J1015" s="53">
        <f t="shared" si="112"/>
        <v>45657</v>
      </c>
      <c r="K1015" s="52" t="s">
        <v>22</v>
      </c>
      <c r="L1015" s="52" t="s">
        <v>142</v>
      </c>
      <c r="M1015" s="54">
        <v>3000</v>
      </c>
      <c r="N1015" s="52" t="s">
        <v>43</v>
      </c>
      <c r="O1015" t="s">
        <v>52</v>
      </c>
      <c r="P1015" t="s">
        <v>45</v>
      </c>
      <c r="Q1015">
        <v>0.50260000000000005</v>
      </c>
      <c r="R1015" t="s">
        <v>46</v>
      </c>
      <c r="S1015"/>
      <c r="T1015"/>
      <c r="U1015"/>
      <c r="V1015"/>
      <c r="W1015"/>
      <c r="X1015" s="55">
        <v>44652</v>
      </c>
    </row>
    <row r="1016" spans="1:25" ht="14.5" x14ac:dyDescent="0.35">
      <c r="A1016" s="52" t="s">
        <v>451</v>
      </c>
      <c r="B1016" s="53">
        <v>44927</v>
      </c>
      <c r="C1016" s="53">
        <v>45657</v>
      </c>
      <c r="D1016" s="53">
        <v>45243</v>
      </c>
      <c r="G1016" s="52" t="s">
        <v>55</v>
      </c>
      <c r="H1016" s="52" t="s">
        <v>22</v>
      </c>
      <c r="I1016" s="53">
        <f t="shared" ref="I1016:I1081" si="113">IF(OR(K1016="Term",K1016="otherwise",K1016="Start of Term"),B1016,"ADD SERVICE START DATE")</f>
        <v>44927</v>
      </c>
      <c r="J1016" s="53">
        <f t="shared" ref="J1016:J1081" si="114">IF(OR(K1016="Term",K1016="otherwise",K1016="End of term"),C1016,"ADD SERVICE START DATE")</f>
        <v>45657</v>
      </c>
      <c r="K1016" s="52" t="s">
        <v>22</v>
      </c>
      <c r="L1016" s="52" t="s">
        <v>142</v>
      </c>
      <c r="M1016" s="54">
        <v>2000</v>
      </c>
      <c r="N1016" s="52" t="s">
        <v>43</v>
      </c>
      <c r="O1016" t="s">
        <v>56</v>
      </c>
      <c r="P1016" t="s">
        <v>45</v>
      </c>
      <c r="Q1016">
        <v>5.2600000000000001E-2</v>
      </c>
      <c r="R1016" t="s">
        <v>46</v>
      </c>
      <c r="S1016"/>
      <c r="T1016"/>
      <c r="U1016"/>
      <c r="V1016"/>
      <c r="W1016"/>
      <c r="X1016" s="55">
        <v>44652</v>
      </c>
    </row>
    <row r="1017" spans="1:25" ht="14.5" x14ac:dyDescent="0.35">
      <c r="A1017" s="52" t="s">
        <v>451</v>
      </c>
      <c r="B1017" s="53">
        <v>44927</v>
      </c>
      <c r="C1017" s="53">
        <v>45657</v>
      </c>
      <c r="D1017" s="53">
        <v>45243</v>
      </c>
      <c r="E1017" s="57"/>
      <c r="G1017" s="52" t="s">
        <v>75</v>
      </c>
      <c r="H1017" s="52" t="s">
        <v>22</v>
      </c>
      <c r="I1017" s="53">
        <f t="shared" si="113"/>
        <v>44927</v>
      </c>
      <c r="J1017" s="53">
        <f t="shared" si="114"/>
        <v>45657</v>
      </c>
      <c r="K1017" s="52" t="s">
        <v>22</v>
      </c>
      <c r="L1017" s="52" t="s">
        <v>142</v>
      </c>
      <c r="M1017" s="54">
        <v>0</v>
      </c>
      <c r="N1017" s="52" t="s">
        <v>43</v>
      </c>
      <c r="O1017" t="s">
        <v>76</v>
      </c>
      <c r="P1017" t="s">
        <v>77</v>
      </c>
      <c r="Q1017">
        <v>2.2100000000000002E-2</v>
      </c>
      <c r="R1017" t="s">
        <v>46</v>
      </c>
      <c r="S1017"/>
      <c r="T1017"/>
      <c r="U1017"/>
      <c r="V1017"/>
      <c r="W1017"/>
      <c r="X1017" s="55">
        <v>44652</v>
      </c>
    </row>
    <row r="1018" spans="1:25" ht="14.5" x14ac:dyDescent="0.35">
      <c r="A1018" s="52" t="s">
        <v>451</v>
      </c>
      <c r="B1018" s="53">
        <v>44927</v>
      </c>
      <c r="C1018" s="53">
        <v>45657</v>
      </c>
      <c r="D1018" s="53">
        <v>45243</v>
      </c>
      <c r="E1018" s="57"/>
      <c r="G1018" s="52" t="s">
        <v>57</v>
      </c>
      <c r="H1018" s="52" t="s">
        <v>22</v>
      </c>
      <c r="I1018" s="53">
        <f t="shared" si="113"/>
        <v>44927</v>
      </c>
      <c r="J1018" s="53">
        <f t="shared" si="114"/>
        <v>45657</v>
      </c>
      <c r="K1018" s="52" t="s">
        <v>22</v>
      </c>
      <c r="L1018" s="52" t="s">
        <v>142</v>
      </c>
      <c r="M1018" s="54">
        <v>0</v>
      </c>
      <c r="N1018" s="52" t="s">
        <v>43</v>
      </c>
      <c r="O1018" t="s">
        <v>58</v>
      </c>
      <c r="P1018" t="s">
        <v>59</v>
      </c>
      <c r="Q1018">
        <v>1.11E-2</v>
      </c>
      <c r="R1018" t="s">
        <v>46</v>
      </c>
      <c r="S1018"/>
      <c r="T1018"/>
      <c r="U1018"/>
      <c r="V1018"/>
      <c r="W1018"/>
      <c r="X1018" s="55">
        <v>44652</v>
      </c>
    </row>
    <row r="1019" spans="1:25" ht="14.5" x14ac:dyDescent="0.35">
      <c r="A1019" s="52" t="s">
        <v>451</v>
      </c>
      <c r="B1019" s="53">
        <v>44927</v>
      </c>
      <c r="C1019" s="53">
        <v>45657</v>
      </c>
      <c r="D1019" s="53">
        <v>45243</v>
      </c>
      <c r="G1019" s="52" t="s">
        <v>50</v>
      </c>
      <c r="H1019" s="52" t="s">
        <v>22</v>
      </c>
      <c r="I1019" s="53">
        <f t="shared" si="113"/>
        <v>44927</v>
      </c>
      <c r="J1019" s="53">
        <f t="shared" si="114"/>
        <v>45657</v>
      </c>
      <c r="K1019" s="52" t="s">
        <v>22</v>
      </c>
      <c r="L1019" s="52" t="s">
        <v>118</v>
      </c>
      <c r="M1019" s="54">
        <v>3000</v>
      </c>
      <c r="N1019" s="52" t="s">
        <v>43</v>
      </c>
      <c r="O1019" t="s">
        <v>52</v>
      </c>
      <c r="P1019" t="s">
        <v>45</v>
      </c>
      <c r="Q1019">
        <v>0.50260000000000005</v>
      </c>
      <c r="R1019" t="s">
        <v>46</v>
      </c>
      <c r="S1019"/>
      <c r="T1019"/>
      <c r="U1019"/>
      <c r="V1019"/>
      <c r="W1019"/>
      <c r="X1019" s="55">
        <v>44652</v>
      </c>
    </row>
    <row r="1020" spans="1:25" ht="14.5" x14ac:dyDescent="0.35">
      <c r="A1020" s="52" t="s">
        <v>451</v>
      </c>
      <c r="B1020" s="53">
        <v>44927</v>
      </c>
      <c r="C1020" s="53">
        <v>45657</v>
      </c>
      <c r="D1020" s="53">
        <v>45243</v>
      </c>
      <c r="G1020" s="52" t="s">
        <v>55</v>
      </c>
      <c r="H1020" s="52" t="s">
        <v>22</v>
      </c>
      <c r="I1020" s="53">
        <f t="shared" si="113"/>
        <v>44927</v>
      </c>
      <c r="J1020" s="53">
        <f t="shared" si="114"/>
        <v>45657</v>
      </c>
      <c r="K1020" s="52" t="s">
        <v>22</v>
      </c>
      <c r="L1020" s="52" t="s">
        <v>118</v>
      </c>
      <c r="M1020" s="54">
        <v>2000</v>
      </c>
      <c r="N1020" s="52" t="s">
        <v>43</v>
      </c>
      <c r="O1020" t="s">
        <v>56</v>
      </c>
      <c r="P1020" t="s">
        <v>45</v>
      </c>
      <c r="Q1020">
        <v>0.50260000000000005</v>
      </c>
      <c r="R1020" t="s">
        <v>46</v>
      </c>
      <c r="S1020"/>
      <c r="T1020"/>
      <c r="U1020"/>
      <c r="V1020"/>
      <c r="W1020"/>
      <c r="X1020" s="55">
        <v>44652</v>
      </c>
    </row>
    <row r="1021" spans="1:25" ht="14.5" x14ac:dyDescent="0.35">
      <c r="A1021" s="52" t="s">
        <v>451</v>
      </c>
      <c r="B1021" s="53">
        <v>44927</v>
      </c>
      <c r="C1021" s="53">
        <v>45657</v>
      </c>
      <c r="D1021" s="53">
        <v>45243</v>
      </c>
      <c r="E1021" s="57"/>
      <c r="G1021" s="52" t="s">
        <v>75</v>
      </c>
      <c r="H1021" s="52" t="s">
        <v>22</v>
      </c>
      <c r="I1021" s="53">
        <f t="shared" si="113"/>
        <v>44927</v>
      </c>
      <c r="J1021" s="53">
        <f t="shared" si="114"/>
        <v>45657</v>
      </c>
      <c r="K1021" s="52" t="s">
        <v>22</v>
      </c>
      <c r="L1021" s="52" t="s">
        <v>118</v>
      </c>
      <c r="M1021" s="54">
        <v>0</v>
      </c>
      <c r="N1021" s="52" t="s">
        <v>43</v>
      </c>
      <c r="O1021" t="s">
        <v>76</v>
      </c>
      <c r="P1021" t="s">
        <v>77</v>
      </c>
      <c r="Q1021">
        <v>2.2100000000000002E-2</v>
      </c>
      <c r="R1021" t="s">
        <v>46</v>
      </c>
      <c r="S1021"/>
      <c r="T1021"/>
      <c r="U1021"/>
      <c r="V1021"/>
      <c r="W1021"/>
      <c r="X1021" s="55">
        <v>44652</v>
      </c>
    </row>
    <row r="1022" spans="1:25" ht="14.5" x14ac:dyDescent="0.35">
      <c r="A1022" s="52" t="s">
        <v>451</v>
      </c>
      <c r="B1022" s="53">
        <v>44927</v>
      </c>
      <c r="C1022" s="53">
        <v>45657</v>
      </c>
      <c r="D1022" s="53">
        <v>45243</v>
      </c>
      <c r="E1022" s="57"/>
      <c r="G1022" s="52" t="s">
        <v>57</v>
      </c>
      <c r="H1022" s="52" t="s">
        <v>22</v>
      </c>
      <c r="I1022" s="53">
        <f t="shared" si="113"/>
        <v>44927</v>
      </c>
      <c r="J1022" s="53">
        <f t="shared" si="114"/>
        <v>45657</v>
      </c>
      <c r="K1022" s="52" t="s">
        <v>22</v>
      </c>
      <c r="L1022" s="52" t="s">
        <v>118</v>
      </c>
      <c r="M1022" s="54">
        <v>0</v>
      </c>
      <c r="N1022" s="52" t="s">
        <v>43</v>
      </c>
      <c r="O1022" t="s">
        <v>58</v>
      </c>
      <c r="P1022" t="s">
        <v>59</v>
      </c>
      <c r="Q1022">
        <v>1.11E-2</v>
      </c>
      <c r="R1022" t="s">
        <v>46</v>
      </c>
      <c r="S1022"/>
      <c r="T1022"/>
      <c r="U1022"/>
      <c r="V1022"/>
      <c r="W1022"/>
      <c r="X1022" s="55">
        <v>44652</v>
      </c>
    </row>
    <row r="1023" spans="1:25" ht="14.5" x14ac:dyDescent="0.35">
      <c r="A1023" s="52" t="s">
        <v>456</v>
      </c>
      <c r="B1023" s="53">
        <v>45748</v>
      </c>
      <c r="C1023" s="53">
        <v>46477</v>
      </c>
      <c r="D1023" s="53">
        <v>45764</v>
      </c>
      <c r="E1023" s="52" t="s">
        <v>173</v>
      </c>
      <c r="F1023" s="16" t="s">
        <v>39</v>
      </c>
      <c r="G1023" s="52" t="s">
        <v>60</v>
      </c>
      <c r="H1023" s="52" t="s">
        <v>22</v>
      </c>
      <c r="I1023" s="53">
        <f t="shared" si="113"/>
        <v>45748</v>
      </c>
      <c r="J1023" s="53">
        <f t="shared" si="114"/>
        <v>46477</v>
      </c>
      <c r="K1023" s="52" t="s">
        <v>22</v>
      </c>
      <c r="L1023" s="52" t="s">
        <v>142</v>
      </c>
      <c r="N1023" s="52" t="s">
        <v>46</v>
      </c>
      <c r="O1023" t="s">
        <v>61</v>
      </c>
      <c r="P1023" t="s">
        <v>45</v>
      </c>
      <c r="Q1023">
        <v>4.9500000000000002E-2</v>
      </c>
      <c r="R1023" t="s">
        <v>46</v>
      </c>
      <c r="S1023"/>
      <c r="T1023"/>
      <c r="U1023"/>
      <c r="V1023"/>
      <c r="W1023"/>
      <c r="X1023" s="55">
        <v>45658</v>
      </c>
      <c r="Y1023" t="s">
        <v>457</v>
      </c>
    </row>
    <row r="1024" spans="1:25" ht="14.5" x14ac:dyDescent="0.35">
      <c r="A1024" s="52" t="s">
        <v>456</v>
      </c>
      <c r="B1024" s="53">
        <v>45748</v>
      </c>
      <c r="C1024" s="53">
        <v>46477</v>
      </c>
      <c r="D1024" s="53">
        <v>45764</v>
      </c>
      <c r="E1024" s="52" t="s">
        <v>154</v>
      </c>
      <c r="F1024" s="16" t="s">
        <v>39</v>
      </c>
      <c r="G1024" s="52" t="s">
        <v>62</v>
      </c>
      <c r="H1024" s="52" t="s">
        <v>22</v>
      </c>
      <c r="I1024" s="53">
        <f t="shared" si="113"/>
        <v>45748</v>
      </c>
      <c r="J1024" s="53">
        <f t="shared" si="114"/>
        <v>46477</v>
      </c>
      <c r="K1024" s="52" t="s">
        <v>22</v>
      </c>
      <c r="L1024" s="52" t="s">
        <v>142</v>
      </c>
      <c r="M1024" s="54">
        <v>0</v>
      </c>
      <c r="N1024" s="52" t="s">
        <v>43</v>
      </c>
      <c r="O1024" t="s">
        <v>64</v>
      </c>
      <c r="P1024" t="s">
        <v>65</v>
      </c>
      <c r="Q1024">
        <v>0.50719999999999998</v>
      </c>
      <c r="R1024" t="s">
        <v>66</v>
      </c>
      <c r="S1024">
        <v>130</v>
      </c>
      <c r="T1024">
        <v>150</v>
      </c>
      <c r="U1024">
        <v>120</v>
      </c>
      <c r="V1024"/>
      <c r="W1024"/>
      <c r="X1024" s="55">
        <v>45658</v>
      </c>
      <c r="Y1024" t="s">
        <v>457</v>
      </c>
    </row>
    <row r="1025" spans="1:25" ht="14.5" x14ac:dyDescent="0.35">
      <c r="A1025" s="52" t="s">
        <v>456</v>
      </c>
      <c r="B1025" s="53">
        <v>45748</v>
      </c>
      <c r="C1025" s="53">
        <v>46477</v>
      </c>
      <c r="D1025" s="53">
        <v>45764</v>
      </c>
      <c r="E1025" s="52" t="s">
        <v>154</v>
      </c>
      <c r="F1025" s="16" t="s">
        <v>39</v>
      </c>
      <c r="G1025" s="52" t="s">
        <v>40</v>
      </c>
      <c r="H1025" s="52" t="s">
        <v>22</v>
      </c>
      <c r="I1025" s="53">
        <f t="shared" si="113"/>
        <v>45748</v>
      </c>
      <c r="J1025" s="53">
        <f t="shared" si="114"/>
        <v>46477</v>
      </c>
      <c r="K1025" s="52" t="s">
        <v>22</v>
      </c>
      <c r="L1025" s="52" t="s">
        <v>142</v>
      </c>
      <c r="N1025" s="52" t="s">
        <v>46</v>
      </c>
      <c r="O1025" t="s">
        <v>44</v>
      </c>
      <c r="P1025" t="s">
        <v>45</v>
      </c>
      <c r="Q1025"/>
      <c r="R1025" t="s">
        <v>46</v>
      </c>
      <c r="S1025"/>
      <c r="T1025"/>
      <c r="U1025"/>
      <c r="V1025" t="s">
        <v>64</v>
      </c>
      <c r="W1025">
        <v>75</v>
      </c>
      <c r="X1025" s="55">
        <v>45658</v>
      </c>
      <c r="Y1025" t="s">
        <v>457</v>
      </c>
    </row>
    <row r="1026" spans="1:25" ht="14.5" x14ac:dyDescent="0.35">
      <c r="A1026" s="52" t="s">
        <v>456</v>
      </c>
      <c r="B1026" s="53">
        <v>45748</v>
      </c>
      <c r="C1026" s="53">
        <v>46477</v>
      </c>
      <c r="D1026" s="53">
        <v>45764</v>
      </c>
      <c r="E1026" s="57" t="s">
        <v>143</v>
      </c>
      <c r="F1026" s="16" t="s">
        <v>39</v>
      </c>
      <c r="G1026" s="52" t="s">
        <v>144</v>
      </c>
      <c r="H1026" s="52" t="s">
        <v>22</v>
      </c>
      <c r="I1026" s="53">
        <f t="shared" si="113"/>
        <v>45748</v>
      </c>
      <c r="J1026" s="53">
        <f t="shared" si="114"/>
        <v>46477</v>
      </c>
      <c r="K1026" s="52" t="s">
        <v>22</v>
      </c>
      <c r="L1026" s="52" t="s">
        <v>118</v>
      </c>
      <c r="M1026" s="54">
        <v>0</v>
      </c>
      <c r="N1026" s="52" t="s">
        <v>43</v>
      </c>
      <c r="O1026" t="s">
        <v>145</v>
      </c>
      <c r="P1026" t="s">
        <v>65</v>
      </c>
      <c r="Q1026">
        <v>0.2215</v>
      </c>
      <c r="R1026" t="s">
        <v>66</v>
      </c>
      <c r="S1026">
        <v>130</v>
      </c>
      <c r="T1026">
        <v>150</v>
      </c>
      <c r="U1026">
        <v>120</v>
      </c>
      <c r="V1026"/>
      <c r="W1026"/>
      <c r="X1026" s="55">
        <v>45658</v>
      </c>
      <c r="Y1026" t="s">
        <v>457</v>
      </c>
    </row>
    <row r="1027" spans="1:25" ht="14.5" x14ac:dyDescent="0.35">
      <c r="A1027" s="52" t="s">
        <v>456</v>
      </c>
      <c r="B1027" s="53">
        <v>45748</v>
      </c>
      <c r="C1027" s="53">
        <v>46477</v>
      </c>
      <c r="D1027" s="53">
        <v>45764</v>
      </c>
      <c r="E1027" s="57" t="s">
        <v>143</v>
      </c>
      <c r="F1027" s="16" t="s">
        <v>39</v>
      </c>
      <c r="G1027" s="52" t="s">
        <v>135</v>
      </c>
      <c r="H1027" s="52" t="s">
        <v>22</v>
      </c>
      <c r="I1027" s="53">
        <f t="shared" si="113"/>
        <v>45748</v>
      </c>
      <c r="J1027" s="53">
        <f t="shared" si="114"/>
        <v>46477</v>
      </c>
      <c r="K1027" s="52" t="s">
        <v>22</v>
      </c>
      <c r="L1027" s="52" t="s">
        <v>118</v>
      </c>
      <c r="N1027" s="52" t="s">
        <v>46</v>
      </c>
      <c r="O1027" t="s">
        <v>136</v>
      </c>
      <c r="P1027" t="s">
        <v>45</v>
      </c>
      <c r="Q1027"/>
      <c r="R1027" t="s">
        <v>46</v>
      </c>
      <c r="S1027"/>
      <c r="T1027"/>
      <c r="U1027"/>
      <c r="V1027" t="s">
        <v>145</v>
      </c>
      <c r="W1027">
        <v>75</v>
      </c>
      <c r="X1027" s="55">
        <v>45658</v>
      </c>
      <c r="Y1027" t="s">
        <v>457</v>
      </c>
    </row>
    <row r="1028" spans="1:25" ht="14.5" x14ac:dyDescent="0.35">
      <c r="A1028" s="52" t="s">
        <v>456</v>
      </c>
      <c r="B1028" s="53">
        <v>45748</v>
      </c>
      <c r="C1028" s="53">
        <v>46477</v>
      </c>
      <c r="D1028" s="53">
        <v>45764</v>
      </c>
      <c r="E1028" s="52" t="s">
        <v>177</v>
      </c>
      <c r="F1028" s="16" t="s">
        <v>39</v>
      </c>
      <c r="G1028" s="52" t="s">
        <v>60</v>
      </c>
      <c r="H1028" s="52" t="s">
        <v>22</v>
      </c>
      <c r="I1028" s="53">
        <f t="shared" si="113"/>
        <v>45748</v>
      </c>
      <c r="J1028" s="53">
        <f t="shared" si="114"/>
        <v>46477</v>
      </c>
      <c r="K1028" s="52" t="s">
        <v>22</v>
      </c>
      <c r="L1028" s="52" t="s">
        <v>142</v>
      </c>
      <c r="N1028" s="52" t="s">
        <v>46</v>
      </c>
      <c r="O1028" t="s">
        <v>61</v>
      </c>
      <c r="P1028" t="s">
        <v>45</v>
      </c>
      <c r="Q1028">
        <v>4.9500000000000002E-2</v>
      </c>
      <c r="R1028" t="s">
        <v>46</v>
      </c>
      <c r="S1028"/>
      <c r="T1028"/>
      <c r="U1028"/>
      <c r="V1028"/>
      <c r="W1028"/>
      <c r="X1028" s="55">
        <v>45658</v>
      </c>
      <c r="Y1028" t="s">
        <v>457</v>
      </c>
    </row>
    <row r="1029" spans="1:25" ht="14.5" x14ac:dyDescent="0.35">
      <c r="A1029" s="52" t="s">
        <v>456</v>
      </c>
      <c r="B1029" s="53">
        <v>45748</v>
      </c>
      <c r="C1029" s="53">
        <v>46477</v>
      </c>
      <c r="D1029" s="53">
        <v>45764</v>
      </c>
      <c r="E1029" s="52" t="s">
        <v>177</v>
      </c>
      <c r="F1029" s="16" t="s">
        <v>39</v>
      </c>
      <c r="G1029" s="52" t="s">
        <v>60</v>
      </c>
      <c r="H1029" s="52" t="s">
        <v>22</v>
      </c>
      <c r="I1029" s="53">
        <f t="shared" si="113"/>
        <v>45748</v>
      </c>
      <c r="J1029" s="53">
        <f t="shared" si="114"/>
        <v>46477</v>
      </c>
      <c r="K1029" s="52" t="s">
        <v>22</v>
      </c>
      <c r="L1029" s="52" t="s">
        <v>118</v>
      </c>
      <c r="N1029" s="52" t="s">
        <v>46</v>
      </c>
      <c r="O1029" t="s">
        <v>61</v>
      </c>
      <c r="P1029" t="s">
        <v>45</v>
      </c>
      <c r="Q1029">
        <v>4.9500000000000002E-2</v>
      </c>
      <c r="R1029" t="s">
        <v>46</v>
      </c>
      <c r="S1029"/>
      <c r="T1029"/>
      <c r="U1029"/>
      <c r="V1029"/>
      <c r="W1029"/>
      <c r="X1029" s="55">
        <v>45658</v>
      </c>
      <c r="Y1029" t="s">
        <v>457</v>
      </c>
    </row>
    <row r="1030" spans="1:25" ht="14.5" x14ac:dyDescent="0.35">
      <c r="A1030" s="52" t="s">
        <v>456</v>
      </c>
      <c r="B1030" s="53">
        <v>45748</v>
      </c>
      <c r="C1030" s="53">
        <v>46477</v>
      </c>
      <c r="D1030" s="53">
        <v>45764</v>
      </c>
      <c r="E1030" s="52" t="s">
        <v>148</v>
      </c>
      <c r="F1030" s="16" t="s">
        <v>39</v>
      </c>
      <c r="G1030" s="52" t="s">
        <v>62</v>
      </c>
      <c r="H1030" s="52" t="s">
        <v>22</v>
      </c>
      <c r="I1030" s="53">
        <f t="shared" si="113"/>
        <v>45748</v>
      </c>
      <c r="J1030" s="53">
        <f t="shared" si="114"/>
        <v>46477</v>
      </c>
      <c r="K1030" s="52" t="s">
        <v>22</v>
      </c>
      <c r="L1030" s="52" t="s">
        <v>118</v>
      </c>
      <c r="M1030" s="54">
        <v>0</v>
      </c>
      <c r="N1030" s="52" t="s">
        <v>43</v>
      </c>
      <c r="O1030" t="s">
        <v>64</v>
      </c>
      <c r="P1030" t="s">
        <v>65</v>
      </c>
      <c r="Q1030">
        <v>1.4822</v>
      </c>
      <c r="R1030" t="s">
        <v>66</v>
      </c>
      <c r="S1030">
        <v>130</v>
      </c>
      <c r="T1030">
        <v>150</v>
      </c>
      <c r="U1030">
        <v>120</v>
      </c>
      <c r="V1030"/>
      <c r="W1030"/>
      <c r="X1030" s="55">
        <v>45658</v>
      </c>
      <c r="Y1030" t="s">
        <v>457</v>
      </c>
    </row>
    <row r="1031" spans="1:25" ht="14.5" x14ac:dyDescent="0.35">
      <c r="A1031" s="52" t="s">
        <v>456</v>
      </c>
      <c r="B1031" s="53">
        <v>45748</v>
      </c>
      <c r="C1031" s="53">
        <v>46477</v>
      </c>
      <c r="D1031" s="53">
        <v>45764</v>
      </c>
      <c r="E1031" s="52" t="s">
        <v>148</v>
      </c>
      <c r="F1031" s="16" t="s">
        <v>39</v>
      </c>
      <c r="G1031" s="52" t="s">
        <v>40</v>
      </c>
      <c r="H1031" s="52" t="s">
        <v>22</v>
      </c>
      <c r="I1031" s="53">
        <f t="shared" si="113"/>
        <v>45748</v>
      </c>
      <c r="J1031" s="53">
        <f t="shared" si="114"/>
        <v>46477</v>
      </c>
      <c r="K1031" s="52" t="s">
        <v>22</v>
      </c>
      <c r="L1031" s="52" t="s">
        <v>118</v>
      </c>
      <c r="N1031" s="52" t="s">
        <v>46</v>
      </c>
      <c r="O1031" t="s">
        <v>44</v>
      </c>
      <c r="P1031" t="s">
        <v>45</v>
      </c>
      <c r="Q1031"/>
      <c r="R1031" t="s">
        <v>46</v>
      </c>
      <c r="S1031"/>
      <c r="T1031"/>
      <c r="U1031"/>
      <c r="V1031" t="s">
        <v>64</v>
      </c>
      <c r="W1031">
        <v>75</v>
      </c>
      <c r="X1031" s="55">
        <v>45658</v>
      </c>
      <c r="Y1031" t="s">
        <v>457</v>
      </c>
    </row>
    <row r="1032" spans="1:25" ht="14.5" x14ac:dyDescent="0.35">
      <c r="A1032" s="52" t="s">
        <v>456</v>
      </c>
      <c r="B1032" s="53">
        <v>45748</v>
      </c>
      <c r="C1032" s="53">
        <v>46477</v>
      </c>
      <c r="D1032" s="53">
        <v>45764</v>
      </c>
      <c r="E1032" s="52" t="s">
        <v>149</v>
      </c>
      <c r="F1032" s="16" t="s">
        <v>39</v>
      </c>
      <c r="G1032" s="52" t="s">
        <v>62</v>
      </c>
      <c r="H1032" s="52" t="s">
        <v>22</v>
      </c>
      <c r="I1032" s="53">
        <f t="shared" si="113"/>
        <v>45748</v>
      </c>
      <c r="J1032" s="53">
        <f t="shared" si="114"/>
        <v>46477</v>
      </c>
      <c r="K1032" s="52" t="s">
        <v>22</v>
      </c>
      <c r="L1032" s="52" t="s">
        <v>142</v>
      </c>
      <c r="M1032" s="54">
        <v>0</v>
      </c>
      <c r="N1032" s="52" t="s">
        <v>43</v>
      </c>
      <c r="O1032" t="s">
        <v>64</v>
      </c>
      <c r="P1032" t="s">
        <v>65</v>
      </c>
      <c r="Q1032">
        <v>1.3586</v>
      </c>
      <c r="R1032" t="s">
        <v>66</v>
      </c>
      <c r="S1032">
        <v>130</v>
      </c>
      <c r="T1032">
        <v>150</v>
      </c>
      <c r="U1032">
        <v>120</v>
      </c>
      <c r="V1032"/>
      <c r="W1032"/>
      <c r="X1032" s="55">
        <v>45658</v>
      </c>
      <c r="Y1032" t="s">
        <v>457</v>
      </c>
    </row>
    <row r="1033" spans="1:25" ht="14.5" x14ac:dyDescent="0.35">
      <c r="A1033" s="52" t="s">
        <v>456</v>
      </c>
      <c r="B1033" s="53">
        <v>45748</v>
      </c>
      <c r="C1033" s="53">
        <v>46477</v>
      </c>
      <c r="D1033" s="53">
        <v>45764</v>
      </c>
      <c r="E1033" s="52" t="s">
        <v>149</v>
      </c>
      <c r="F1033" s="16" t="s">
        <v>39</v>
      </c>
      <c r="G1033" s="52" t="s">
        <v>40</v>
      </c>
      <c r="H1033" s="52" t="s">
        <v>22</v>
      </c>
      <c r="I1033" s="53">
        <f t="shared" si="113"/>
        <v>45748</v>
      </c>
      <c r="J1033" s="53">
        <f t="shared" si="114"/>
        <v>46477</v>
      </c>
      <c r="K1033" s="52" t="s">
        <v>22</v>
      </c>
      <c r="L1033" s="52" t="s">
        <v>142</v>
      </c>
      <c r="N1033" s="52" t="s">
        <v>46</v>
      </c>
      <c r="O1033" t="s">
        <v>44</v>
      </c>
      <c r="P1033" t="s">
        <v>45</v>
      </c>
      <c r="Q1033"/>
      <c r="R1033" t="s">
        <v>46</v>
      </c>
      <c r="S1033"/>
      <c r="T1033"/>
      <c r="U1033"/>
      <c r="V1033" t="s">
        <v>64</v>
      </c>
      <c r="W1033">
        <v>75</v>
      </c>
      <c r="X1033" s="55">
        <v>45658</v>
      </c>
      <c r="Y1033" t="s">
        <v>457</v>
      </c>
    </row>
    <row r="1034" spans="1:25" ht="14.5" x14ac:dyDescent="0.35">
      <c r="A1034" s="52" t="s">
        <v>456</v>
      </c>
      <c r="B1034" s="53">
        <v>45748</v>
      </c>
      <c r="C1034" s="53">
        <v>46477</v>
      </c>
      <c r="D1034" s="53">
        <v>45764</v>
      </c>
      <c r="E1034" s="57" t="s">
        <v>137</v>
      </c>
      <c r="F1034" s="16" t="s">
        <v>39</v>
      </c>
      <c r="G1034" s="52" t="s">
        <v>144</v>
      </c>
      <c r="H1034" s="52" t="s">
        <v>22</v>
      </c>
      <c r="I1034" s="53">
        <f t="shared" si="113"/>
        <v>45748</v>
      </c>
      <c r="J1034" s="53">
        <f t="shared" si="114"/>
        <v>46477</v>
      </c>
      <c r="K1034" s="52" t="s">
        <v>22</v>
      </c>
      <c r="L1034" s="52" t="s">
        <v>118</v>
      </c>
      <c r="M1034" s="54">
        <v>0</v>
      </c>
      <c r="N1034" s="52" t="s">
        <v>43</v>
      </c>
      <c r="O1034" t="s">
        <v>145</v>
      </c>
      <c r="P1034" t="s">
        <v>65</v>
      </c>
      <c r="Q1034">
        <v>0.2215</v>
      </c>
      <c r="R1034" t="s">
        <v>66</v>
      </c>
      <c r="S1034">
        <v>130</v>
      </c>
      <c r="T1034">
        <v>150</v>
      </c>
      <c r="U1034">
        <v>120</v>
      </c>
      <c r="V1034"/>
      <c r="W1034"/>
      <c r="X1034" s="55">
        <v>45658</v>
      </c>
      <c r="Y1034" t="s">
        <v>457</v>
      </c>
    </row>
    <row r="1035" spans="1:25" ht="14.5" x14ac:dyDescent="0.35">
      <c r="A1035" s="52" t="s">
        <v>456</v>
      </c>
      <c r="B1035" s="53">
        <v>45748</v>
      </c>
      <c r="C1035" s="53">
        <v>46477</v>
      </c>
      <c r="D1035" s="53">
        <v>45764</v>
      </c>
      <c r="E1035" s="57" t="s">
        <v>137</v>
      </c>
      <c r="F1035" s="16" t="s">
        <v>39</v>
      </c>
      <c r="G1035" s="52" t="s">
        <v>135</v>
      </c>
      <c r="H1035" s="52" t="s">
        <v>22</v>
      </c>
      <c r="I1035" s="53">
        <f t="shared" si="113"/>
        <v>45748</v>
      </c>
      <c r="J1035" s="53">
        <f t="shared" si="114"/>
        <v>46477</v>
      </c>
      <c r="K1035" s="52" t="s">
        <v>22</v>
      </c>
      <c r="L1035" s="52" t="s">
        <v>118</v>
      </c>
      <c r="N1035" s="52" t="s">
        <v>46</v>
      </c>
      <c r="O1035" t="s">
        <v>136</v>
      </c>
      <c r="P1035" t="s">
        <v>45</v>
      </c>
      <c r="Q1035"/>
      <c r="R1035" t="s">
        <v>46</v>
      </c>
      <c r="S1035"/>
      <c r="T1035"/>
      <c r="U1035"/>
      <c r="V1035" t="s">
        <v>145</v>
      </c>
      <c r="W1035">
        <v>75</v>
      </c>
      <c r="X1035" s="55">
        <v>45658</v>
      </c>
      <c r="Y1035" t="s">
        <v>457</v>
      </c>
    </row>
    <row r="1036" spans="1:25" ht="14.5" x14ac:dyDescent="0.35">
      <c r="A1036" s="52" t="s">
        <v>456</v>
      </c>
      <c r="B1036" s="53">
        <v>45748</v>
      </c>
      <c r="C1036" s="53">
        <v>46477</v>
      </c>
      <c r="D1036" s="53">
        <v>45764</v>
      </c>
      <c r="E1036" s="57" t="s">
        <v>137</v>
      </c>
      <c r="F1036" s="16" t="s">
        <v>39</v>
      </c>
      <c r="G1036" s="52" t="s">
        <v>144</v>
      </c>
      <c r="H1036" s="52" t="s">
        <v>22</v>
      </c>
      <c r="I1036" s="53">
        <f t="shared" si="113"/>
        <v>45748</v>
      </c>
      <c r="J1036" s="53">
        <f t="shared" si="114"/>
        <v>46477</v>
      </c>
      <c r="K1036" s="52" t="s">
        <v>22</v>
      </c>
      <c r="L1036" s="52" t="s">
        <v>118</v>
      </c>
      <c r="M1036" s="54">
        <v>0</v>
      </c>
      <c r="N1036" s="52" t="s">
        <v>43</v>
      </c>
      <c r="O1036" t="s">
        <v>145</v>
      </c>
      <c r="P1036" t="s">
        <v>65</v>
      </c>
      <c r="Q1036">
        <v>0.2215</v>
      </c>
      <c r="R1036" t="s">
        <v>66</v>
      </c>
      <c r="S1036">
        <v>130</v>
      </c>
      <c r="T1036">
        <v>150</v>
      </c>
      <c r="U1036">
        <v>120</v>
      </c>
      <c r="V1036"/>
      <c r="W1036"/>
      <c r="X1036" s="55">
        <v>45658</v>
      </c>
      <c r="Y1036" t="s">
        <v>457</v>
      </c>
    </row>
    <row r="1037" spans="1:25" ht="14.5" x14ac:dyDescent="0.35">
      <c r="A1037" s="52" t="s">
        <v>456</v>
      </c>
      <c r="B1037" s="53">
        <v>45748</v>
      </c>
      <c r="C1037" s="53">
        <v>46477</v>
      </c>
      <c r="D1037" s="53">
        <v>45764</v>
      </c>
      <c r="E1037" s="57" t="s">
        <v>137</v>
      </c>
      <c r="F1037" s="16" t="s">
        <v>39</v>
      </c>
      <c r="G1037" s="52" t="s">
        <v>135</v>
      </c>
      <c r="H1037" s="52" t="s">
        <v>22</v>
      </c>
      <c r="I1037" s="53">
        <f t="shared" si="113"/>
        <v>45748</v>
      </c>
      <c r="J1037" s="53">
        <f t="shared" si="114"/>
        <v>46477</v>
      </c>
      <c r="K1037" s="52" t="s">
        <v>22</v>
      </c>
      <c r="L1037" s="52" t="s">
        <v>118</v>
      </c>
      <c r="N1037" s="52" t="s">
        <v>46</v>
      </c>
      <c r="O1037" t="s">
        <v>136</v>
      </c>
      <c r="P1037" t="s">
        <v>45</v>
      </c>
      <c r="Q1037"/>
      <c r="R1037" t="s">
        <v>46</v>
      </c>
      <c r="S1037"/>
      <c r="T1037"/>
      <c r="U1037"/>
      <c r="V1037" t="s">
        <v>145</v>
      </c>
      <c r="W1037">
        <v>75</v>
      </c>
      <c r="X1037" s="55">
        <v>45658</v>
      </c>
      <c r="Y1037" t="s">
        <v>457</v>
      </c>
    </row>
    <row r="1038" spans="1:25" ht="14.5" x14ac:dyDescent="0.35">
      <c r="A1038" s="52" t="s">
        <v>456</v>
      </c>
      <c r="B1038" s="53">
        <v>45748</v>
      </c>
      <c r="C1038" s="53">
        <v>46477</v>
      </c>
      <c r="D1038" s="53">
        <v>45764</v>
      </c>
      <c r="E1038" s="52" t="s">
        <v>151</v>
      </c>
      <c r="F1038" s="16" t="s">
        <v>39</v>
      </c>
      <c r="G1038" s="52" t="s">
        <v>62</v>
      </c>
      <c r="H1038" s="52" t="s">
        <v>22</v>
      </c>
      <c r="I1038" s="53">
        <f t="shared" si="113"/>
        <v>45748</v>
      </c>
      <c r="J1038" s="53">
        <f t="shared" si="114"/>
        <v>46477</v>
      </c>
      <c r="K1038" s="52" t="s">
        <v>22</v>
      </c>
      <c r="L1038" s="52" t="s">
        <v>118</v>
      </c>
      <c r="M1038" s="54">
        <v>0</v>
      </c>
      <c r="N1038" s="52" t="s">
        <v>43</v>
      </c>
      <c r="O1038" t="s">
        <v>64</v>
      </c>
      <c r="P1038" t="s">
        <v>65</v>
      </c>
      <c r="Q1038">
        <v>1.4822</v>
      </c>
      <c r="R1038" t="s">
        <v>66</v>
      </c>
      <c r="S1038">
        <v>130</v>
      </c>
      <c r="T1038">
        <v>150</v>
      </c>
      <c r="U1038">
        <v>120</v>
      </c>
      <c r="V1038"/>
      <c r="W1038"/>
      <c r="X1038" s="55">
        <v>45658</v>
      </c>
      <c r="Y1038" t="s">
        <v>457</v>
      </c>
    </row>
    <row r="1039" spans="1:25" ht="14.5" x14ac:dyDescent="0.35">
      <c r="A1039" s="52" t="s">
        <v>456</v>
      </c>
      <c r="B1039" s="53">
        <v>45748</v>
      </c>
      <c r="C1039" s="53">
        <v>46477</v>
      </c>
      <c r="D1039" s="53">
        <v>45764</v>
      </c>
      <c r="E1039" s="52" t="s">
        <v>151</v>
      </c>
      <c r="F1039" s="16" t="s">
        <v>39</v>
      </c>
      <c r="G1039" s="52" t="s">
        <v>40</v>
      </c>
      <c r="H1039" s="52" t="s">
        <v>22</v>
      </c>
      <c r="I1039" s="53">
        <f t="shared" si="113"/>
        <v>45748</v>
      </c>
      <c r="J1039" s="53">
        <f t="shared" si="114"/>
        <v>46477</v>
      </c>
      <c r="K1039" s="52" t="s">
        <v>22</v>
      </c>
      <c r="L1039" s="52" t="s">
        <v>118</v>
      </c>
      <c r="N1039" s="52" t="s">
        <v>46</v>
      </c>
      <c r="O1039" t="s">
        <v>44</v>
      </c>
      <c r="P1039" t="s">
        <v>45</v>
      </c>
      <c r="Q1039"/>
      <c r="R1039" t="s">
        <v>46</v>
      </c>
      <c r="S1039"/>
      <c r="T1039"/>
      <c r="U1039"/>
      <c r="V1039" t="s">
        <v>64</v>
      </c>
      <c r="W1039">
        <v>75</v>
      </c>
      <c r="X1039" s="55">
        <v>45658</v>
      </c>
      <c r="Y1039" t="s">
        <v>457</v>
      </c>
    </row>
    <row r="1040" spans="1:25" ht="14.5" x14ac:dyDescent="0.35">
      <c r="A1040" s="52" t="s">
        <v>456</v>
      </c>
      <c r="B1040" s="53">
        <v>45748</v>
      </c>
      <c r="C1040" s="53">
        <v>46477</v>
      </c>
      <c r="D1040" s="53">
        <v>45764</v>
      </c>
      <c r="E1040" s="52" t="s">
        <v>152</v>
      </c>
      <c r="F1040" s="16" t="s">
        <v>39</v>
      </c>
      <c r="G1040" s="52" t="s">
        <v>62</v>
      </c>
      <c r="H1040" s="52" t="s">
        <v>22</v>
      </c>
      <c r="I1040" s="53">
        <f t="shared" si="113"/>
        <v>45748</v>
      </c>
      <c r="J1040" s="53">
        <f t="shared" si="114"/>
        <v>46477</v>
      </c>
      <c r="K1040" s="52" t="s">
        <v>22</v>
      </c>
      <c r="L1040" s="52" t="s">
        <v>142</v>
      </c>
      <c r="M1040" s="54">
        <v>0</v>
      </c>
      <c r="N1040" s="52" t="s">
        <v>43</v>
      </c>
      <c r="O1040" t="s">
        <v>64</v>
      </c>
      <c r="P1040" t="s">
        <v>65</v>
      </c>
      <c r="Q1040">
        <v>1.3586</v>
      </c>
      <c r="R1040" t="s">
        <v>66</v>
      </c>
      <c r="S1040">
        <v>130</v>
      </c>
      <c r="T1040">
        <v>150</v>
      </c>
      <c r="U1040">
        <v>120</v>
      </c>
      <c r="V1040"/>
      <c r="W1040"/>
      <c r="X1040" s="55">
        <v>45658</v>
      </c>
      <c r="Y1040" t="s">
        <v>457</v>
      </c>
    </row>
    <row r="1041" spans="1:25" ht="14.5" x14ac:dyDescent="0.35">
      <c r="A1041" s="52" t="s">
        <v>456</v>
      </c>
      <c r="B1041" s="53">
        <v>45748</v>
      </c>
      <c r="C1041" s="53">
        <v>46477</v>
      </c>
      <c r="D1041" s="53">
        <v>45764</v>
      </c>
      <c r="E1041" s="52" t="s">
        <v>152</v>
      </c>
      <c r="F1041" s="16" t="s">
        <v>39</v>
      </c>
      <c r="G1041" s="52" t="s">
        <v>40</v>
      </c>
      <c r="H1041" s="52" t="s">
        <v>22</v>
      </c>
      <c r="I1041" s="53">
        <f t="shared" si="113"/>
        <v>45748</v>
      </c>
      <c r="J1041" s="53">
        <f t="shared" si="114"/>
        <v>46477</v>
      </c>
      <c r="K1041" s="52" t="s">
        <v>22</v>
      </c>
      <c r="L1041" s="52" t="s">
        <v>142</v>
      </c>
      <c r="N1041" s="52" t="s">
        <v>46</v>
      </c>
      <c r="O1041" t="s">
        <v>44</v>
      </c>
      <c r="P1041" t="s">
        <v>45</v>
      </c>
      <c r="Q1041"/>
      <c r="R1041" t="s">
        <v>46</v>
      </c>
      <c r="S1041"/>
      <c r="T1041"/>
      <c r="U1041"/>
      <c r="V1041" t="s">
        <v>64</v>
      </c>
      <c r="W1041">
        <v>75</v>
      </c>
      <c r="X1041" s="55">
        <v>45658</v>
      </c>
      <c r="Y1041" t="s">
        <v>457</v>
      </c>
    </row>
    <row r="1042" spans="1:25" ht="14.5" x14ac:dyDescent="0.35">
      <c r="A1042" s="52" t="s">
        <v>456</v>
      </c>
      <c r="B1042" s="53">
        <v>45748</v>
      </c>
      <c r="C1042" s="53">
        <v>46477</v>
      </c>
      <c r="D1042" s="53">
        <v>45764</v>
      </c>
      <c r="E1042" s="52" t="s">
        <v>176</v>
      </c>
      <c r="F1042" s="16" t="s">
        <v>39</v>
      </c>
      <c r="G1042" s="52" t="s">
        <v>60</v>
      </c>
      <c r="H1042" s="52" t="s">
        <v>22</v>
      </c>
      <c r="I1042" s="53">
        <f t="shared" si="113"/>
        <v>45748</v>
      </c>
      <c r="J1042" s="53">
        <f t="shared" si="114"/>
        <v>46477</v>
      </c>
      <c r="K1042" s="52" t="s">
        <v>22</v>
      </c>
      <c r="L1042" s="52" t="s">
        <v>142</v>
      </c>
      <c r="N1042" s="52" t="s">
        <v>46</v>
      </c>
      <c r="O1042" t="s">
        <v>61</v>
      </c>
      <c r="P1042" t="s">
        <v>45</v>
      </c>
      <c r="Q1042">
        <v>4.9500000000000002E-2</v>
      </c>
      <c r="R1042" t="s">
        <v>46</v>
      </c>
      <c r="S1042"/>
      <c r="T1042"/>
      <c r="U1042"/>
      <c r="V1042"/>
      <c r="W1042"/>
      <c r="X1042" s="55">
        <v>45658</v>
      </c>
      <c r="Y1042" t="s">
        <v>457</v>
      </c>
    </row>
    <row r="1043" spans="1:25" ht="29" x14ac:dyDescent="0.35">
      <c r="A1043" s="52" t="s">
        <v>456</v>
      </c>
      <c r="B1043" s="53">
        <v>45748</v>
      </c>
      <c r="C1043" s="53">
        <v>46477</v>
      </c>
      <c r="D1043" s="53">
        <v>45764</v>
      </c>
      <c r="E1043" s="52" t="s">
        <v>458</v>
      </c>
      <c r="F1043" s="16"/>
      <c r="G1043" s="52" t="s">
        <v>459</v>
      </c>
      <c r="H1043" s="52" t="s">
        <v>22</v>
      </c>
      <c r="I1043" s="53">
        <f>IF(K1043="Term",B1043,"ADD SERVICE START DATE")</f>
        <v>45748</v>
      </c>
      <c r="J1043" s="53">
        <f>IF(K1043="Term",C1043,"ADD SERVICE END DATE")</f>
        <v>46477</v>
      </c>
      <c r="K1043" s="52" t="s">
        <v>22</v>
      </c>
      <c r="L1043" s="52" t="s">
        <v>460</v>
      </c>
      <c r="M1043" s="54">
        <v>1000</v>
      </c>
      <c r="N1043" s="52" t="s">
        <v>46</v>
      </c>
      <c r="O1043" t="s">
        <v>461</v>
      </c>
      <c r="P1043" t="s">
        <v>45</v>
      </c>
      <c r="Q1043">
        <v>0.56540000000000001</v>
      </c>
      <c r="R1043" t="s">
        <v>46</v>
      </c>
      <c r="S1043"/>
      <c r="T1043"/>
      <c r="U1043"/>
      <c r="V1043"/>
      <c r="W1043"/>
      <c r="X1043" s="55">
        <v>45658</v>
      </c>
      <c r="Y1043" s="56" t="s">
        <v>462</v>
      </c>
    </row>
    <row r="1044" spans="1:25" ht="29" x14ac:dyDescent="0.35">
      <c r="A1044" s="52" t="s">
        <v>456</v>
      </c>
      <c r="B1044" s="53">
        <v>45748</v>
      </c>
      <c r="C1044" s="53">
        <v>46477</v>
      </c>
      <c r="D1044" s="53">
        <v>45764</v>
      </c>
      <c r="E1044" s="52" t="s">
        <v>458</v>
      </c>
      <c r="F1044" s="16"/>
      <c r="G1044" s="52" t="s">
        <v>463</v>
      </c>
      <c r="H1044" s="52" t="s">
        <v>22</v>
      </c>
      <c r="I1044" s="53">
        <f>IF(K1044="Term",B1044,"ADD SERVICE START DATE")</f>
        <v>45748</v>
      </c>
      <c r="J1044" s="53">
        <f>IF(K1044="Term",C1044,"ADD SERVICE END DATE")</f>
        <v>46477</v>
      </c>
      <c r="K1044" s="52" t="s">
        <v>22</v>
      </c>
      <c r="L1044" s="52" t="s">
        <v>460</v>
      </c>
      <c r="M1044" s="54">
        <v>1000</v>
      </c>
      <c r="N1044" s="52" t="s">
        <v>46</v>
      </c>
      <c r="O1044" t="s">
        <v>56</v>
      </c>
      <c r="P1044" t="s">
        <v>45</v>
      </c>
      <c r="Q1044">
        <v>0.56540000000000001</v>
      </c>
      <c r="R1044" t="s">
        <v>46</v>
      </c>
      <c r="S1044"/>
      <c r="T1044"/>
      <c r="U1044"/>
      <c r="V1044"/>
      <c r="W1044"/>
      <c r="X1044" s="55">
        <v>45658</v>
      </c>
      <c r="Y1044" s="56" t="s">
        <v>464</v>
      </c>
    </row>
    <row r="1045" spans="1:25" ht="14.5" x14ac:dyDescent="0.35">
      <c r="A1045" s="52" t="s">
        <v>456</v>
      </c>
      <c r="B1045" s="53">
        <v>45748</v>
      </c>
      <c r="C1045" s="53">
        <v>46477</v>
      </c>
      <c r="D1045" s="53">
        <v>45764</v>
      </c>
      <c r="E1045" s="52" t="s">
        <v>465</v>
      </c>
      <c r="G1045" s="52" t="s">
        <v>57</v>
      </c>
      <c r="H1045" s="52" t="s">
        <v>22</v>
      </c>
      <c r="I1045" s="53">
        <f t="shared" si="113"/>
        <v>45748</v>
      </c>
      <c r="J1045" s="53">
        <f t="shared" si="114"/>
        <v>46477</v>
      </c>
      <c r="K1045" s="52" t="s">
        <v>22</v>
      </c>
      <c r="L1045" s="52" t="s">
        <v>142</v>
      </c>
      <c r="N1045" s="52" t="s">
        <v>46</v>
      </c>
      <c r="O1045" t="s">
        <v>58</v>
      </c>
      <c r="P1045" t="s">
        <v>59</v>
      </c>
      <c r="Q1045">
        <v>1.24E-2</v>
      </c>
      <c r="R1045" t="s">
        <v>46</v>
      </c>
      <c r="S1045"/>
      <c r="T1045"/>
      <c r="U1045"/>
      <c r="V1045"/>
      <c r="W1045"/>
      <c r="X1045" s="55">
        <v>45658</v>
      </c>
      <c r="Y1045" t="s">
        <v>466</v>
      </c>
    </row>
    <row r="1046" spans="1:25" ht="14.5" x14ac:dyDescent="0.35">
      <c r="A1046" s="52" t="s">
        <v>456</v>
      </c>
      <c r="B1046" s="53">
        <v>45748</v>
      </c>
      <c r="C1046" s="53">
        <v>46477</v>
      </c>
      <c r="D1046" s="53">
        <v>45764</v>
      </c>
      <c r="E1046" s="52" t="s">
        <v>465</v>
      </c>
      <c r="G1046" s="52" t="s">
        <v>75</v>
      </c>
      <c r="H1046" s="52" t="s">
        <v>22</v>
      </c>
      <c r="I1046" s="53">
        <f t="shared" si="113"/>
        <v>45748</v>
      </c>
      <c r="J1046" s="53">
        <f t="shared" si="114"/>
        <v>46477</v>
      </c>
      <c r="K1046" s="52" t="s">
        <v>22</v>
      </c>
      <c r="L1046" s="52" t="s">
        <v>142</v>
      </c>
      <c r="N1046" s="52" t="s">
        <v>46</v>
      </c>
      <c r="O1046" t="s">
        <v>76</v>
      </c>
      <c r="P1046" t="s">
        <v>77</v>
      </c>
      <c r="Q1046">
        <v>2.4899999999999999E-2</v>
      </c>
      <c r="R1046" t="s">
        <v>46</v>
      </c>
      <c r="S1046"/>
      <c r="T1046"/>
      <c r="U1046"/>
      <c r="V1046"/>
      <c r="W1046"/>
      <c r="X1046" s="55">
        <v>45658</v>
      </c>
      <c r="Y1046" t="s">
        <v>467</v>
      </c>
    </row>
    <row r="1047" spans="1:25" ht="14.5" x14ac:dyDescent="0.35">
      <c r="A1047" s="52" t="s">
        <v>456</v>
      </c>
      <c r="B1047" s="53">
        <v>45748</v>
      </c>
      <c r="C1047" s="53">
        <v>46477</v>
      </c>
      <c r="D1047" s="53">
        <v>45764</v>
      </c>
      <c r="E1047" s="52" t="s">
        <v>468</v>
      </c>
      <c r="G1047" s="52" t="s">
        <v>75</v>
      </c>
      <c r="H1047" s="52" t="s">
        <v>22</v>
      </c>
      <c r="I1047" s="53">
        <f t="shared" si="113"/>
        <v>45748</v>
      </c>
      <c r="J1047" s="53">
        <f t="shared" si="114"/>
        <v>46477</v>
      </c>
      <c r="K1047" s="52" t="s">
        <v>22</v>
      </c>
      <c r="L1047" s="52" t="s">
        <v>118</v>
      </c>
      <c r="N1047" s="52" t="s">
        <v>46</v>
      </c>
      <c r="O1047" t="s">
        <v>76</v>
      </c>
      <c r="P1047" t="s">
        <v>77</v>
      </c>
      <c r="Q1047">
        <v>2.4899999999999999E-2</v>
      </c>
      <c r="R1047" t="s">
        <v>46</v>
      </c>
      <c r="S1047"/>
      <c r="T1047"/>
      <c r="U1047"/>
      <c r="V1047"/>
      <c r="W1047"/>
      <c r="X1047" s="55">
        <v>45658</v>
      </c>
      <c r="Y1047" t="s">
        <v>467</v>
      </c>
    </row>
    <row r="1048" spans="1:25" ht="14.5" x14ac:dyDescent="0.35">
      <c r="A1048" s="52" t="s">
        <v>456</v>
      </c>
      <c r="B1048" s="53">
        <v>45748</v>
      </c>
      <c r="C1048" s="53">
        <v>46477</v>
      </c>
      <c r="D1048" s="53">
        <v>45764</v>
      </c>
      <c r="E1048" s="52" t="s">
        <v>468</v>
      </c>
      <c r="G1048" s="52" t="s">
        <v>57</v>
      </c>
      <c r="H1048" s="52" t="s">
        <v>22</v>
      </c>
      <c r="I1048" s="53">
        <f t="shared" si="113"/>
        <v>45748</v>
      </c>
      <c r="J1048" s="53">
        <f t="shared" si="114"/>
        <v>46477</v>
      </c>
      <c r="K1048" s="52" t="s">
        <v>22</v>
      </c>
      <c r="L1048" s="52" t="s">
        <v>118</v>
      </c>
      <c r="N1048" s="52" t="s">
        <v>46</v>
      </c>
      <c r="O1048" t="s">
        <v>58</v>
      </c>
      <c r="P1048" t="s">
        <v>59</v>
      </c>
      <c r="Q1048">
        <v>1.24E-2</v>
      </c>
      <c r="R1048" t="s">
        <v>46</v>
      </c>
      <c r="S1048"/>
      <c r="T1048"/>
      <c r="U1048"/>
      <c r="V1048"/>
      <c r="W1048"/>
      <c r="X1048" s="55">
        <v>45658</v>
      </c>
      <c r="Y1048" t="s">
        <v>466</v>
      </c>
    </row>
    <row r="1049" spans="1:25" ht="14.5" x14ac:dyDescent="0.35">
      <c r="A1049" s="52" t="s">
        <v>469</v>
      </c>
      <c r="B1049" s="53">
        <v>44743</v>
      </c>
      <c r="C1049" s="53">
        <v>46387</v>
      </c>
      <c r="D1049" s="53">
        <v>46010</v>
      </c>
      <c r="G1049" s="52" t="s">
        <v>57</v>
      </c>
      <c r="H1049" s="52" t="s">
        <v>22</v>
      </c>
      <c r="I1049" s="53">
        <f t="shared" si="113"/>
        <v>44743</v>
      </c>
      <c r="J1049" s="53">
        <f t="shared" si="114"/>
        <v>46387</v>
      </c>
      <c r="K1049" s="52" t="s">
        <v>22</v>
      </c>
      <c r="L1049" s="52" t="s">
        <v>118</v>
      </c>
      <c r="M1049" s="54">
        <v>0</v>
      </c>
      <c r="N1049" s="52" t="s">
        <v>43</v>
      </c>
      <c r="O1049" t="s">
        <v>58</v>
      </c>
      <c r="P1049" t="s">
        <v>59</v>
      </c>
      <c r="Q1049">
        <v>1.11E-2</v>
      </c>
      <c r="R1049" t="s">
        <v>46</v>
      </c>
      <c r="S1049"/>
      <c r="T1049"/>
      <c r="U1049"/>
      <c r="V1049"/>
      <c r="W1049"/>
      <c r="X1049" s="55">
        <v>44652</v>
      </c>
    </row>
    <row r="1050" spans="1:25" ht="14.5" x14ac:dyDescent="0.35">
      <c r="A1050" s="52" t="s">
        <v>469</v>
      </c>
      <c r="B1050" s="53">
        <v>44743</v>
      </c>
      <c r="C1050" s="53">
        <v>46387</v>
      </c>
      <c r="D1050" s="53">
        <v>46010</v>
      </c>
      <c r="G1050" s="52" t="s">
        <v>57</v>
      </c>
      <c r="H1050" s="52" t="s">
        <v>22</v>
      </c>
      <c r="I1050" s="53">
        <f t="shared" si="113"/>
        <v>44743</v>
      </c>
      <c r="J1050" s="53">
        <f t="shared" si="114"/>
        <v>46387</v>
      </c>
      <c r="K1050" s="52" t="s">
        <v>22</v>
      </c>
      <c r="L1050" s="52" t="s">
        <v>142</v>
      </c>
      <c r="M1050" s="54">
        <v>0</v>
      </c>
      <c r="N1050" s="52" t="s">
        <v>43</v>
      </c>
      <c r="O1050" t="s">
        <v>58</v>
      </c>
      <c r="P1050" t="s">
        <v>59</v>
      </c>
      <c r="Q1050">
        <v>1.11E-2</v>
      </c>
      <c r="R1050" t="s">
        <v>46</v>
      </c>
      <c r="S1050"/>
      <c r="T1050"/>
      <c r="U1050"/>
      <c r="V1050"/>
      <c r="W1050"/>
      <c r="X1050" s="55">
        <v>44652</v>
      </c>
    </row>
    <row r="1051" spans="1:25" ht="14.5" x14ac:dyDescent="0.35">
      <c r="A1051" s="52" t="s">
        <v>469</v>
      </c>
      <c r="B1051" s="53">
        <v>44743</v>
      </c>
      <c r="C1051" s="53">
        <v>46387</v>
      </c>
      <c r="D1051" s="53">
        <v>46010</v>
      </c>
      <c r="G1051" s="52" t="s">
        <v>75</v>
      </c>
      <c r="H1051" s="52" t="s">
        <v>22</v>
      </c>
      <c r="I1051" s="53">
        <f t="shared" si="113"/>
        <v>44743</v>
      </c>
      <c r="J1051" s="53">
        <f t="shared" si="114"/>
        <v>46387</v>
      </c>
      <c r="K1051" s="52" t="s">
        <v>22</v>
      </c>
      <c r="L1051" s="52" t="s">
        <v>118</v>
      </c>
      <c r="M1051" s="54">
        <v>0</v>
      </c>
      <c r="N1051" s="52" t="s">
        <v>43</v>
      </c>
      <c r="O1051" t="s">
        <v>76</v>
      </c>
      <c r="P1051" t="s">
        <v>77</v>
      </c>
      <c r="Q1051">
        <v>2.2105E-2</v>
      </c>
      <c r="R1051" t="s">
        <v>46</v>
      </c>
      <c r="S1051"/>
      <c r="T1051"/>
      <c r="U1051"/>
      <c r="V1051"/>
      <c r="W1051"/>
      <c r="X1051" s="55">
        <v>44652</v>
      </c>
    </row>
    <row r="1052" spans="1:25" ht="14.5" x14ac:dyDescent="0.35">
      <c r="A1052" s="52" t="s">
        <v>469</v>
      </c>
      <c r="B1052" s="53">
        <v>44743</v>
      </c>
      <c r="C1052" s="53">
        <v>46387</v>
      </c>
      <c r="D1052" s="53">
        <v>46010</v>
      </c>
      <c r="E1052" s="52" t="s">
        <v>162</v>
      </c>
      <c r="F1052" s="16" t="s">
        <v>39</v>
      </c>
      <c r="G1052" s="52" t="s">
        <v>55</v>
      </c>
      <c r="H1052" s="52" t="s">
        <v>22</v>
      </c>
      <c r="I1052" s="53">
        <f t="shared" si="113"/>
        <v>44743</v>
      </c>
      <c r="J1052" s="53">
        <f t="shared" si="114"/>
        <v>46387</v>
      </c>
      <c r="K1052" s="52" t="s">
        <v>22</v>
      </c>
      <c r="L1052" s="52" t="s">
        <v>142</v>
      </c>
      <c r="M1052" s="54">
        <v>1000</v>
      </c>
      <c r="N1052" s="52" t="s">
        <v>43</v>
      </c>
      <c r="O1052" t="s">
        <v>56</v>
      </c>
      <c r="P1052" t="s">
        <v>45</v>
      </c>
      <c r="Q1052">
        <v>0.98370000000000002</v>
      </c>
      <c r="R1052" t="s">
        <v>46</v>
      </c>
      <c r="S1052"/>
      <c r="T1052"/>
      <c r="U1052"/>
      <c r="V1052"/>
      <c r="W1052"/>
      <c r="X1052" s="55">
        <v>45931</v>
      </c>
    </row>
    <row r="1053" spans="1:25" ht="14.5" x14ac:dyDescent="0.35">
      <c r="A1053" s="52" t="s">
        <v>469</v>
      </c>
      <c r="B1053" s="53">
        <v>44743</v>
      </c>
      <c r="C1053" s="53">
        <v>46387</v>
      </c>
      <c r="D1053" s="53">
        <v>46010</v>
      </c>
      <c r="G1053" s="52" t="s">
        <v>55</v>
      </c>
      <c r="H1053" s="52" t="s">
        <v>22</v>
      </c>
      <c r="I1053" s="53">
        <f t="shared" si="113"/>
        <v>44743</v>
      </c>
      <c r="J1053" s="53">
        <f t="shared" si="114"/>
        <v>46387</v>
      </c>
      <c r="K1053" s="52" t="s">
        <v>22</v>
      </c>
      <c r="L1053" s="52" t="s">
        <v>118</v>
      </c>
      <c r="M1053" s="54">
        <v>0</v>
      </c>
      <c r="N1053" s="52" t="s">
        <v>43</v>
      </c>
      <c r="O1053" t="s">
        <v>56</v>
      </c>
      <c r="P1053" t="s">
        <v>45</v>
      </c>
      <c r="Q1053">
        <v>0.98370000000000002</v>
      </c>
      <c r="R1053" t="s">
        <v>46</v>
      </c>
      <c r="S1053"/>
      <c r="T1053"/>
      <c r="U1053"/>
      <c r="V1053"/>
      <c r="W1053"/>
      <c r="X1053" s="55">
        <v>45931</v>
      </c>
    </row>
    <row r="1054" spans="1:25" ht="14.5" x14ac:dyDescent="0.35">
      <c r="A1054" s="52" t="s">
        <v>469</v>
      </c>
      <c r="B1054" s="53">
        <v>44743</v>
      </c>
      <c r="C1054" s="53">
        <v>46387</v>
      </c>
      <c r="D1054" s="53">
        <v>46010</v>
      </c>
      <c r="E1054" s="57" t="s">
        <v>431</v>
      </c>
      <c r="F1054" s="16" t="s">
        <v>39</v>
      </c>
      <c r="G1054" s="52" t="s">
        <v>55</v>
      </c>
      <c r="H1054" s="52" t="s">
        <v>22</v>
      </c>
      <c r="I1054" s="53">
        <f t="shared" si="113"/>
        <v>44743</v>
      </c>
      <c r="J1054" s="53">
        <f t="shared" si="114"/>
        <v>46387</v>
      </c>
      <c r="K1054" s="52" t="s">
        <v>22</v>
      </c>
      <c r="L1054" s="52" t="s">
        <v>118</v>
      </c>
      <c r="M1054" s="54">
        <v>1000</v>
      </c>
      <c r="N1054" s="52" t="s">
        <v>43</v>
      </c>
      <c r="O1054" t="s">
        <v>56</v>
      </c>
      <c r="P1054" t="s">
        <v>45</v>
      </c>
      <c r="Q1054">
        <v>0.98370000000000002</v>
      </c>
      <c r="R1054" t="s">
        <v>46</v>
      </c>
      <c r="S1054"/>
      <c r="T1054"/>
      <c r="U1054"/>
      <c r="V1054"/>
      <c r="W1054"/>
      <c r="X1054" s="55">
        <v>45931</v>
      </c>
    </row>
    <row r="1055" spans="1:25" ht="14.5" x14ac:dyDescent="0.35">
      <c r="A1055" s="52" t="s">
        <v>469</v>
      </c>
      <c r="B1055" s="53">
        <v>44743</v>
      </c>
      <c r="C1055" s="53">
        <v>46387</v>
      </c>
      <c r="D1055" s="53">
        <v>46010</v>
      </c>
      <c r="E1055" s="57" t="s">
        <v>274</v>
      </c>
      <c r="F1055" s="16" t="s">
        <v>39</v>
      </c>
      <c r="G1055" s="52" t="s">
        <v>55</v>
      </c>
      <c r="H1055" s="52" t="s">
        <v>22</v>
      </c>
      <c r="I1055" s="53">
        <f t="shared" si="113"/>
        <v>44743</v>
      </c>
      <c r="J1055" s="53">
        <f t="shared" si="114"/>
        <v>46387</v>
      </c>
      <c r="K1055" s="52" t="s">
        <v>22</v>
      </c>
      <c r="L1055" s="52" t="s">
        <v>118</v>
      </c>
      <c r="M1055" s="54">
        <v>0</v>
      </c>
      <c r="N1055" s="52" t="s">
        <v>43</v>
      </c>
      <c r="O1055" t="s">
        <v>56</v>
      </c>
      <c r="P1055" t="s">
        <v>45</v>
      </c>
      <c r="Q1055">
        <v>0.98370000000000002</v>
      </c>
      <c r="R1055" t="s">
        <v>46</v>
      </c>
      <c r="S1055"/>
      <c r="T1055"/>
      <c r="U1055"/>
      <c r="V1055"/>
      <c r="W1055"/>
      <c r="X1055" s="55">
        <v>45931</v>
      </c>
    </row>
    <row r="1056" spans="1:25" ht="14.5" x14ac:dyDescent="0.35">
      <c r="A1056" s="52" t="s">
        <v>469</v>
      </c>
      <c r="B1056" s="53">
        <v>44743</v>
      </c>
      <c r="C1056" s="53">
        <v>46387</v>
      </c>
      <c r="D1056" s="53">
        <v>46010</v>
      </c>
      <c r="E1056" s="52" t="s">
        <v>162</v>
      </c>
      <c r="F1056" s="16" t="s">
        <v>39</v>
      </c>
      <c r="G1056" s="52" t="s">
        <v>50</v>
      </c>
      <c r="H1056" s="52" t="s">
        <v>22</v>
      </c>
      <c r="I1056" s="53">
        <f t="shared" si="113"/>
        <v>44743</v>
      </c>
      <c r="J1056" s="53">
        <f t="shared" si="114"/>
        <v>46387</v>
      </c>
      <c r="K1056" s="52" t="s">
        <v>22</v>
      </c>
      <c r="L1056" s="52" t="s">
        <v>142</v>
      </c>
      <c r="M1056" s="54">
        <v>2000</v>
      </c>
      <c r="N1056" s="52" t="s">
        <v>43</v>
      </c>
      <c r="O1056" t="s">
        <v>52</v>
      </c>
      <c r="P1056" t="s">
        <v>45</v>
      </c>
      <c r="Q1056">
        <v>0.98370000000000002</v>
      </c>
      <c r="R1056" t="s">
        <v>46</v>
      </c>
      <c r="S1056"/>
      <c r="T1056"/>
      <c r="U1056"/>
      <c r="V1056"/>
      <c r="W1056"/>
      <c r="X1056" s="55">
        <v>45931</v>
      </c>
    </row>
    <row r="1057" spans="1:24" ht="14.5" x14ac:dyDescent="0.35">
      <c r="A1057" s="52" t="s">
        <v>469</v>
      </c>
      <c r="B1057" s="53">
        <v>44743</v>
      </c>
      <c r="C1057" s="53">
        <v>46387</v>
      </c>
      <c r="D1057" s="53">
        <v>46010</v>
      </c>
      <c r="G1057" s="52" t="s">
        <v>50</v>
      </c>
      <c r="H1057" s="52" t="s">
        <v>22</v>
      </c>
      <c r="I1057" s="53">
        <f t="shared" si="113"/>
        <v>44743</v>
      </c>
      <c r="J1057" s="53">
        <f t="shared" si="114"/>
        <v>46387</v>
      </c>
      <c r="K1057" s="52" t="s">
        <v>22</v>
      </c>
      <c r="L1057" s="52" t="s">
        <v>118</v>
      </c>
      <c r="M1057" s="54">
        <v>0</v>
      </c>
      <c r="N1057" s="52" t="s">
        <v>43</v>
      </c>
      <c r="O1057" t="s">
        <v>52</v>
      </c>
      <c r="P1057" t="s">
        <v>45</v>
      </c>
      <c r="Q1057">
        <v>0.98370000000000002</v>
      </c>
      <c r="R1057" t="s">
        <v>46</v>
      </c>
      <c r="S1057"/>
      <c r="T1057"/>
      <c r="U1057"/>
      <c r="V1057"/>
      <c r="W1057"/>
      <c r="X1057" s="55">
        <v>45931</v>
      </c>
    </row>
    <row r="1058" spans="1:24" ht="14.5" x14ac:dyDescent="0.35">
      <c r="A1058" s="52" t="s">
        <v>469</v>
      </c>
      <c r="B1058" s="53">
        <v>44743</v>
      </c>
      <c r="C1058" s="53">
        <v>46387</v>
      </c>
      <c r="D1058" s="53">
        <v>46010</v>
      </c>
      <c r="E1058" s="57" t="s">
        <v>431</v>
      </c>
      <c r="F1058" s="16" t="s">
        <v>39</v>
      </c>
      <c r="G1058" s="52" t="s">
        <v>50</v>
      </c>
      <c r="H1058" s="52" t="s">
        <v>22</v>
      </c>
      <c r="I1058" s="53">
        <f t="shared" si="113"/>
        <v>44743</v>
      </c>
      <c r="J1058" s="53">
        <f t="shared" si="114"/>
        <v>46387</v>
      </c>
      <c r="K1058" s="52" t="s">
        <v>22</v>
      </c>
      <c r="L1058" s="52" t="s">
        <v>118</v>
      </c>
      <c r="M1058" s="54">
        <v>2000</v>
      </c>
      <c r="N1058" s="52" t="s">
        <v>43</v>
      </c>
      <c r="O1058" t="s">
        <v>52</v>
      </c>
      <c r="P1058" t="s">
        <v>45</v>
      </c>
      <c r="Q1058">
        <v>0.98370000000000002</v>
      </c>
      <c r="R1058" t="s">
        <v>46</v>
      </c>
      <c r="S1058"/>
      <c r="T1058"/>
      <c r="U1058"/>
      <c r="V1058"/>
      <c r="W1058"/>
      <c r="X1058" s="55">
        <v>45931</v>
      </c>
    </row>
    <row r="1059" spans="1:24" ht="14.5" x14ac:dyDescent="0.35">
      <c r="A1059" s="52" t="s">
        <v>469</v>
      </c>
      <c r="B1059" s="53">
        <v>44743</v>
      </c>
      <c r="C1059" s="53">
        <v>46387</v>
      </c>
      <c r="D1059" s="53">
        <v>46010</v>
      </c>
      <c r="E1059" s="57" t="s">
        <v>274</v>
      </c>
      <c r="F1059" s="16" t="s">
        <v>39</v>
      </c>
      <c r="G1059" s="52" t="s">
        <v>50</v>
      </c>
      <c r="H1059" s="52" t="s">
        <v>22</v>
      </c>
      <c r="I1059" s="53">
        <f t="shared" si="113"/>
        <v>44743</v>
      </c>
      <c r="J1059" s="53">
        <f t="shared" si="114"/>
        <v>46387</v>
      </c>
      <c r="K1059" s="52" t="s">
        <v>22</v>
      </c>
      <c r="L1059" s="52" t="s">
        <v>118</v>
      </c>
      <c r="M1059" s="54">
        <v>0</v>
      </c>
      <c r="N1059" s="52" t="s">
        <v>43</v>
      </c>
      <c r="O1059" t="s">
        <v>52</v>
      </c>
      <c r="P1059" t="s">
        <v>45</v>
      </c>
      <c r="Q1059">
        <v>0.98370000000000002</v>
      </c>
      <c r="R1059" t="s">
        <v>46</v>
      </c>
      <c r="S1059"/>
      <c r="T1059"/>
      <c r="U1059"/>
      <c r="V1059"/>
      <c r="W1059"/>
      <c r="X1059" s="55">
        <v>45931</v>
      </c>
    </row>
    <row r="1060" spans="1:24" ht="14.5" x14ac:dyDescent="0.35">
      <c r="A1060" s="52" t="s">
        <v>469</v>
      </c>
      <c r="B1060" s="53">
        <v>44743</v>
      </c>
      <c r="C1060" s="53">
        <v>46387</v>
      </c>
      <c r="D1060" s="53">
        <v>46010</v>
      </c>
      <c r="E1060" s="52" t="s">
        <v>176</v>
      </c>
      <c r="F1060" s="16" t="s">
        <v>39</v>
      </c>
      <c r="G1060" s="52" t="s">
        <v>60</v>
      </c>
      <c r="H1060" s="52" t="s">
        <v>22</v>
      </c>
      <c r="I1060" s="53">
        <f t="shared" si="113"/>
        <v>44743</v>
      </c>
      <c r="J1060" s="53">
        <f t="shared" si="114"/>
        <v>46387</v>
      </c>
      <c r="K1060" s="52" t="s">
        <v>22</v>
      </c>
      <c r="L1060" s="52" t="s">
        <v>142</v>
      </c>
      <c r="M1060" s="54">
        <v>0</v>
      </c>
      <c r="N1060" s="52" t="s">
        <v>43</v>
      </c>
      <c r="O1060" t="s">
        <v>61</v>
      </c>
      <c r="P1060" t="s">
        <v>45</v>
      </c>
      <c r="Q1060">
        <v>4.3999999999999997E-2</v>
      </c>
      <c r="R1060" t="s">
        <v>46</v>
      </c>
      <c r="S1060"/>
      <c r="T1060"/>
      <c r="U1060"/>
      <c r="V1060"/>
      <c r="W1060"/>
      <c r="X1060" s="55">
        <v>44652</v>
      </c>
    </row>
    <row r="1061" spans="1:24" ht="14.5" x14ac:dyDescent="0.35">
      <c r="A1061" s="52" t="s">
        <v>469</v>
      </c>
      <c r="B1061" s="53">
        <v>44743</v>
      </c>
      <c r="C1061" s="53">
        <v>46387</v>
      </c>
      <c r="D1061" s="53">
        <v>46010</v>
      </c>
      <c r="E1061" s="52" t="s">
        <v>178</v>
      </c>
      <c r="F1061" s="16" t="s">
        <v>39</v>
      </c>
      <c r="G1061" s="52" t="s">
        <v>60</v>
      </c>
      <c r="H1061" s="52" t="s">
        <v>22</v>
      </c>
      <c r="I1061" s="53">
        <f t="shared" si="113"/>
        <v>44743</v>
      </c>
      <c r="J1061" s="53">
        <f t="shared" si="114"/>
        <v>46387</v>
      </c>
      <c r="K1061" s="52" t="s">
        <v>22</v>
      </c>
      <c r="L1061" s="52" t="s">
        <v>133</v>
      </c>
      <c r="M1061" s="54">
        <v>0</v>
      </c>
      <c r="N1061" s="52" t="s">
        <v>43</v>
      </c>
      <c r="O1061" t="s">
        <v>61</v>
      </c>
      <c r="P1061" t="s">
        <v>45</v>
      </c>
      <c r="Q1061">
        <v>4.3999999999999997E-2</v>
      </c>
      <c r="R1061" t="s">
        <v>46</v>
      </c>
      <c r="S1061"/>
      <c r="T1061"/>
      <c r="U1061"/>
      <c r="V1061"/>
      <c r="W1061"/>
      <c r="X1061" s="55">
        <v>44652</v>
      </c>
    </row>
    <row r="1062" spans="1:24" ht="14.5" x14ac:dyDescent="0.35">
      <c r="A1062" s="52" t="s">
        <v>469</v>
      </c>
      <c r="B1062" s="53">
        <v>44743</v>
      </c>
      <c r="C1062" s="53">
        <v>46387</v>
      </c>
      <c r="D1062" s="53">
        <v>46010</v>
      </c>
      <c r="E1062" s="52" t="s">
        <v>178</v>
      </c>
      <c r="F1062" s="16" t="s">
        <v>39</v>
      </c>
      <c r="G1062" s="52" t="s">
        <v>62</v>
      </c>
      <c r="H1062" s="52" t="s">
        <v>22</v>
      </c>
      <c r="I1062" s="53">
        <f t="shared" si="113"/>
        <v>44743</v>
      </c>
      <c r="J1062" s="53">
        <f t="shared" si="114"/>
        <v>46387</v>
      </c>
      <c r="K1062" s="52" t="s">
        <v>22</v>
      </c>
      <c r="L1062" s="52" t="s">
        <v>133</v>
      </c>
      <c r="M1062" s="54">
        <v>4500</v>
      </c>
      <c r="N1062" s="52" t="s">
        <v>43</v>
      </c>
      <c r="O1062" t="s">
        <v>64</v>
      </c>
      <c r="P1062" t="s">
        <v>65</v>
      </c>
      <c r="Q1062">
        <v>0.16</v>
      </c>
      <c r="R1062" t="s">
        <v>66</v>
      </c>
      <c r="S1062"/>
      <c r="T1062"/>
      <c r="U1062"/>
      <c r="V1062"/>
      <c r="W1062"/>
      <c r="X1062" s="55">
        <v>45931</v>
      </c>
    </row>
    <row r="1063" spans="1:24" ht="14.5" x14ac:dyDescent="0.35">
      <c r="A1063" s="52" t="s">
        <v>469</v>
      </c>
      <c r="B1063" s="53">
        <v>44743</v>
      </c>
      <c r="C1063" s="53">
        <v>46387</v>
      </c>
      <c r="D1063" s="53">
        <v>46010</v>
      </c>
      <c r="E1063" s="57" t="s">
        <v>137</v>
      </c>
      <c r="F1063" s="16" t="s">
        <v>39</v>
      </c>
      <c r="G1063" s="52" t="s">
        <v>144</v>
      </c>
      <c r="H1063" s="52" t="s">
        <v>22</v>
      </c>
      <c r="I1063" s="53">
        <f t="shared" si="113"/>
        <v>44743</v>
      </c>
      <c r="J1063" s="53">
        <f t="shared" si="114"/>
        <v>46387</v>
      </c>
      <c r="K1063" s="52" t="s">
        <v>22</v>
      </c>
      <c r="L1063" s="52" t="s">
        <v>118</v>
      </c>
      <c r="M1063" s="54">
        <v>0</v>
      </c>
      <c r="N1063" s="52" t="s">
        <v>43</v>
      </c>
      <c r="O1063" t="s">
        <v>145</v>
      </c>
      <c r="P1063" t="s">
        <v>65</v>
      </c>
      <c r="Q1063">
        <v>0.1968</v>
      </c>
      <c r="R1063" t="s">
        <v>66</v>
      </c>
      <c r="S1063"/>
      <c r="T1063"/>
      <c r="U1063"/>
      <c r="V1063"/>
      <c r="W1063"/>
      <c r="X1063" s="55">
        <v>44652</v>
      </c>
    </row>
    <row r="1064" spans="1:24" ht="14.5" x14ac:dyDescent="0.35">
      <c r="A1064" s="52" t="s">
        <v>469</v>
      </c>
      <c r="B1064" s="53">
        <v>44743</v>
      </c>
      <c r="C1064" s="53">
        <v>46387</v>
      </c>
      <c r="D1064" s="53">
        <v>46010</v>
      </c>
      <c r="E1064" s="57" t="s">
        <v>137</v>
      </c>
      <c r="F1064" s="16" t="s">
        <v>39</v>
      </c>
      <c r="G1064" s="52" t="s">
        <v>144</v>
      </c>
      <c r="H1064" s="52" t="s">
        <v>22</v>
      </c>
      <c r="I1064" s="53">
        <f t="shared" si="113"/>
        <v>44743</v>
      </c>
      <c r="J1064" s="53">
        <f t="shared" si="114"/>
        <v>46387</v>
      </c>
      <c r="K1064" s="52" t="s">
        <v>22</v>
      </c>
      <c r="L1064" s="52" t="s">
        <v>118</v>
      </c>
      <c r="M1064" s="54">
        <v>0</v>
      </c>
      <c r="N1064" s="52" t="s">
        <v>43</v>
      </c>
      <c r="O1064" t="s">
        <v>145</v>
      </c>
      <c r="P1064" t="s">
        <v>65</v>
      </c>
      <c r="Q1064">
        <v>0.1968</v>
      </c>
      <c r="R1064" t="s">
        <v>66</v>
      </c>
      <c r="S1064"/>
      <c r="T1064"/>
      <c r="U1064"/>
      <c r="V1064"/>
      <c r="W1064"/>
      <c r="X1064" s="55">
        <v>44652</v>
      </c>
    </row>
    <row r="1065" spans="1:24" ht="14.5" x14ac:dyDescent="0.35">
      <c r="A1065" s="52" t="s">
        <v>469</v>
      </c>
      <c r="B1065" s="53">
        <v>44743</v>
      </c>
      <c r="C1065" s="53">
        <v>46387</v>
      </c>
      <c r="D1065" s="53">
        <v>46010</v>
      </c>
      <c r="E1065" s="57" t="s">
        <v>137</v>
      </c>
      <c r="F1065" s="16" t="s">
        <v>39</v>
      </c>
      <c r="G1065" s="52" t="s">
        <v>135</v>
      </c>
      <c r="H1065" s="52" t="s">
        <v>22</v>
      </c>
      <c r="I1065" s="53">
        <f t="shared" si="113"/>
        <v>44743</v>
      </c>
      <c r="J1065" s="53">
        <f t="shared" si="114"/>
        <v>46387</v>
      </c>
      <c r="K1065" s="52" t="s">
        <v>22</v>
      </c>
      <c r="L1065" s="52" t="s">
        <v>118</v>
      </c>
      <c r="M1065" s="54">
        <v>0</v>
      </c>
      <c r="N1065" s="52" t="s">
        <v>43</v>
      </c>
      <c r="O1065" t="s">
        <v>136</v>
      </c>
      <c r="P1065" t="s">
        <v>45</v>
      </c>
      <c r="Q1065"/>
      <c r="R1065"/>
      <c r="S1065"/>
      <c r="T1065"/>
      <c r="U1065"/>
      <c r="V1065" t="s">
        <v>145</v>
      </c>
      <c r="W1065">
        <v>75</v>
      </c>
      <c r="X1065" s="55">
        <v>44652</v>
      </c>
    </row>
    <row r="1066" spans="1:24" ht="14.5" x14ac:dyDescent="0.35">
      <c r="A1066" s="52" t="s">
        <v>469</v>
      </c>
      <c r="B1066" s="53">
        <v>44743</v>
      </c>
      <c r="C1066" s="53">
        <v>46387</v>
      </c>
      <c r="D1066" s="53">
        <v>46010</v>
      </c>
      <c r="E1066" s="57" t="s">
        <v>137</v>
      </c>
      <c r="F1066" s="16" t="s">
        <v>39</v>
      </c>
      <c r="G1066" s="52" t="s">
        <v>135</v>
      </c>
      <c r="H1066" s="52" t="s">
        <v>22</v>
      </c>
      <c r="I1066" s="53">
        <f t="shared" si="113"/>
        <v>44743</v>
      </c>
      <c r="J1066" s="53">
        <f t="shared" si="114"/>
        <v>46387</v>
      </c>
      <c r="K1066" s="52" t="s">
        <v>22</v>
      </c>
      <c r="L1066" s="52" t="s">
        <v>118</v>
      </c>
      <c r="M1066" s="54">
        <v>0</v>
      </c>
      <c r="N1066" s="52" t="s">
        <v>43</v>
      </c>
      <c r="O1066" t="s">
        <v>136</v>
      </c>
      <c r="P1066" t="s">
        <v>45</v>
      </c>
      <c r="Q1066"/>
      <c r="R1066"/>
      <c r="S1066"/>
      <c r="T1066"/>
      <c r="U1066"/>
      <c r="V1066" t="s">
        <v>145</v>
      </c>
      <c r="W1066">
        <v>75</v>
      </c>
      <c r="X1066" s="55">
        <v>44652</v>
      </c>
    </row>
    <row r="1067" spans="1:24" ht="14.5" x14ac:dyDescent="0.35">
      <c r="A1067" s="52" t="s">
        <v>469</v>
      </c>
      <c r="B1067" s="53">
        <v>44743</v>
      </c>
      <c r="C1067" s="53">
        <v>46387</v>
      </c>
      <c r="D1067" s="53">
        <v>46010</v>
      </c>
      <c r="G1067" s="52" t="s">
        <v>75</v>
      </c>
      <c r="H1067" s="52" t="s">
        <v>22</v>
      </c>
      <c r="I1067" s="53">
        <f t="shared" si="113"/>
        <v>44743</v>
      </c>
      <c r="J1067" s="53">
        <f t="shared" si="114"/>
        <v>46387</v>
      </c>
      <c r="K1067" s="52" t="s">
        <v>22</v>
      </c>
      <c r="L1067" s="52" t="s">
        <v>142</v>
      </c>
      <c r="M1067" s="54">
        <v>0</v>
      </c>
      <c r="N1067" s="52" t="s">
        <v>43</v>
      </c>
      <c r="O1067" t="s">
        <v>76</v>
      </c>
      <c r="P1067" t="s">
        <v>77</v>
      </c>
      <c r="Q1067">
        <v>2.2105E-2</v>
      </c>
      <c r="R1067" t="s">
        <v>46</v>
      </c>
      <c r="V1067"/>
      <c r="W1067"/>
      <c r="X1067" s="55">
        <v>44652</v>
      </c>
    </row>
    <row r="1068" spans="1:24" ht="14.5" x14ac:dyDescent="0.35">
      <c r="A1068" s="52" t="s">
        <v>470</v>
      </c>
      <c r="B1068" s="53">
        <v>44713</v>
      </c>
      <c r="C1068" s="53">
        <v>49674</v>
      </c>
      <c r="D1068" s="53">
        <v>44894</v>
      </c>
      <c r="E1068" s="52" t="s">
        <v>139</v>
      </c>
      <c r="F1068" s="16" t="s">
        <v>39</v>
      </c>
      <c r="G1068" s="52" t="s">
        <v>62</v>
      </c>
      <c r="H1068" s="52" t="s">
        <v>22</v>
      </c>
      <c r="I1068" s="53">
        <f t="shared" si="113"/>
        <v>44713</v>
      </c>
      <c r="J1068" s="53">
        <f t="shared" si="114"/>
        <v>49674</v>
      </c>
      <c r="K1068" s="52" t="s">
        <v>22</v>
      </c>
      <c r="L1068" s="52" t="s">
        <v>140</v>
      </c>
      <c r="M1068" s="54">
        <v>0</v>
      </c>
      <c r="N1068" s="52" t="s">
        <v>43</v>
      </c>
      <c r="O1068" t="s">
        <v>64</v>
      </c>
      <c r="P1068" t="s">
        <v>65</v>
      </c>
      <c r="Q1068">
        <v>0.76719999999999999</v>
      </c>
      <c r="R1068" t="s">
        <v>66</v>
      </c>
      <c r="S1068">
        <v>130</v>
      </c>
      <c r="T1068">
        <v>150</v>
      </c>
      <c r="U1068">
        <v>120</v>
      </c>
      <c r="V1068"/>
      <c r="W1068"/>
      <c r="X1068" s="55">
        <v>44562</v>
      </c>
    </row>
    <row r="1069" spans="1:24" ht="14.5" x14ac:dyDescent="0.35">
      <c r="A1069" s="52" t="s">
        <v>470</v>
      </c>
      <c r="B1069" s="53">
        <v>44713</v>
      </c>
      <c r="C1069" s="53">
        <v>45657</v>
      </c>
      <c r="D1069" s="53">
        <v>44894</v>
      </c>
      <c r="E1069" s="52" t="s">
        <v>139</v>
      </c>
      <c r="F1069" s="16" t="s">
        <v>39</v>
      </c>
      <c r="G1069" s="52" t="s">
        <v>40</v>
      </c>
      <c r="H1069" s="52" t="s">
        <v>22</v>
      </c>
      <c r="I1069" s="53">
        <f t="shared" si="113"/>
        <v>44713</v>
      </c>
      <c r="J1069" s="53">
        <f t="shared" si="114"/>
        <v>45657</v>
      </c>
      <c r="K1069" s="52" t="s">
        <v>22</v>
      </c>
      <c r="L1069" s="52" t="s">
        <v>140</v>
      </c>
      <c r="M1069" s="54">
        <v>0</v>
      </c>
      <c r="N1069" s="52" t="s">
        <v>43</v>
      </c>
      <c r="O1069" t="s">
        <v>44</v>
      </c>
      <c r="P1069" t="s">
        <v>45</v>
      </c>
      <c r="Q1069"/>
      <c r="R1069"/>
      <c r="S1069"/>
      <c r="T1069"/>
      <c r="U1069"/>
      <c r="V1069" t="s">
        <v>64</v>
      </c>
      <c r="W1069">
        <v>75</v>
      </c>
      <c r="X1069" s="55">
        <v>44562</v>
      </c>
    </row>
    <row r="1070" spans="1:24" ht="14.5" x14ac:dyDescent="0.35">
      <c r="A1070" s="52" t="s">
        <v>470</v>
      </c>
      <c r="B1070" s="53">
        <v>44713</v>
      </c>
      <c r="C1070" s="53">
        <v>45657</v>
      </c>
      <c r="D1070" s="53">
        <v>44894</v>
      </c>
      <c r="E1070" s="52" t="s">
        <v>141</v>
      </c>
      <c r="F1070" s="16" t="s">
        <v>39</v>
      </c>
      <c r="G1070" s="52" t="s">
        <v>55</v>
      </c>
      <c r="H1070" s="57" t="s">
        <v>22</v>
      </c>
      <c r="I1070" s="53">
        <f t="shared" si="113"/>
        <v>44713</v>
      </c>
      <c r="J1070" s="53">
        <f t="shared" si="114"/>
        <v>45657</v>
      </c>
      <c r="K1070" s="52" t="s">
        <v>22</v>
      </c>
      <c r="L1070" s="52" t="s">
        <v>142</v>
      </c>
      <c r="M1070" s="54">
        <v>10000</v>
      </c>
      <c r="N1070" s="52" t="s">
        <v>43</v>
      </c>
      <c r="O1070" t="s">
        <v>56</v>
      </c>
      <c r="P1070" t="s">
        <v>45</v>
      </c>
      <c r="Q1070">
        <v>0.49199999999999999</v>
      </c>
      <c r="R1070" t="s">
        <v>46</v>
      </c>
      <c r="S1070"/>
      <c r="T1070"/>
      <c r="U1070"/>
      <c r="V1070"/>
      <c r="W1070"/>
      <c r="X1070" s="55">
        <v>44562</v>
      </c>
    </row>
    <row r="1071" spans="1:24" ht="14.5" x14ac:dyDescent="0.35">
      <c r="A1071" s="52" t="s">
        <v>470</v>
      </c>
      <c r="B1071" s="53">
        <v>44713</v>
      </c>
      <c r="C1071" s="53">
        <v>45657</v>
      </c>
      <c r="D1071" s="53">
        <v>44894</v>
      </c>
      <c r="E1071" s="52" t="s">
        <v>141</v>
      </c>
      <c r="F1071" s="16" t="s">
        <v>39</v>
      </c>
      <c r="G1071" s="52" t="s">
        <v>50</v>
      </c>
      <c r="H1071" s="57" t="s">
        <v>22</v>
      </c>
      <c r="I1071" s="53">
        <f t="shared" si="113"/>
        <v>44713</v>
      </c>
      <c r="J1071" s="53">
        <f t="shared" si="114"/>
        <v>45657</v>
      </c>
      <c r="K1071" s="52" t="s">
        <v>22</v>
      </c>
      <c r="L1071" s="52" t="s">
        <v>142</v>
      </c>
      <c r="M1071" s="54">
        <v>10000</v>
      </c>
      <c r="N1071" s="52" t="s">
        <v>43</v>
      </c>
      <c r="O1071" t="s">
        <v>121</v>
      </c>
      <c r="P1071" t="s">
        <v>45</v>
      </c>
      <c r="Q1071">
        <v>0.49199999999999999</v>
      </c>
      <c r="R1071" t="s">
        <v>46</v>
      </c>
      <c r="S1071"/>
      <c r="T1071"/>
      <c r="U1071"/>
      <c r="V1071"/>
      <c r="W1071"/>
      <c r="X1071" s="55">
        <v>44562</v>
      </c>
    </row>
    <row r="1072" spans="1:24" ht="14.5" x14ac:dyDescent="0.35">
      <c r="A1072" s="52" t="s">
        <v>470</v>
      </c>
      <c r="B1072" s="53">
        <v>44713</v>
      </c>
      <c r="C1072" s="53">
        <v>45657</v>
      </c>
      <c r="D1072" s="53">
        <v>44894</v>
      </c>
      <c r="E1072" s="52" t="s">
        <v>173</v>
      </c>
      <c r="F1072" s="16" t="s">
        <v>39</v>
      </c>
      <c r="G1072" s="52" t="s">
        <v>60</v>
      </c>
      <c r="H1072" s="52" t="s">
        <v>22</v>
      </c>
      <c r="I1072" s="53">
        <f t="shared" si="113"/>
        <v>44713</v>
      </c>
      <c r="J1072" s="53">
        <f t="shared" si="114"/>
        <v>45657</v>
      </c>
      <c r="K1072" s="52" t="s">
        <v>22</v>
      </c>
      <c r="L1072" s="52" t="s">
        <v>142</v>
      </c>
      <c r="M1072" s="54">
        <v>0</v>
      </c>
      <c r="N1072" s="52" t="s">
        <v>43</v>
      </c>
      <c r="O1072" t="s">
        <v>61</v>
      </c>
      <c r="P1072" t="s">
        <v>45</v>
      </c>
      <c r="Q1072">
        <v>4.3099999999999999E-2</v>
      </c>
      <c r="R1072" t="s">
        <v>46</v>
      </c>
      <c r="S1072"/>
      <c r="T1072"/>
      <c r="U1072"/>
      <c r="V1072"/>
      <c r="W1072"/>
      <c r="X1072" s="55">
        <v>44562</v>
      </c>
    </row>
    <row r="1073" spans="1:24" ht="14.5" x14ac:dyDescent="0.35">
      <c r="A1073" s="52" t="s">
        <v>470</v>
      </c>
      <c r="B1073" s="53">
        <v>44713</v>
      </c>
      <c r="C1073" s="53">
        <v>45657</v>
      </c>
      <c r="D1073" s="53">
        <v>44894</v>
      </c>
      <c r="E1073" s="52" t="s">
        <v>154</v>
      </c>
      <c r="F1073" s="16" t="s">
        <v>39</v>
      </c>
      <c r="G1073" s="52" t="s">
        <v>62</v>
      </c>
      <c r="H1073" s="52" t="s">
        <v>22</v>
      </c>
      <c r="I1073" s="53">
        <f t="shared" si="113"/>
        <v>44713</v>
      </c>
      <c r="J1073" s="53">
        <f t="shared" si="114"/>
        <v>45657</v>
      </c>
      <c r="K1073" s="52" t="s">
        <v>22</v>
      </c>
      <c r="L1073" s="52" t="s">
        <v>142</v>
      </c>
      <c r="M1073" s="54">
        <v>0</v>
      </c>
      <c r="N1073" s="52" t="s">
        <v>43</v>
      </c>
      <c r="O1073" t="s">
        <v>64</v>
      </c>
      <c r="P1073" t="s">
        <v>65</v>
      </c>
      <c r="Q1073">
        <v>0.44140000000000001</v>
      </c>
      <c r="R1073" t="s">
        <v>66</v>
      </c>
      <c r="S1073">
        <v>130</v>
      </c>
      <c r="T1073">
        <v>150</v>
      </c>
      <c r="U1073">
        <v>120</v>
      </c>
      <c r="V1073"/>
      <c r="W1073"/>
      <c r="X1073" s="55">
        <v>44562</v>
      </c>
    </row>
    <row r="1074" spans="1:24" ht="14.5" x14ac:dyDescent="0.35">
      <c r="A1074" s="52" t="s">
        <v>470</v>
      </c>
      <c r="B1074" s="53">
        <v>44713</v>
      </c>
      <c r="C1074" s="53">
        <v>45657</v>
      </c>
      <c r="D1074" s="53">
        <v>44894</v>
      </c>
      <c r="E1074" s="52" t="s">
        <v>154</v>
      </c>
      <c r="F1074" s="16" t="s">
        <v>39</v>
      </c>
      <c r="G1074" s="52" t="s">
        <v>40</v>
      </c>
      <c r="H1074" s="52" t="s">
        <v>22</v>
      </c>
      <c r="I1074" s="53">
        <f t="shared" si="113"/>
        <v>44713</v>
      </c>
      <c r="J1074" s="53">
        <f t="shared" si="114"/>
        <v>45657</v>
      </c>
      <c r="K1074" s="52" t="s">
        <v>22</v>
      </c>
      <c r="L1074" s="52" t="s">
        <v>142</v>
      </c>
      <c r="M1074" s="54">
        <v>0</v>
      </c>
      <c r="N1074" s="52" t="s">
        <v>43</v>
      </c>
      <c r="O1074" t="s">
        <v>44</v>
      </c>
      <c r="P1074" t="s">
        <v>45</v>
      </c>
      <c r="Q1074"/>
      <c r="R1074"/>
      <c r="S1074"/>
      <c r="T1074"/>
      <c r="U1074"/>
      <c r="V1074" t="s">
        <v>64</v>
      </c>
      <c r="W1074">
        <v>75</v>
      </c>
      <c r="X1074" s="55">
        <v>44562</v>
      </c>
    </row>
    <row r="1075" spans="1:24" ht="14.5" x14ac:dyDescent="0.35">
      <c r="A1075" s="52" t="s">
        <v>470</v>
      </c>
      <c r="B1075" s="53">
        <v>44713</v>
      </c>
      <c r="C1075" s="53">
        <v>45657</v>
      </c>
      <c r="D1075" s="53">
        <v>44894</v>
      </c>
      <c r="E1075" s="57" t="s">
        <v>143</v>
      </c>
      <c r="F1075" s="16" t="s">
        <v>39</v>
      </c>
      <c r="G1075" s="52" t="s">
        <v>144</v>
      </c>
      <c r="H1075" s="57" t="s">
        <v>22</v>
      </c>
      <c r="I1075" s="53">
        <f t="shared" si="113"/>
        <v>44713</v>
      </c>
      <c r="J1075" s="53">
        <f t="shared" si="114"/>
        <v>45657</v>
      </c>
      <c r="K1075" s="52" t="s">
        <v>22</v>
      </c>
      <c r="L1075" s="52" t="s">
        <v>118</v>
      </c>
      <c r="M1075" s="54">
        <v>0</v>
      </c>
      <c r="N1075" s="52" t="s">
        <v>43</v>
      </c>
      <c r="O1075" t="s">
        <v>145</v>
      </c>
      <c r="P1075" t="s">
        <v>65</v>
      </c>
      <c r="Q1075">
        <v>0.19270000000000001</v>
      </c>
      <c r="R1075" t="s">
        <v>66</v>
      </c>
      <c r="S1075"/>
      <c r="T1075"/>
      <c r="U1075"/>
      <c r="V1075"/>
      <c r="W1075"/>
      <c r="X1075" s="55">
        <v>44562</v>
      </c>
    </row>
    <row r="1076" spans="1:24" ht="14.5" x14ac:dyDescent="0.35">
      <c r="A1076" s="52" t="s">
        <v>470</v>
      </c>
      <c r="B1076" s="53">
        <v>44713</v>
      </c>
      <c r="C1076" s="53">
        <v>45657</v>
      </c>
      <c r="D1076" s="53">
        <v>44894</v>
      </c>
      <c r="E1076" s="57" t="s">
        <v>143</v>
      </c>
      <c r="F1076" s="16" t="s">
        <v>39</v>
      </c>
      <c r="G1076" s="52" t="s">
        <v>135</v>
      </c>
      <c r="H1076" s="57" t="s">
        <v>22</v>
      </c>
      <c r="I1076" s="53">
        <f t="shared" si="113"/>
        <v>44713</v>
      </c>
      <c r="J1076" s="53">
        <f t="shared" si="114"/>
        <v>45657</v>
      </c>
      <c r="K1076" s="52" t="s">
        <v>22</v>
      </c>
      <c r="L1076" s="52" t="s">
        <v>118</v>
      </c>
      <c r="M1076" s="54">
        <v>0</v>
      </c>
      <c r="N1076" s="52" t="s">
        <v>43</v>
      </c>
      <c r="O1076" t="s">
        <v>136</v>
      </c>
      <c r="P1076" t="s">
        <v>45</v>
      </c>
      <c r="Q1076"/>
      <c r="R1076"/>
      <c r="S1076"/>
      <c r="T1076"/>
      <c r="U1076"/>
      <c r="V1076" t="s">
        <v>145</v>
      </c>
      <c r="W1076">
        <v>75</v>
      </c>
      <c r="X1076" s="55">
        <v>44562</v>
      </c>
    </row>
    <row r="1077" spans="1:24" ht="14.5" x14ac:dyDescent="0.35">
      <c r="A1077" s="52" t="s">
        <v>470</v>
      </c>
      <c r="B1077" s="53">
        <v>44713</v>
      </c>
      <c r="C1077" s="53">
        <v>45657</v>
      </c>
      <c r="D1077" s="53">
        <v>44894</v>
      </c>
      <c r="E1077" s="52" t="s">
        <v>177</v>
      </c>
      <c r="F1077" s="16" t="s">
        <v>39</v>
      </c>
      <c r="G1077" s="52" t="s">
        <v>60</v>
      </c>
      <c r="H1077" s="52" t="s">
        <v>22</v>
      </c>
      <c r="I1077" s="53">
        <f t="shared" si="113"/>
        <v>44713</v>
      </c>
      <c r="J1077" s="53">
        <f t="shared" si="114"/>
        <v>45657</v>
      </c>
      <c r="K1077" s="52" t="s">
        <v>22</v>
      </c>
      <c r="L1077" s="52" t="s">
        <v>118</v>
      </c>
      <c r="M1077" s="54">
        <v>0</v>
      </c>
      <c r="N1077" s="52" t="s">
        <v>43</v>
      </c>
      <c r="O1077" t="s">
        <v>61</v>
      </c>
      <c r="P1077" t="s">
        <v>45</v>
      </c>
      <c r="Q1077">
        <v>4.3099999999999999E-2</v>
      </c>
      <c r="R1077" t="s">
        <v>46</v>
      </c>
      <c r="S1077"/>
      <c r="T1077"/>
      <c r="U1077"/>
      <c r="V1077"/>
      <c r="W1077"/>
      <c r="X1077" s="55">
        <v>44562</v>
      </c>
    </row>
    <row r="1078" spans="1:24" ht="14.5" x14ac:dyDescent="0.35">
      <c r="A1078" s="52" t="s">
        <v>470</v>
      </c>
      <c r="B1078" s="53">
        <v>44713</v>
      </c>
      <c r="C1078" s="53">
        <v>45657</v>
      </c>
      <c r="D1078" s="53">
        <v>44894</v>
      </c>
      <c r="E1078" s="52" t="s">
        <v>148</v>
      </c>
      <c r="F1078" s="16" t="s">
        <v>39</v>
      </c>
      <c r="G1078" s="52" t="s">
        <v>62</v>
      </c>
      <c r="H1078" s="52" t="s">
        <v>22</v>
      </c>
      <c r="I1078" s="53">
        <f t="shared" si="113"/>
        <v>44713</v>
      </c>
      <c r="J1078" s="53">
        <f t="shared" si="114"/>
        <v>45657</v>
      </c>
      <c r="K1078" s="52" t="s">
        <v>22</v>
      </c>
      <c r="L1078" s="52" t="s">
        <v>118</v>
      </c>
      <c r="M1078" s="54">
        <v>0</v>
      </c>
      <c r="N1078" s="52" t="s">
        <v>43</v>
      </c>
      <c r="O1078" t="s">
        <v>64</v>
      </c>
      <c r="P1078" t="s">
        <v>65</v>
      </c>
      <c r="Q1078">
        <v>1.2897000000000001</v>
      </c>
      <c r="R1078" t="s">
        <v>66</v>
      </c>
      <c r="S1078">
        <v>130</v>
      </c>
      <c r="T1078">
        <v>150</v>
      </c>
      <c r="U1078">
        <v>120</v>
      </c>
      <c r="V1078"/>
      <c r="W1078"/>
      <c r="X1078" s="55">
        <v>44562</v>
      </c>
    </row>
    <row r="1079" spans="1:24" ht="14.5" x14ac:dyDescent="0.35">
      <c r="A1079" s="52" t="s">
        <v>470</v>
      </c>
      <c r="B1079" s="53">
        <v>44713</v>
      </c>
      <c r="C1079" s="53">
        <v>45657</v>
      </c>
      <c r="D1079" s="53">
        <v>44894</v>
      </c>
      <c r="E1079" s="52" t="s">
        <v>148</v>
      </c>
      <c r="F1079" s="16" t="s">
        <v>39</v>
      </c>
      <c r="G1079" s="52" t="s">
        <v>40</v>
      </c>
      <c r="H1079" s="52" t="s">
        <v>22</v>
      </c>
      <c r="I1079" s="53">
        <f t="shared" si="113"/>
        <v>44713</v>
      </c>
      <c r="J1079" s="53">
        <f t="shared" si="114"/>
        <v>45657</v>
      </c>
      <c r="K1079" s="52" t="s">
        <v>22</v>
      </c>
      <c r="L1079" s="52" t="s">
        <v>118</v>
      </c>
      <c r="M1079" s="54">
        <v>0</v>
      </c>
      <c r="N1079" s="52" t="s">
        <v>43</v>
      </c>
      <c r="O1079" t="s">
        <v>44</v>
      </c>
      <c r="P1079" t="s">
        <v>45</v>
      </c>
      <c r="Q1079"/>
      <c r="R1079"/>
      <c r="S1079"/>
      <c r="T1079"/>
      <c r="U1079"/>
      <c r="V1079" t="s">
        <v>64</v>
      </c>
      <c r="W1079">
        <v>75</v>
      </c>
      <c r="X1079" s="55">
        <v>44562</v>
      </c>
    </row>
    <row r="1080" spans="1:24" ht="14.5" x14ac:dyDescent="0.35">
      <c r="A1080" s="52" t="s">
        <v>470</v>
      </c>
      <c r="B1080" s="53">
        <v>44713</v>
      </c>
      <c r="C1080" s="53">
        <v>45657</v>
      </c>
      <c r="D1080" s="53">
        <v>44894</v>
      </c>
      <c r="E1080" s="52" t="s">
        <v>149</v>
      </c>
      <c r="F1080" s="16" t="s">
        <v>39</v>
      </c>
      <c r="G1080" s="52" t="s">
        <v>62</v>
      </c>
      <c r="H1080" s="52" t="s">
        <v>22</v>
      </c>
      <c r="I1080" s="53">
        <f t="shared" si="113"/>
        <v>44713</v>
      </c>
      <c r="J1080" s="53">
        <f t="shared" si="114"/>
        <v>45657</v>
      </c>
      <c r="K1080" s="52" t="s">
        <v>22</v>
      </c>
      <c r="L1080" s="52" t="s">
        <v>142</v>
      </c>
      <c r="M1080" s="54">
        <v>0</v>
      </c>
      <c r="N1080" s="52" t="s">
        <v>43</v>
      </c>
      <c r="O1080" t="s">
        <v>64</v>
      </c>
      <c r="P1080" t="s">
        <v>65</v>
      </c>
      <c r="Q1080">
        <v>1.1821999999999999</v>
      </c>
      <c r="R1080" t="s">
        <v>66</v>
      </c>
      <c r="S1080">
        <v>130</v>
      </c>
      <c r="T1080">
        <v>150</v>
      </c>
      <c r="U1080">
        <v>120</v>
      </c>
      <c r="V1080"/>
      <c r="W1080"/>
      <c r="X1080" s="55">
        <v>44562</v>
      </c>
    </row>
    <row r="1081" spans="1:24" ht="14.5" x14ac:dyDescent="0.35">
      <c r="A1081" s="52" t="s">
        <v>470</v>
      </c>
      <c r="B1081" s="53">
        <v>44713</v>
      </c>
      <c r="C1081" s="53">
        <v>45657</v>
      </c>
      <c r="D1081" s="53">
        <v>44894</v>
      </c>
      <c r="E1081" s="52" t="s">
        <v>149</v>
      </c>
      <c r="F1081" s="16" t="s">
        <v>39</v>
      </c>
      <c r="G1081" s="52" t="s">
        <v>40</v>
      </c>
      <c r="H1081" s="52" t="s">
        <v>22</v>
      </c>
      <c r="I1081" s="53">
        <f t="shared" si="113"/>
        <v>44713</v>
      </c>
      <c r="J1081" s="53">
        <f t="shared" si="114"/>
        <v>45657</v>
      </c>
      <c r="K1081" s="52" t="s">
        <v>22</v>
      </c>
      <c r="L1081" s="52" t="s">
        <v>142</v>
      </c>
      <c r="M1081" s="54">
        <v>0</v>
      </c>
      <c r="N1081" s="52" t="s">
        <v>43</v>
      </c>
      <c r="O1081" t="s">
        <v>44</v>
      </c>
      <c r="P1081" t="s">
        <v>45</v>
      </c>
      <c r="Q1081"/>
      <c r="R1081"/>
      <c r="S1081"/>
      <c r="T1081"/>
      <c r="U1081"/>
      <c r="V1081" t="s">
        <v>64</v>
      </c>
      <c r="W1081">
        <v>75</v>
      </c>
      <c r="X1081" s="55">
        <v>44562</v>
      </c>
    </row>
    <row r="1082" spans="1:24" ht="14.5" x14ac:dyDescent="0.35">
      <c r="A1082" s="52" t="s">
        <v>470</v>
      </c>
      <c r="B1082" s="53">
        <v>44713</v>
      </c>
      <c r="C1082" s="53">
        <v>45657</v>
      </c>
      <c r="D1082" s="53">
        <v>44894</v>
      </c>
      <c r="E1082" s="57" t="s">
        <v>137</v>
      </c>
      <c r="F1082" s="16" t="s">
        <v>39</v>
      </c>
      <c r="G1082" s="52" t="s">
        <v>144</v>
      </c>
      <c r="H1082" s="57" t="s">
        <v>22</v>
      </c>
      <c r="I1082" s="53">
        <f t="shared" ref="I1082:I1105" si="115">IF(OR(K1082="Term",K1082="otherwise",K1082="Start of Term"),B1082,"ADD SERVICE START DATE")</f>
        <v>44713</v>
      </c>
      <c r="J1082" s="53">
        <f t="shared" ref="J1082:J1105" si="116">IF(OR(K1082="Term",K1082="otherwise",K1082="End of term"),C1082,"ADD SERVICE START DATE")</f>
        <v>45657</v>
      </c>
      <c r="K1082" s="52" t="s">
        <v>22</v>
      </c>
      <c r="L1082" s="52" t="s">
        <v>118</v>
      </c>
      <c r="M1082" s="54">
        <v>0</v>
      </c>
      <c r="N1082" s="52" t="s">
        <v>43</v>
      </c>
      <c r="O1082" t="s">
        <v>145</v>
      </c>
      <c r="P1082" t="s">
        <v>65</v>
      </c>
      <c r="Q1082">
        <v>0.19270000000000001</v>
      </c>
      <c r="R1082" t="s">
        <v>66</v>
      </c>
      <c r="S1082"/>
      <c r="T1082"/>
      <c r="U1082"/>
      <c r="V1082"/>
      <c r="W1082"/>
      <c r="X1082" s="55">
        <v>44562</v>
      </c>
    </row>
    <row r="1083" spans="1:24" ht="14.5" x14ac:dyDescent="0.35">
      <c r="A1083" s="52" t="s">
        <v>470</v>
      </c>
      <c r="B1083" s="53">
        <v>44713</v>
      </c>
      <c r="C1083" s="53">
        <v>45657</v>
      </c>
      <c r="D1083" s="53">
        <v>44894</v>
      </c>
      <c r="E1083" s="57" t="s">
        <v>137</v>
      </c>
      <c r="F1083" s="16" t="s">
        <v>39</v>
      </c>
      <c r="G1083" s="52" t="s">
        <v>135</v>
      </c>
      <c r="H1083" s="57" t="s">
        <v>22</v>
      </c>
      <c r="I1083" s="53">
        <f t="shared" si="115"/>
        <v>44713</v>
      </c>
      <c r="J1083" s="53">
        <f t="shared" si="116"/>
        <v>45657</v>
      </c>
      <c r="K1083" s="52" t="s">
        <v>22</v>
      </c>
      <c r="L1083" s="52" t="s">
        <v>118</v>
      </c>
      <c r="M1083" s="54">
        <v>0</v>
      </c>
      <c r="N1083" s="52" t="s">
        <v>43</v>
      </c>
      <c r="O1083" t="s">
        <v>136</v>
      </c>
      <c r="P1083" t="s">
        <v>45</v>
      </c>
      <c r="Q1083"/>
      <c r="R1083"/>
      <c r="S1083"/>
      <c r="T1083"/>
      <c r="U1083"/>
      <c r="V1083" t="s">
        <v>145</v>
      </c>
      <c r="W1083">
        <v>75</v>
      </c>
      <c r="X1083" s="55">
        <v>44562</v>
      </c>
    </row>
    <row r="1084" spans="1:24" ht="14.5" x14ac:dyDescent="0.35">
      <c r="A1084" s="52" t="s">
        <v>470</v>
      </c>
      <c r="B1084" s="53">
        <v>44713</v>
      </c>
      <c r="C1084" s="53">
        <v>45657</v>
      </c>
      <c r="D1084" s="53">
        <v>44894</v>
      </c>
      <c r="E1084" s="57" t="s">
        <v>137</v>
      </c>
      <c r="F1084" s="16" t="s">
        <v>39</v>
      </c>
      <c r="G1084" s="52" t="s">
        <v>144</v>
      </c>
      <c r="H1084" s="57" t="s">
        <v>22</v>
      </c>
      <c r="I1084" s="53">
        <f t="shared" si="115"/>
        <v>44713</v>
      </c>
      <c r="J1084" s="53">
        <f t="shared" si="116"/>
        <v>45657</v>
      </c>
      <c r="K1084" s="52" t="s">
        <v>22</v>
      </c>
      <c r="L1084" s="52" t="s">
        <v>118</v>
      </c>
      <c r="M1084" s="54">
        <v>0</v>
      </c>
      <c r="N1084" s="52" t="s">
        <v>43</v>
      </c>
      <c r="O1084" t="s">
        <v>145</v>
      </c>
      <c r="P1084" t="s">
        <v>65</v>
      </c>
      <c r="Q1084">
        <v>0.19270000000000001</v>
      </c>
      <c r="R1084" t="s">
        <v>66</v>
      </c>
      <c r="S1084"/>
      <c r="T1084"/>
      <c r="U1084"/>
      <c r="V1084"/>
      <c r="W1084"/>
      <c r="X1084" s="55">
        <v>44562</v>
      </c>
    </row>
    <row r="1085" spans="1:24" ht="14.5" x14ac:dyDescent="0.35">
      <c r="A1085" s="52" t="s">
        <v>470</v>
      </c>
      <c r="B1085" s="53">
        <v>44713</v>
      </c>
      <c r="C1085" s="53">
        <v>45657</v>
      </c>
      <c r="D1085" s="53">
        <v>44894</v>
      </c>
      <c r="E1085" s="57" t="s">
        <v>137</v>
      </c>
      <c r="F1085" s="16" t="s">
        <v>39</v>
      </c>
      <c r="G1085" s="52" t="s">
        <v>135</v>
      </c>
      <c r="H1085" s="57" t="s">
        <v>22</v>
      </c>
      <c r="I1085" s="53">
        <f t="shared" si="115"/>
        <v>44713</v>
      </c>
      <c r="J1085" s="53">
        <f t="shared" si="116"/>
        <v>45657</v>
      </c>
      <c r="K1085" s="52" t="s">
        <v>22</v>
      </c>
      <c r="L1085" s="52" t="s">
        <v>118</v>
      </c>
      <c r="M1085" s="54">
        <v>0</v>
      </c>
      <c r="N1085" s="52" t="s">
        <v>43</v>
      </c>
      <c r="O1085" t="s">
        <v>136</v>
      </c>
      <c r="P1085" t="s">
        <v>45</v>
      </c>
      <c r="Q1085"/>
      <c r="R1085"/>
      <c r="S1085"/>
      <c r="T1085"/>
      <c r="U1085"/>
      <c r="V1085" t="s">
        <v>145</v>
      </c>
      <c r="W1085">
        <v>75</v>
      </c>
      <c r="X1085" s="55">
        <v>44562</v>
      </c>
    </row>
    <row r="1086" spans="1:24" ht="14.5" x14ac:dyDescent="0.35">
      <c r="A1086" s="52" t="s">
        <v>470</v>
      </c>
      <c r="B1086" s="53">
        <v>44713</v>
      </c>
      <c r="C1086" s="53">
        <v>45657</v>
      </c>
      <c r="D1086" s="53">
        <v>44894</v>
      </c>
      <c r="E1086" s="52" t="s">
        <v>150</v>
      </c>
      <c r="F1086" s="16" t="s">
        <v>39</v>
      </c>
      <c r="G1086" s="52" t="s">
        <v>62</v>
      </c>
      <c r="H1086" s="52" t="s">
        <v>22</v>
      </c>
      <c r="I1086" s="53">
        <f t="shared" si="115"/>
        <v>44713</v>
      </c>
      <c r="J1086" s="53">
        <f t="shared" si="116"/>
        <v>45657</v>
      </c>
      <c r="K1086" s="52" t="s">
        <v>22</v>
      </c>
      <c r="L1086" s="52" t="s">
        <v>140</v>
      </c>
      <c r="M1086" s="54">
        <v>0</v>
      </c>
      <c r="N1086" s="52" t="s">
        <v>43</v>
      </c>
      <c r="O1086" t="s">
        <v>64</v>
      </c>
      <c r="P1086" t="s">
        <v>65</v>
      </c>
      <c r="Q1086">
        <v>0.76719999999999999</v>
      </c>
      <c r="R1086" t="s">
        <v>66</v>
      </c>
      <c r="S1086">
        <v>130</v>
      </c>
      <c r="T1086">
        <v>150</v>
      </c>
      <c r="U1086">
        <v>120</v>
      </c>
      <c r="V1086"/>
      <c r="W1086"/>
      <c r="X1086" s="55">
        <v>44562</v>
      </c>
    </row>
    <row r="1087" spans="1:24" ht="14.5" x14ac:dyDescent="0.35">
      <c r="A1087" s="52" t="s">
        <v>470</v>
      </c>
      <c r="B1087" s="53">
        <v>44713</v>
      </c>
      <c r="C1087" s="53">
        <v>45657</v>
      </c>
      <c r="D1087" s="53">
        <v>44894</v>
      </c>
      <c r="E1087" s="52" t="s">
        <v>150</v>
      </c>
      <c r="F1087" s="16" t="s">
        <v>39</v>
      </c>
      <c r="G1087" s="52" t="s">
        <v>40</v>
      </c>
      <c r="H1087" s="52" t="s">
        <v>22</v>
      </c>
      <c r="I1087" s="53">
        <f t="shared" si="115"/>
        <v>44713</v>
      </c>
      <c r="J1087" s="53">
        <f t="shared" si="116"/>
        <v>45657</v>
      </c>
      <c r="K1087" s="52" t="s">
        <v>22</v>
      </c>
      <c r="L1087" s="52" t="s">
        <v>140</v>
      </c>
      <c r="M1087" s="54">
        <v>0</v>
      </c>
      <c r="N1087" s="52" t="s">
        <v>43</v>
      </c>
      <c r="O1087" t="s">
        <v>44</v>
      </c>
      <c r="P1087" t="s">
        <v>45</v>
      </c>
      <c r="Q1087"/>
      <c r="R1087"/>
      <c r="S1087"/>
      <c r="T1087"/>
      <c r="U1087"/>
      <c r="V1087" t="s">
        <v>64</v>
      </c>
      <c r="W1087">
        <v>75</v>
      </c>
      <c r="X1087" s="55">
        <v>44562</v>
      </c>
    </row>
    <row r="1088" spans="1:24" ht="14.5" x14ac:dyDescent="0.35">
      <c r="A1088" s="52" t="s">
        <v>470</v>
      </c>
      <c r="B1088" s="53">
        <v>44713</v>
      </c>
      <c r="C1088" s="53">
        <v>45657</v>
      </c>
      <c r="D1088" s="53">
        <v>44894</v>
      </c>
      <c r="E1088" s="52" t="s">
        <v>151</v>
      </c>
      <c r="F1088" s="16" t="s">
        <v>39</v>
      </c>
      <c r="G1088" s="52" t="s">
        <v>62</v>
      </c>
      <c r="H1088" s="52" t="s">
        <v>22</v>
      </c>
      <c r="I1088" s="53">
        <f t="shared" si="115"/>
        <v>44713</v>
      </c>
      <c r="J1088" s="53">
        <f t="shared" si="116"/>
        <v>45657</v>
      </c>
      <c r="K1088" s="52" t="s">
        <v>22</v>
      </c>
      <c r="L1088" s="52" t="s">
        <v>118</v>
      </c>
      <c r="M1088" s="54">
        <v>0</v>
      </c>
      <c r="N1088" s="52" t="s">
        <v>43</v>
      </c>
      <c r="O1088" t="s">
        <v>64</v>
      </c>
      <c r="P1088" t="s">
        <v>65</v>
      </c>
      <c r="Q1088">
        <v>1.2897000000000001</v>
      </c>
      <c r="R1088" t="s">
        <v>66</v>
      </c>
      <c r="S1088">
        <v>130</v>
      </c>
      <c r="T1088">
        <v>150</v>
      </c>
      <c r="U1088">
        <v>120</v>
      </c>
      <c r="V1088"/>
      <c r="W1088"/>
      <c r="X1088" s="55">
        <v>44562</v>
      </c>
    </row>
    <row r="1089" spans="1:24" ht="14.5" x14ac:dyDescent="0.35">
      <c r="A1089" s="52" t="s">
        <v>470</v>
      </c>
      <c r="B1089" s="53">
        <v>44713</v>
      </c>
      <c r="C1089" s="53">
        <v>45657</v>
      </c>
      <c r="D1089" s="53">
        <v>44894</v>
      </c>
      <c r="E1089" s="52" t="s">
        <v>151</v>
      </c>
      <c r="F1089" s="16" t="s">
        <v>39</v>
      </c>
      <c r="G1089" s="52" t="s">
        <v>40</v>
      </c>
      <c r="H1089" s="52" t="s">
        <v>22</v>
      </c>
      <c r="I1089" s="53">
        <f t="shared" si="115"/>
        <v>44713</v>
      </c>
      <c r="J1089" s="53">
        <f t="shared" si="116"/>
        <v>45657</v>
      </c>
      <c r="K1089" s="52" t="s">
        <v>22</v>
      </c>
      <c r="L1089" s="52" t="s">
        <v>118</v>
      </c>
      <c r="M1089" s="54">
        <v>0</v>
      </c>
      <c r="N1089" s="52" t="s">
        <v>43</v>
      </c>
      <c r="O1089" t="s">
        <v>44</v>
      </c>
      <c r="P1089" t="s">
        <v>45</v>
      </c>
      <c r="Q1089"/>
      <c r="R1089"/>
      <c r="S1089"/>
      <c r="T1089"/>
      <c r="U1089"/>
      <c r="V1089" t="s">
        <v>64</v>
      </c>
      <c r="W1089">
        <v>75</v>
      </c>
      <c r="X1089" s="55">
        <v>44562</v>
      </c>
    </row>
    <row r="1090" spans="1:24" ht="14.5" x14ac:dyDescent="0.35">
      <c r="A1090" s="52" t="s">
        <v>470</v>
      </c>
      <c r="B1090" s="53">
        <v>44713</v>
      </c>
      <c r="C1090" s="53">
        <v>45657</v>
      </c>
      <c r="D1090" s="53">
        <v>44894</v>
      </c>
      <c r="E1090" s="52" t="s">
        <v>178</v>
      </c>
      <c r="F1090" s="16" t="s">
        <v>39</v>
      </c>
      <c r="G1090" s="52" t="s">
        <v>60</v>
      </c>
      <c r="H1090" s="52" t="s">
        <v>22</v>
      </c>
      <c r="I1090" s="53">
        <f t="shared" si="115"/>
        <v>44713</v>
      </c>
      <c r="J1090" s="53">
        <f t="shared" si="116"/>
        <v>45657</v>
      </c>
      <c r="K1090" s="52" t="s">
        <v>22</v>
      </c>
      <c r="L1090" s="52" t="s">
        <v>133</v>
      </c>
      <c r="M1090" s="54">
        <v>0</v>
      </c>
      <c r="N1090" s="52" t="s">
        <v>43</v>
      </c>
      <c r="O1090" t="s">
        <v>61</v>
      </c>
      <c r="P1090" t="s">
        <v>45</v>
      </c>
      <c r="Q1090">
        <v>4.3099999999999999E-2</v>
      </c>
      <c r="R1090" t="s">
        <v>46</v>
      </c>
      <c r="S1090"/>
      <c r="T1090"/>
      <c r="U1090"/>
      <c r="V1090"/>
      <c r="W1090"/>
      <c r="X1090" s="55">
        <v>44562</v>
      </c>
    </row>
    <row r="1091" spans="1:24" ht="14.5" x14ac:dyDescent="0.35">
      <c r="A1091" s="52" t="s">
        <v>470</v>
      </c>
      <c r="B1091" s="53">
        <v>44713</v>
      </c>
      <c r="C1091" s="53">
        <v>45657</v>
      </c>
      <c r="D1091" s="53">
        <v>44894</v>
      </c>
      <c r="E1091" s="52" t="s">
        <v>146</v>
      </c>
      <c r="F1091" s="16" t="s">
        <v>39</v>
      </c>
      <c r="G1091" s="52" t="s">
        <v>55</v>
      </c>
      <c r="H1091" s="57" t="s">
        <v>22</v>
      </c>
      <c r="I1091" s="53">
        <f t="shared" si="115"/>
        <v>44713</v>
      </c>
      <c r="J1091" s="53">
        <f t="shared" si="116"/>
        <v>45657</v>
      </c>
      <c r="K1091" s="52" t="s">
        <v>22</v>
      </c>
      <c r="L1091" s="52" t="s">
        <v>142</v>
      </c>
      <c r="M1091" s="54">
        <v>10000</v>
      </c>
      <c r="N1091" s="52" t="s">
        <v>43</v>
      </c>
      <c r="O1091" t="s">
        <v>56</v>
      </c>
      <c r="P1091" t="s">
        <v>45</v>
      </c>
      <c r="Q1091">
        <v>0.49199999999999999</v>
      </c>
      <c r="R1091" t="s">
        <v>46</v>
      </c>
      <c r="S1091"/>
      <c r="T1091"/>
      <c r="U1091"/>
      <c r="V1091"/>
      <c r="W1091"/>
      <c r="X1091" s="55">
        <v>44562</v>
      </c>
    </row>
    <row r="1092" spans="1:24" ht="14.5" x14ac:dyDescent="0.35">
      <c r="A1092" s="52" t="s">
        <v>470</v>
      </c>
      <c r="B1092" s="53">
        <v>44713</v>
      </c>
      <c r="C1092" s="53">
        <v>45657</v>
      </c>
      <c r="D1092" s="53">
        <v>44894</v>
      </c>
      <c r="E1092" s="52" t="s">
        <v>146</v>
      </c>
      <c r="F1092" s="16" t="s">
        <v>39</v>
      </c>
      <c r="G1092" s="52" t="s">
        <v>50</v>
      </c>
      <c r="H1092" s="57" t="s">
        <v>22</v>
      </c>
      <c r="I1092" s="53">
        <f t="shared" si="115"/>
        <v>44713</v>
      </c>
      <c r="J1092" s="53">
        <f t="shared" si="116"/>
        <v>45657</v>
      </c>
      <c r="K1092" s="52" t="s">
        <v>22</v>
      </c>
      <c r="L1092" s="52" t="s">
        <v>142</v>
      </c>
      <c r="M1092" s="54">
        <v>10000</v>
      </c>
      <c r="N1092" s="52" t="s">
        <v>43</v>
      </c>
      <c r="O1092" t="s">
        <v>121</v>
      </c>
      <c r="P1092" t="s">
        <v>45</v>
      </c>
      <c r="Q1092">
        <v>0.49199999999999999</v>
      </c>
      <c r="R1092" t="s">
        <v>46</v>
      </c>
      <c r="S1092"/>
      <c r="T1092"/>
      <c r="U1092"/>
      <c r="V1092"/>
      <c r="W1092"/>
      <c r="X1092" s="55">
        <v>44562</v>
      </c>
    </row>
    <row r="1093" spans="1:24" ht="14.5" x14ac:dyDescent="0.35">
      <c r="A1093" s="52" t="s">
        <v>470</v>
      </c>
      <c r="B1093" s="53">
        <v>44713</v>
      </c>
      <c r="C1093" s="53">
        <v>45657</v>
      </c>
      <c r="D1093" s="53">
        <v>44894</v>
      </c>
      <c r="E1093" s="52" t="s">
        <v>157</v>
      </c>
      <c r="F1093" s="16" t="s">
        <v>39</v>
      </c>
      <c r="G1093" s="52" t="s">
        <v>62</v>
      </c>
      <c r="H1093" s="52" t="s">
        <v>22</v>
      </c>
      <c r="I1093" s="53">
        <f t="shared" si="115"/>
        <v>44713</v>
      </c>
      <c r="J1093" s="53">
        <f t="shared" si="116"/>
        <v>45657</v>
      </c>
      <c r="K1093" s="52" t="s">
        <v>22</v>
      </c>
      <c r="L1093" s="52" t="s">
        <v>142</v>
      </c>
      <c r="M1093" s="54">
        <v>0</v>
      </c>
      <c r="N1093" s="52" t="s">
        <v>43</v>
      </c>
      <c r="O1093" t="s">
        <v>64</v>
      </c>
      <c r="P1093" t="s">
        <v>65</v>
      </c>
      <c r="Q1093">
        <v>0.44140000000000001</v>
      </c>
      <c r="R1093" t="s">
        <v>66</v>
      </c>
      <c r="S1093">
        <v>130</v>
      </c>
      <c r="T1093">
        <v>150</v>
      </c>
      <c r="U1093">
        <v>120</v>
      </c>
      <c r="V1093"/>
      <c r="W1093"/>
      <c r="X1093" s="55">
        <v>44562</v>
      </c>
    </row>
    <row r="1094" spans="1:24" ht="14.5" x14ac:dyDescent="0.35">
      <c r="A1094" s="52" t="s">
        <v>470</v>
      </c>
      <c r="B1094" s="53">
        <v>44713</v>
      </c>
      <c r="C1094" s="53">
        <v>45657</v>
      </c>
      <c r="D1094" s="53">
        <v>44894</v>
      </c>
      <c r="E1094" s="52" t="s">
        <v>157</v>
      </c>
      <c r="F1094" s="16" t="s">
        <v>39</v>
      </c>
      <c r="G1094" s="52" t="s">
        <v>40</v>
      </c>
      <c r="H1094" s="52" t="s">
        <v>22</v>
      </c>
      <c r="I1094" s="53">
        <f t="shared" si="115"/>
        <v>44713</v>
      </c>
      <c r="J1094" s="53">
        <f t="shared" si="116"/>
        <v>45657</v>
      </c>
      <c r="K1094" s="52" t="s">
        <v>22</v>
      </c>
      <c r="L1094" s="52" t="s">
        <v>142</v>
      </c>
      <c r="M1094" s="54">
        <v>0</v>
      </c>
      <c r="N1094" s="52" t="s">
        <v>43</v>
      </c>
      <c r="O1094" t="s">
        <v>44</v>
      </c>
      <c r="P1094" t="s">
        <v>45</v>
      </c>
      <c r="Q1094"/>
      <c r="R1094"/>
      <c r="S1094"/>
      <c r="T1094"/>
      <c r="U1094"/>
      <c r="V1094" t="s">
        <v>64</v>
      </c>
      <c r="W1094">
        <v>75</v>
      </c>
      <c r="X1094" s="55">
        <v>44562</v>
      </c>
    </row>
    <row r="1095" spans="1:24" ht="14.5" x14ac:dyDescent="0.35">
      <c r="A1095" s="52" t="s">
        <v>470</v>
      </c>
      <c r="B1095" s="53">
        <v>44713</v>
      </c>
      <c r="C1095" s="53">
        <v>45657</v>
      </c>
      <c r="D1095" s="53">
        <v>44894</v>
      </c>
      <c r="E1095" s="52" t="s">
        <v>176</v>
      </c>
      <c r="F1095" s="16" t="s">
        <v>39</v>
      </c>
      <c r="G1095" s="52" t="s">
        <v>60</v>
      </c>
      <c r="H1095" s="52" t="s">
        <v>22</v>
      </c>
      <c r="I1095" s="53">
        <f t="shared" si="115"/>
        <v>44713</v>
      </c>
      <c r="J1095" s="53">
        <f t="shared" si="116"/>
        <v>45657</v>
      </c>
      <c r="K1095" s="52" t="s">
        <v>22</v>
      </c>
      <c r="L1095" s="52" t="s">
        <v>142</v>
      </c>
      <c r="M1095" s="54">
        <v>0</v>
      </c>
      <c r="N1095" s="52" t="s">
        <v>43</v>
      </c>
      <c r="O1095" t="s">
        <v>61</v>
      </c>
      <c r="P1095" t="s">
        <v>45</v>
      </c>
      <c r="Q1095">
        <v>4.3099999999999999E-2</v>
      </c>
      <c r="R1095" t="s">
        <v>46</v>
      </c>
      <c r="S1095"/>
      <c r="T1095"/>
      <c r="U1095"/>
      <c r="V1095"/>
      <c r="W1095"/>
      <c r="X1095" s="55">
        <v>44562</v>
      </c>
    </row>
    <row r="1096" spans="1:24" ht="14.5" x14ac:dyDescent="0.35">
      <c r="A1096" s="52" t="s">
        <v>470</v>
      </c>
      <c r="B1096" s="53">
        <v>44713</v>
      </c>
      <c r="C1096" s="53">
        <v>45657</v>
      </c>
      <c r="D1096" s="53">
        <v>44894</v>
      </c>
      <c r="E1096" s="57"/>
      <c r="G1096" s="52" t="s">
        <v>75</v>
      </c>
      <c r="H1096" s="57" t="s">
        <v>22</v>
      </c>
      <c r="I1096" s="53">
        <f t="shared" si="115"/>
        <v>44713</v>
      </c>
      <c r="J1096" s="53">
        <f t="shared" si="116"/>
        <v>45657</v>
      </c>
      <c r="K1096" s="52" t="s">
        <v>22</v>
      </c>
      <c r="L1096" s="52" t="s">
        <v>142</v>
      </c>
      <c r="M1096" s="54">
        <v>0</v>
      </c>
      <c r="N1096" s="52" t="s">
        <v>43</v>
      </c>
      <c r="O1096" t="s">
        <v>76</v>
      </c>
      <c r="P1096" t="s">
        <v>77</v>
      </c>
      <c r="Q1096">
        <v>2.1600000000000001E-2</v>
      </c>
      <c r="R1096" t="s">
        <v>46</v>
      </c>
      <c r="S1096"/>
      <c r="T1096"/>
      <c r="U1096"/>
      <c r="V1096"/>
      <c r="W1096"/>
      <c r="X1096" s="55">
        <v>44562</v>
      </c>
    </row>
    <row r="1097" spans="1:24" ht="14.5" x14ac:dyDescent="0.35">
      <c r="A1097" s="52" t="s">
        <v>470</v>
      </c>
      <c r="B1097" s="53">
        <v>44713</v>
      </c>
      <c r="C1097" s="53">
        <v>45657</v>
      </c>
      <c r="D1097" s="53">
        <v>44894</v>
      </c>
      <c r="E1097" s="57"/>
      <c r="G1097" s="52" t="s">
        <v>57</v>
      </c>
      <c r="H1097" s="57" t="s">
        <v>22</v>
      </c>
      <c r="I1097" s="53">
        <f t="shared" si="115"/>
        <v>44713</v>
      </c>
      <c r="J1097" s="53">
        <f t="shared" si="116"/>
        <v>45657</v>
      </c>
      <c r="K1097" s="52" t="s">
        <v>22</v>
      </c>
      <c r="L1097" s="52" t="s">
        <v>142</v>
      </c>
      <c r="M1097" s="54">
        <v>0</v>
      </c>
      <c r="N1097" s="52" t="s">
        <v>43</v>
      </c>
      <c r="O1097" t="s">
        <v>58</v>
      </c>
      <c r="P1097" t="s">
        <v>59</v>
      </c>
      <c r="Q1097">
        <v>1.0800000000000001E-2</v>
      </c>
      <c r="R1097" t="s">
        <v>46</v>
      </c>
      <c r="S1097"/>
      <c r="T1097"/>
      <c r="U1097"/>
      <c r="V1097"/>
      <c r="W1097"/>
      <c r="X1097" s="55">
        <v>44562</v>
      </c>
    </row>
    <row r="1098" spans="1:24" ht="14.5" x14ac:dyDescent="0.35">
      <c r="A1098" s="52" t="s">
        <v>470</v>
      </c>
      <c r="B1098" s="53">
        <v>44713</v>
      </c>
      <c r="C1098" s="53">
        <v>45657</v>
      </c>
      <c r="D1098" s="53">
        <v>44894</v>
      </c>
      <c r="G1098" s="52" t="s">
        <v>57</v>
      </c>
      <c r="H1098" s="57" t="s">
        <v>22</v>
      </c>
      <c r="I1098" s="53">
        <f t="shared" si="115"/>
        <v>44713</v>
      </c>
      <c r="J1098" s="53">
        <f t="shared" si="116"/>
        <v>45657</v>
      </c>
      <c r="K1098" s="52" t="s">
        <v>22</v>
      </c>
      <c r="L1098" s="52" t="s">
        <v>140</v>
      </c>
      <c r="M1098" s="54">
        <v>0</v>
      </c>
      <c r="N1098" s="52" t="s">
        <v>43</v>
      </c>
      <c r="O1098" t="s">
        <v>58</v>
      </c>
      <c r="P1098" t="s">
        <v>59</v>
      </c>
      <c r="Q1098">
        <v>1.0800000000000001E-2</v>
      </c>
      <c r="R1098" t="s">
        <v>46</v>
      </c>
      <c r="S1098"/>
      <c r="T1098"/>
      <c r="U1098"/>
      <c r="V1098"/>
      <c r="W1098"/>
      <c r="X1098" s="55">
        <v>44562</v>
      </c>
    </row>
    <row r="1099" spans="1:24" ht="14.5" x14ac:dyDescent="0.35">
      <c r="A1099" s="52" t="s">
        <v>470</v>
      </c>
      <c r="B1099" s="53">
        <v>44713</v>
      </c>
      <c r="C1099" s="53">
        <v>45657</v>
      </c>
      <c r="D1099" s="53">
        <v>44894</v>
      </c>
      <c r="G1099" s="52" t="s">
        <v>75</v>
      </c>
      <c r="H1099" s="57" t="s">
        <v>22</v>
      </c>
      <c r="I1099" s="53">
        <f t="shared" si="115"/>
        <v>44713</v>
      </c>
      <c r="J1099" s="53">
        <f t="shared" si="116"/>
        <v>45657</v>
      </c>
      <c r="K1099" s="52" t="s">
        <v>22</v>
      </c>
      <c r="L1099" s="52" t="s">
        <v>140</v>
      </c>
      <c r="M1099" s="54">
        <v>0</v>
      </c>
      <c r="N1099" s="52" t="s">
        <v>43</v>
      </c>
      <c r="O1099" t="s">
        <v>76</v>
      </c>
      <c r="P1099" t="s">
        <v>77</v>
      </c>
      <c r="Q1099">
        <v>2.1600000000000001E-2</v>
      </c>
      <c r="R1099" t="s">
        <v>46</v>
      </c>
      <c r="S1099"/>
      <c r="T1099"/>
      <c r="U1099"/>
      <c r="V1099"/>
      <c r="W1099"/>
      <c r="X1099" s="55">
        <v>44562</v>
      </c>
    </row>
    <row r="1100" spans="1:24" ht="14.5" x14ac:dyDescent="0.35">
      <c r="A1100" s="52" t="s">
        <v>470</v>
      </c>
      <c r="B1100" s="53">
        <v>44713</v>
      </c>
      <c r="C1100" s="53">
        <v>45657</v>
      </c>
      <c r="D1100" s="53">
        <v>44894</v>
      </c>
      <c r="G1100" s="52" t="s">
        <v>55</v>
      </c>
      <c r="H1100" s="52" t="s">
        <v>22</v>
      </c>
      <c r="I1100" s="53">
        <f t="shared" si="115"/>
        <v>44713</v>
      </c>
      <c r="J1100" s="53">
        <f t="shared" si="116"/>
        <v>45657</v>
      </c>
      <c r="K1100" s="52" t="s">
        <v>22</v>
      </c>
      <c r="L1100" s="52" t="s">
        <v>140</v>
      </c>
      <c r="M1100" s="54">
        <v>2000</v>
      </c>
      <c r="N1100" s="52" t="s">
        <v>43</v>
      </c>
      <c r="O1100" t="s">
        <v>56</v>
      </c>
      <c r="P1100" t="s">
        <v>45</v>
      </c>
      <c r="Q1100">
        <v>0.49199999999999999</v>
      </c>
      <c r="R1100" t="s">
        <v>46</v>
      </c>
      <c r="S1100"/>
      <c r="T1100"/>
      <c r="U1100"/>
      <c r="V1100"/>
      <c r="W1100"/>
      <c r="X1100" s="55">
        <v>44562</v>
      </c>
    </row>
    <row r="1101" spans="1:24" ht="14.5" x14ac:dyDescent="0.35">
      <c r="A1101" s="52" t="s">
        <v>470</v>
      </c>
      <c r="B1101" s="53">
        <v>44713</v>
      </c>
      <c r="C1101" s="53">
        <v>45657</v>
      </c>
      <c r="D1101" s="53">
        <v>44894</v>
      </c>
      <c r="G1101" s="52" t="s">
        <v>50</v>
      </c>
      <c r="H1101" s="52" t="s">
        <v>22</v>
      </c>
      <c r="I1101" s="53">
        <f t="shared" si="115"/>
        <v>44713</v>
      </c>
      <c r="J1101" s="53">
        <f t="shared" si="116"/>
        <v>45657</v>
      </c>
      <c r="K1101" s="52" t="s">
        <v>22</v>
      </c>
      <c r="L1101" s="52" t="s">
        <v>140</v>
      </c>
      <c r="M1101" s="54">
        <v>2000</v>
      </c>
      <c r="N1101" s="52" t="s">
        <v>43</v>
      </c>
      <c r="O1101" t="s">
        <v>121</v>
      </c>
      <c r="P1101" t="s">
        <v>45</v>
      </c>
      <c r="Q1101">
        <v>0.49199999999999999</v>
      </c>
      <c r="R1101" t="s">
        <v>46</v>
      </c>
      <c r="S1101"/>
      <c r="T1101"/>
      <c r="U1101"/>
      <c r="V1101"/>
      <c r="W1101"/>
      <c r="X1101" s="55">
        <v>44562</v>
      </c>
    </row>
    <row r="1102" spans="1:24" ht="14.5" x14ac:dyDescent="0.35">
      <c r="A1102" s="52" t="s">
        <v>470</v>
      </c>
      <c r="B1102" s="53">
        <v>44713</v>
      </c>
      <c r="C1102" s="53">
        <v>45657</v>
      </c>
      <c r="D1102" s="53">
        <v>44894</v>
      </c>
      <c r="G1102" s="52" t="s">
        <v>57</v>
      </c>
      <c r="H1102" s="52" t="s">
        <v>22</v>
      </c>
      <c r="I1102" s="53">
        <f t="shared" si="115"/>
        <v>44713</v>
      </c>
      <c r="J1102" s="53">
        <f t="shared" si="116"/>
        <v>45657</v>
      </c>
      <c r="K1102" s="52" t="s">
        <v>22</v>
      </c>
      <c r="L1102" s="52" t="s">
        <v>118</v>
      </c>
      <c r="M1102" s="54">
        <v>0</v>
      </c>
      <c r="N1102" s="52" t="s">
        <v>43</v>
      </c>
      <c r="O1102" t="s">
        <v>58</v>
      </c>
      <c r="P1102" t="s">
        <v>59</v>
      </c>
      <c r="Q1102">
        <v>1.0800000000000001E-2</v>
      </c>
      <c r="R1102" t="s">
        <v>46</v>
      </c>
      <c r="S1102"/>
      <c r="T1102"/>
      <c r="U1102"/>
      <c r="V1102"/>
      <c r="W1102"/>
      <c r="X1102" s="55">
        <v>44562</v>
      </c>
    </row>
    <row r="1103" spans="1:24" ht="14.5" x14ac:dyDescent="0.35">
      <c r="A1103" s="52" t="s">
        <v>470</v>
      </c>
      <c r="B1103" s="53">
        <v>44713</v>
      </c>
      <c r="C1103" s="53">
        <v>45657</v>
      </c>
      <c r="D1103" s="53">
        <v>44894</v>
      </c>
      <c r="G1103" s="52" t="s">
        <v>75</v>
      </c>
      <c r="H1103" s="52" t="s">
        <v>22</v>
      </c>
      <c r="I1103" s="53">
        <f t="shared" si="115"/>
        <v>44713</v>
      </c>
      <c r="J1103" s="53">
        <f t="shared" si="116"/>
        <v>45657</v>
      </c>
      <c r="K1103" s="52" t="s">
        <v>22</v>
      </c>
      <c r="L1103" s="52" t="s">
        <v>118</v>
      </c>
      <c r="M1103" s="54">
        <v>0</v>
      </c>
      <c r="N1103" s="52" t="s">
        <v>43</v>
      </c>
      <c r="O1103" t="s">
        <v>76</v>
      </c>
      <c r="P1103" t="s">
        <v>77</v>
      </c>
      <c r="Q1103">
        <v>2.1600000000000001E-2</v>
      </c>
      <c r="R1103" t="s">
        <v>46</v>
      </c>
      <c r="S1103"/>
      <c r="T1103"/>
      <c r="U1103"/>
      <c r="V1103"/>
      <c r="W1103"/>
      <c r="X1103" s="55">
        <v>44562</v>
      </c>
    </row>
    <row r="1104" spans="1:24" ht="14.5" x14ac:dyDescent="0.35">
      <c r="A1104" s="52" t="s">
        <v>470</v>
      </c>
      <c r="B1104" s="53">
        <v>44713</v>
      </c>
      <c r="C1104" s="53">
        <v>45657</v>
      </c>
      <c r="D1104" s="53">
        <v>44894</v>
      </c>
      <c r="G1104" s="52" t="s">
        <v>55</v>
      </c>
      <c r="H1104" s="52" t="s">
        <v>22</v>
      </c>
      <c r="I1104" s="53">
        <f t="shared" si="115"/>
        <v>44713</v>
      </c>
      <c r="J1104" s="53">
        <f t="shared" si="116"/>
        <v>45657</v>
      </c>
      <c r="K1104" s="52" t="s">
        <v>22</v>
      </c>
      <c r="L1104" s="52" t="s">
        <v>118</v>
      </c>
      <c r="M1104" s="54">
        <v>10000</v>
      </c>
      <c r="N1104" s="52" t="s">
        <v>43</v>
      </c>
      <c r="O1104" t="s">
        <v>56</v>
      </c>
      <c r="P1104" t="s">
        <v>45</v>
      </c>
      <c r="Q1104">
        <v>0.49199999999999999</v>
      </c>
      <c r="R1104" t="s">
        <v>46</v>
      </c>
      <c r="S1104"/>
      <c r="T1104"/>
      <c r="U1104"/>
      <c r="V1104"/>
      <c r="W1104"/>
      <c r="X1104" s="55">
        <v>44562</v>
      </c>
    </row>
    <row r="1105" spans="1:25" ht="14.5" x14ac:dyDescent="0.35">
      <c r="A1105" s="52" t="s">
        <v>470</v>
      </c>
      <c r="B1105" s="53">
        <v>44713</v>
      </c>
      <c r="C1105" s="53">
        <v>45657</v>
      </c>
      <c r="D1105" s="53">
        <v>44894</v>
      </c>
      <c r="G1105" s="52" t="s">
        <v>50</v>
      </c>
      <c r="H1105" s="52" t="s">
        <v>22</v>
      </c>
      <c r="I1105" s="53">
        <f t="shared" si="115"/>
        <v>44713</v>
      </c>
      <c r="J1105" s="53">
        <f t="shared" si="116"/>
        <v>45657</v>
      </c>
      <c r="K1105" s="52" t="s">
        <v>22</v>
      </c>
      <c r="L1105" s="52" t="s">
        <v>118</v>
      </c>
      <c r="M1105" s="54">
        <v>10000</v>
      </c>
      <c r="N1105" s="52" t="s">
        <v>43</v>
      </c>
      <c r="O1105" t="s">
        <v>121</v>
      </c>
      <c r="P1105" t="s">
        <v>45</v>
      </c>
      <c r="Q1105">
        <v>0.49199999999999999</v>
      </c>
      <c r="R1105" t="s">
        <v>46</v>
      </c>
      <c r="S1105"/>
      <c r="T1105"/>
      <c r="U1105"/>
      <c r="V1105"/>
      <c r="W1105"/>
      <c r="X1105" s="55">
        <v>44562</v>
      </c>
    </row>
    <row r="1106" spans="1:25" ht="14.5" x14ac:dyDescent="0.35">
      <c r="A1106" s="52" t="s">
        <v>471</v>
      </c>
      <c r="B1106" s="53">
        <v>44958</v>
      </c>
      <c r="C1106" s="53">
        <v>47664</v>
      </c>
      <c r="D1106" s="53">
        <v>45827</v>
      </c>
      <c r="E1106" s="52" t="s">
        <v>149</v>
      </c>
      <c r="G1106" s="52" t="s">
        <v>62</v>
      </c>
      <c r="H1106" s="52" t="s">
        <v>472</v>
      </c>
      <c r="I1106" s="53">
        <v>42370</v>
      </c>
      <c r="J1106" s="53">
        <v>47483</v>
      </c>
      <c r="L1106" s="52" t="s">
        <v>142</v>
      </c>
      <c r="M1106" s="54">
        <v>15000</v>
      </c>
      <c r="N1106" s="52" t="s">
        <v>473</v>
      </c>
      <c r="O1106" t="s">
        <v>64</v>
      </c>
      <c r="P1106" t="s">
        <v>65</v>
      </c>
      <c r="Q1106">
        <v>1.1714</v>
      </c>
      <c r="R1106" t="s">
        <v>46</v>
      </c>
      <c r="S1106">
        <v>130</v>
      </c>
      <c r="T1106">
        <v>150</v>
      </c>
      <c r="U1106">
        <v>120</v>
      </c>
      <c r="V1106"/>
      <c r="W1106"/>
      <c r="X1106" s="55">
        <v>45748</v>
      </c>
    </row>
    <row r="1107" spans="1:25" ht="14.5" x14ac:dyDescent="0.35">
      <c r="A1107" s="52" t="s">
        <v>471</v>
      </c>
      <c r="B1107" s="53">
        <v>44958</v>
      </c>
      <c r="C1107" s="53">
        <v>47664</v>
      </c>
      <c r="D1107" s="53">
        <v>45827</v>
      </c>
      <c r="E1107" s="52" t="s">
        <v>149</v>
      </c>
      <c r="G1107" s="52" t="s">
        <v>62</v>
      </c>
      <c r="H1107" s="52" t="s">
        <v>74</v>
      </c>
      <c r="I1107" s="53">
        <f t="shared" ref="I1107:I1116" si="117">IF(OR(K1107="Term",K1107="otherwise",K1107="Start of Term"),B1107,"ADD SERVICE START DATE")</f>
        <v>44958</v>
      </c>
      <c r="J1107" s="53">
        <f t="shared" ref="J1107:J1116" si="118">IF(OR(K1107="Term",K1107="otherwise",K1107="End of term"),C1107,"ADD SERVICE START DATE")</f>
        <v>47664</v>
      </c>
      <c r="K1107" s="52" t="s">
        <v>74</v>
      </c>
      <c r="L1107" s="52" t="s">
        <v>142</v>
      </c>
      <c r="M1107" s="54">
        <v>0</v>
      </c>
      <c r="N1107" s="52" t="s">
        <v>43</v>
      </c>
      <c r="O1107" t="s">
        <v>64</v>
      </c>
      <c r="P1107" t="s">
        <v>65</v>
      </c>
      <c r="Q1107">
        <v>1.1714</v>
      </c>
      <c r="R1107" t="s">
        <v>46</v>
      </c>
      <c r="S1107">
        <v>130</v>
      </c>
      <c r="T1107">
        <v>150</v>
      </c>
      <c r="U1107">
        <v>120</v>
      </c>
      <c r="V1107"/>
      <c r="W1107"/>
      <c r="X1107" s="55">
        <v>45748</v>
      </c>
    </row>
    <row r="1108" spans="1:25" ht="14.5" x14ac:dyDescent="0.35">
      <c r="A1108" s="52" t="s">
        <v>471</v>
      </c>
      <c r="B1108" s="53">
        <v>44958</v>
      </c>
      <c r="C1108" s="53">
        <v>47664</v>
      </c>
      <c r="D1108" s="53">
        <v>45827</v>
      </c>
      <c r="E1108" s="52" t="s">
        <v>152</v>
      </c>
      <c r="G1108" s="52" t="s">
        <v>62</v>
      </c>
      <c r="H1108" s="52" t="s">
        <v>22</v>
      </c>
      <c r="I1108" s="53">
        <f t="shared" si="117"/>
        <v>44958</v>
      </c>
      <c r="J1108" s="53">
        <f t="shared" si="118"/>
        <v>47664</v>
      </c>
      <c r="K1108" s="52" t="s">
        <v>22</v>
      </c>
      <c r="L1108" s="52" t="s">
        <v>142</v>
      </c>
      <c r="M1108" s="54">
        <v>0</v>
      </c>
      <c r="N1108" s="52" t="s">
        <v>43</v>
      </c>
      <c r="O1108" t="s">
        <v>64</v>
      </c>
      <c r="P1108" t="s">
        <v>65</v>
      </c>
      <c r="Q1108">
        <v>1.3712</v>
      </c>
      <c r="R1108" t="s">
        <v>474</v>
      </c>
      <c r="S1108">
        <v>130</v>
      </c>
      <c r="T1108">
        <v>150</v>
      </c>
      <c r="U1108">
        <v>120</v>
      </c>
      <c r="V1108"/>
      <c r="W1108"/>
      <c r="X1108" s="55">
        <v>45748</v>
      </c>
    </row>
    <row r="1109" spans="1:25" ht="14.5" x14ac:dyDescent="0.35">
      <c r="A1109" s="52" t="s">
        <v>471</v>
      </c>
      <c r="B1109" s="53">
        <v>44958</v>
      </c>
      <c r="C1109" s="53">
        <v>47664</v>
      </c>
      <c r="D1109" s="53">
        <v>45827</v>
      </c>
      <c r="E1109" s="52" t="s">
        <v>154</v>
      </c>
      <c r="G1109" s="52" t="s">
        <v>62</v>
      </c>
      <c r="H1109" s="52" t="s">
        <v>22</v>
      </c>
      <c r="I1109" s="53">
        <f t="shared" si="117"/>
        <v>44958</v>
      </c>
      <c r="J1109" s="53">
        <f t="shared" si="118"/>
        <v>47664</v>
      </c>
      <c r="K1109" s="52" t="s">
        <v>22</v>
      </c>
      <c r="L1109" s="52" t="s">
        <v>142</v>
      </c>
      <c r="M1109" s="54">
        <v>0</v>
      </c>
      <c r="N1109" s="52" t="s">
        <v>43</v>
      </c>
      <c r="O1109" t="s">
        <v>64</v>
      </c>
      <c r="P1109" t="s">
        <v>65</v>
      </c>
      <c r="Q1109">
        <v>0.51200000000000001</v>
      </c>
      <c r="R1109" t="s">
        <v>474</v>
      </c>
      <c r="S1109">
        <v>130</v>
      </c>
      <c r="T1109">
        <v>150</v>
      </c>
      <c r="U1109">
        <v>120</v>
      </c>
      <c r="V1109"/>
      <c r="W1109"/>
      <c r="X1109" s="55">
        <v>45748</v>
      </c>
    </row>
    <row r="1110" spans="1:25" ht="14.5" x14ac:dyDescent="0.35">
      <c r="A1110" s="52" t="s">
        <v>471</v>
      </c>
      <c r="B1110" s="53">
        <v>44958</v>
      </c>
      <c r="C1110" s="53">
        <v>47664</v>
      </c>
      <c r="D1110" s="53">
        <v>45827</v>
      </c>
      <c r="E1110" s="52" t="s">
        <v>148</v>
      </c>
      <c r="G1110" s="52" t="s">
        <v>62</v>
      </c>
      <c r="H1110" s="52" t="s">
        <v>22</v>
      </c>
      <c r="I1110" s="53">
        <f t="shared" si="117"/>
        <v>44958</v>
      </c>
      <c r="J1110" s="53">
        <f t="shared" si="118"/>
        <v>47664</v>
      </c>
      <c r="K1110" s="52" t="s">
        <v>22</v>
      </c>
      <c r="L1110" s="52" t="s">
        <v>133</v>
      </c>
      <c r="M1110" s="54">
        <v>0</v>
      </c>
      <c r="N1110" s="52" t="s">
        <v>43</v>
      </c>
      <c r="O1110" t="s">
        <v>64</v>
      </c>
      <c r="P1110" t="s">
        <v>65</v>
      </c>
      <c r="Q1110">
        <v>1.496</v>
      </c>
      <c r="R1110" t="s">
        <v>474</v>
      </c>
      <c r="S1110">
        <v>130</v>
      </c>
      <c r="T1110">
        <v>150</v>
      </c>
      <c r="U1110">
        <v>120</v>
      </c>
      <c r="V1110"/>
      <c r="W1110"/>
      <c r="X1110" s="55">
        <v>45748</v>
      </c>
    </row>
    <row r="1111" spans="1:25" ht="14.5" x14ac:dyDescent="0.35">
      <c r="A1111" s="52" t="s">
        <v>471</v>
      </c>
      <c r="B1111" s="53">
        <v>44958</v>
      </c>
      <c r="C1111" s="53">
        <v>47664</v>
      </c>
      <c r="D1111" s="53">
        <v>45827</v>
      </c>
      <c r="E1111" s="52" t="s">
        <v>151</v>
      </c>
      <c r="G1111" s="52" t="s">
        <v>62</v>
      </c>
      <c r="H1111" s="52" t="s">
        <v>22</v>
      </c>
      <c r="I1111" s="53">
        <f t="shared" si="117"/>
        <v>44958</v>
      </c>
      <c r="J1111" s="53">
        <f t="shared" si="118"/>
        <v>47664</v>
      </c>
      <c r="K1111" s="52" t="s">
        <v>22</v>
      </c>
      <c r="L1111" s="52" t="s">
        <v>133</v>
      </c>
      <c r="M1111" s="54">
        <v>0</v>
      </c>
      <c r="N1111" s="52" t="s">
        <v>43</v>
      </c>
      <c r="O1111" t="s">
        <v>64</v>
      </c>
      <c r="P1111" t="s">
        <v>65</v>
      </c>
      <c r="Q1111">
        <v>1.496</v>
      </c>
      <c r="R1111" t="s">
        <v>46</v>
      </c>
      <c r="S1111">
        <v>130</v>
      </c>
      <c r="T1111">
        <v>150</v>
      </c>
      <c r="U1111">
        <v>120</v>
      </c>
      <c r="V1111"/>
      <c r="W1111"/>
      <c r="X1111" s="55">
        <v>45748</v>
      </c>
    </row>
    <row r="1112" spans="1:25" ht="14.5" x14ac:dyDescent="0.35">
      <c r="A1112" s="52" t="s">
        <v>471</v>
      </c>
      <c r="B1112" s="53">
        <v>44958</v>
      </c>
      <c r="C1112" s="53">
        <v>47664</v>
      </c>
      <c r="D1112" s="53">
        <v>45827</v>
      </c>
      <c r="E1112" s="52" t="s">
        <v>149</v>
      </c>
      <c r="G1112" s="52" t="s">
        <v>40</v>
      </c>
      <c r="H1112" s="52" t="s">
        <v>22</v>
      </c>
      <c r="I1112" s="53">
        <f t="shared" si="117"/>
        <v>44958</v>
      </c>
      <c r="J1112" s="53">
        <f t="shared" si="118"/>
        <v>47664</v>
      </c>
      <c r="K1112" s="52" t="s">
        <v>22</v>
      </c>
      <c r="L1112" s="52" t="s">
        <v>142</v>
      </c>
      <c r="M1112" s="54">
        <v>0</v>
      </c>
      <c r="N1112" s="52" t="s">
        <v>43</v>
      </c>
      <c r="O1112" t="s">
        <v>44</v>
      </c>
      <c r="P1112" t="s">
        <v>45</v>
      </c>
      <c r="Q1112"/>
      <c r="R1112"/>
      <c r="S1112"/>
      <c r="T1112"/>
      <c r="U1112"/>
      <c r="V1112" t="s">
        <v>64</v>
      </c>
      <c r="W1112">
        <v>75</v>
      </c>
      <c r="X1112" s="55">
        <v>45748</v>
      </c>
    </row>
    <row r="1113" spans="1:25" ht="14.5" x14ac:dyDescent="0.35">
      <c r="A1113" s="52" t="s">
        <v>471</v>
      </c>
      <c r="B1113" s="53">
        <v>44958</v>
      </c>
      <c r="C1113" s="53">
        <v>47664</v>
      </c>
      <c r="D1113" s="53">
        <v>45827</v>
      </c>
      <c r="E1113" s="52" t="s">
        <v>152</v>
      </c>
      <c r="G1113" s="52" t="s">
        <v>40</v>
      </c>
      <c r="H1113" s="52" t="s">
        <v>22</v>
      </c>
      <c r="I1113" s="53">
        <f t="shared" si="117"/>
        <v>44958</v>
      </c>
      <c r="J1113" s="53">
        <f t="shared" si="118"/>
        <v>47664</v>
      </c>
      <c r="K1113" s="52" t="s">
        <v>22</v>
      </c>
      <c r="L1113" s="52" t="s">
        <v>142</v>
      </c>
      <c r="M1113" s="54">
        <v>0</v>
      </c>
      <c r="N1113" s="52" t="s">
        <v>43</v>
      </c>
      <c r="O1113" t="s">
        <v>44</v>
      </c>
      <c r="P1113" t="s">
        <v>45</v>
      </c>
      <c r="Q1113"/>
      <c r="R1113"/>
      <c r="S1113"/>
      <c r="T1113"/>
      <c r="U1113"/>
      <c r="V1113" t="s">
        <v>64</v>
      </c>
      <c r="W1113">
        <v>75</v>
      </c>
      <c r="X1113" s="55">
        <v>45748</v>
      </c>
    </row>
    <row r="1114" spans="1:25" ht="14.5" x14ac:dyDescent="0.35">
      <c r="A1114" s="52" t="s">
        <v>471</v>
      </c>
      <c r="B1114" s="53">
        <v>44958</v>
      </c>
      <c r="C1114" s="53">
        <v>47664</v>
      </c>
      <c r="D1114" s="53">
        <v>45827</v>
      </c>
      <c r="E1114" s="52" t="s">
        <v>154</v>
      </c>
      <c r="G1114" s="52" t="s">
        <v>40</v>
      </c>
      <c r="H1114" s="52" t="s">
        <v>22</v>
      </c>
      <c r="I1114" s="53">
        <f t="shared" si="117"/>
        <v>44958</v>
      </c>
      <c r="J1114" s="53">
        <f t="shared" si="118"/>
        <v>47664</v>
      </c>
      <c r="K1114" s="52" t="s">
        <v>22</v>
      </c>
      <c r="L1114" s="52" t="s">
        <v>142</v>
      </c>
      <c r="M1114" s="54">
        <v>0</v>
      </c>
      <c r="N1114" s="52" t="s">
        <v>43</v>
      </c>
      <c r="O1114" t="s">
        <v>44</v>
      </c>
      <c r="P1114" t="s">
        <v>45</v>
      </c>
      <c r="Q1114"/>
      <c r="R1114"/>
      <c r="S1114"/>
      <c r="T1114"/>
      <c r="U1114"/>
      <c r="V1114" t="s">
        <v>64</v>
      </c>
      <c r="W1114">
        <v>75</v>
      </c>
      <c r="X1114" s="55">
        <v>45748</v>
      </c>
    </row>
    <row r="1115" spans="1:25" ht="14.5" x14ac:dyDescent="0.35">
      <c r="A1115" s="52" t="s">
        <v>471</v>
      </c>
      <c r="B1115" s="53">
        <v>44958</v>
      </c>
      <c r="C1115" s="53">
        <v>47664</v>
      </c>
      <c r="D1115" s="53">
        <v>45827</v>
      </c>
      <c r="E1115" s="52" t="s">
        <v>148</v>
      </c>
      <c r="G1115" s="52" t="s">
        <v>40</v>
      </c>
      <c r="H1115" s="52" t="s">
        <v>22</v>
      </c>
      <c r="I1115" s="53">
        <f t="shared" si="117"/>
        <v>44958</v>
      </c>
      <c r="J1115" s="53">
        <f t="shared" si="118"/>
        <v>47664</v>
      </c>
      <c r="K1115" s="52" t="s">
        <v>22</v>
      </c>
      <c r="L1115" s="52" t="s">
        <v>133</v>
      </c>
      <c r="M1115" s="54">
        <v>0</v>
      </c>
      <c r="N1115" s="52" t="s">
        <v>43</v>
      </c>
      <c r="O1115" t="s">
        <v>44</v>
      </c>
      <c r="P1115" t="s">
        <v>45</v>
      </c>
      <c r="Q1115"/>
      <c r="R1115"/>
      <c r="S1115"/>
      <c r="T1115"/>
      <c r="U1115"/>
      <c r="V1115" t="s">
        <v>64</v>
      </c>
      <c r="W1115">
        <v>75</v>
      </c>
      <c r="X1115" s="55">
        <v>45748</v>
      </c>
    </row>
    <row r="1116" spans="1:25" ht="14.5" x14ac:dyDescent="0.35">
      <c r="A1116" s="52" t="s">
        <v>471</v>
      </c>
      <c r="B1116" s="53">
        <v>44958</v>
      </c>
      <c r="C1116" s="53">
        <v>47664</v>
      </c>
      <c r="D1116" s="53">
        <v>45827</v>
      </c>
      <c r="E1116" s="52" t="s">
        <v>151</v>
      </c>
      <c r="G1116" s="52" t="s">
        <v>40</v>
      </c>
      <c r="H1116" s="52" t="s">
        <v>22</v>
      </c>
      <c r="I1116" s="53">
        <f t="shared" si="117"/>
        <v>44958</v>
      </c>
      <c r="J1116" s="53">
        <f t="shared" si="118"/>
        <v>47664</v>
      </c>
      <c r="K1116" s="52" t="s">
        <v>22</v>
      </c>
      <c r="L1116" s="52" t="s">
        <v>133</v>
      </c>
      <c r="M1116" s="54">
        <v>0</v>
      </c>
      <c r="N1116" s="52" t="s">
        <v>43</v>
      </c>
      <c r="O1116" t="s">
        <v>44</v>
      </c>
      <c r="P1116" t="s">
        <v>45</v>
      </c>
      <c r="Q1116"/>
      <c r="R1116"/>
      <c r="S1116"/>
      <c r="T1116"/>
      <c r="U1116"/>
      <c r="V1116" t="s">
        <v>64</v>
      </c>
      <c r="W1116">
        <v>75</v>
      </c>
      <c r="X1116" s="55">
        <v>45748</v>
      </c>
    </row>
    <row r="1117" spans="1:25" ht="29" x14ac:dyDescent="0.35">
      <c r="A1117" s="52" t="s">
        <v>471</v>
      </c>
      <c r="B1117" s="53">
        <v>44958</v>
      </c>
      <c r="C1117" s="53">
        <v>47664</v>
      </c>
      <c r="D1117" s="53">
        <v>45827</v>
      </c>
      <c r="G1117" s="52" t="s">
        <v>50</v>
      </c>
      <c r="H1117" s="52" t="s">
        <v>22</v>
      </c>
      <c r="I1117" s="53">
        <f t="shared" ref="I1117" si="119">IF(OR(K1117="Term",K1117="otherwise",K1117="Start of Term"),B1117,"ADD SERVICE START DATE")</f>
        <v>44958</v>
      </c>
      <c r="J1117" s="53">
        <f t="shared" ref="J1117" si="120">IF(OR(K1117="Term",K1117="otherwise",K1117="End of term"),C1117,"ADD SERVICE START DATE")</f>
        <v>47664</v>
      </c>
      <c r="K1117" s="52" t="s">
        <v>22</v>
      </c>
      <c r="L1117" s="52" t="s">
        <v>475</v>
      </c>
      <c r="M1117" s="54">
        <v>5000</v>
      </c>
      <c r="N1117" s="52" t="s">
        <v>473</v>
      </c>
      <c r="O1117" t="s">
        <v>121</v>
      </c>
      <c r="P1117" t="s">
        <v>45</v>
      </c>
      <c r="Q1117">
        <v>0.57069999999999999</v>
      </c>
      <c r="R1117" t="s">
        <v>474</v>
      </c>
      <c r="S1117"/>
      <c r="T1117"/>
      <c r="U1117"/>
      <c r="V1117"/>
      <c r="W1117"/>
      <c r="X1117" s="55">
        <v>45748</v>
      </c>
      <c r="Y1117" s="56" t="s">
        <v>476</v>
      </c>
    </row>
    <row r="1118" spans="1:25" ht="14.5" x14ac:dyDescent="0.35">
      <c r="A1118" s="52" t="s">
        <v>471</v>
      </c>
      <c r="B1118" s="53">
        <v>44958</v>
      </c>
      <c r="C1118" s="53">
        <v>47664</v>
      </c>
      <c r="D1118" s="53">
        <v>45827</v>
      </c>
      <c r="G1118" s="52" t="s">
        <v>477</v>
      </c>
      <c r="H1118" s="52" t="s">
        <v>478</v>
      </c>
      <c r="I1118" s="53">
        <v>45839</v>
      </c>
      <c r="J1118" s="53">
        <v>47664</v>
      </c>
      <c r="K1118" s="52" t="s">
        <v>22</v>
      </c>
      <c r="L1118" s="52" t="s">
        <v>142</v>
      </c>
      <c r="M1118" s="54">
        <v>5000</v>
      </c>
      <c r="N1118" s="52" t="s">
        <v>43</v>
      </c>
      <c r="O1118" t="s">
        <v>106</v>
      </c>
      <c r="P1118" t="s">
        <v>65</v>
      </c>
      <c r="Q1118">
        <v>0.4723</v>
      </c>
      <c r="R1118" t="s">
        <v>474</v>
      </c>
      <c r="S1118"/>
      <c r="T1118"/>
      <c r="U1118"/>
      <c r="V1118"/>
      <c r="W1118"/>
      <c r="X1118" s="55">
        <v>45748</v>
      </c>
    </row>
    <row r="1119" spans="1:25" ht="29" x14ac:dyDescent="0.35">
      <c r="A1119" s="52" t="s">
        <v>471</v>
      </c>
      <c r="B1119" s="53">
        <v>44958</v>
      </c>
      <c r="C1119" s="53">
        <v>47664</v>
      </c>
      <c r="D1119" s="53">
        <v>45827</v>
      </c>
      <c r="G1119" s="52" t="s">
        <v>55</v>
      </c>
      <c r="H1119" s="52" t="s">
        <v>22</v>
      </c>
      <c r="I1119" s="53">
        <f t="shared" ref="I1119:I1124" si="121">IF(OR(K1119="Term",K1119="otherwise",K1119="Start of Term"),B1119,"ADD SERVICE START DATE")</f>
        <v>44958</v>
      </c>
      <c r="J1119" s="53">
        <f t="shared" ref="J1119:J1124" si="122">IF(OR(K1119="Term",K1119="otherwise",K1119="End of term"),C1119,"ADD SERVICE START DATE")</f>
        <v>47664</v>
      </c>
      <c r="K1119" s="52" t="s">
        <v>22</v>
      </c>
      <c r="L1119" s="52" t="s">
        <v>475</v>
      </c>
      <c r="M1119" s="54">
        <v>5000</v>
      </c>
      <c r="N1119" s="52" t="s">
        <v>473</v>
      </c>
      <c r="O1119" t="s">
        <v>56</v>
      </c>
      <c r="P1119" t="s">
        <v>45</v>
      </c>
      <c r="Q1119">
        <v>0.57069999999999999</v>
      </c>
      <c r="R1119" t="s">
        <v>474</v>
      </c>
      <c r="S1119"/>
      <c r="T1119"/>
      <c r="U1119"/>
      <c r="V1119"/>
      <c r="W1119"/>
      <c r="X1119" s="55">
        <v>45748</v>
      </c>
      <c r="Y1119" s="56" t="s">
        <v>476</v>
      </c>
    </row>
    <row r="1120" spans="1:25" ht="14.5" x14ac:dyDescent="0.35">
      <c r="A1120" s="52" t="s">
        <v>471</v>
      </c>
      <c r="B1120" s="53">
        <v>44958</v>
      </c>
      <c r="C1120" s="53">
        <v>47664</v>
      </c>
      <c r="D1120" s="53">
        <v>45827</v>
      </c>
      <c r="G1120" s="52" t="s">
        <v>60</v>
      </c>
      <c r="H1120" s="52" t="s">
        <v>22</v>
      </c>
      <c r="I1120" s="53">
        <f t="shared" si="121"/>
        <v>44958</v>
      </c>
      <c r="J1120" s="53">
        <f t="shared" si="122"/>
        <v>47664</v>
      </c>
      <c r="K1120" s="52" t="s">
        <v>22</v>
      </c>
      <c r="L1120" s="52" t="s">
        <v>475</v>
      </c>
      <c r="M1120" s="54">
        <v>0</v>
      </c>
      <c r="N1120" s="52" t="s">
        <v>473</v>
      </c>
      <c r="O1120" t="s">
        <v>61</v>
      </c>
      <c r="P1120" t="s">
        <v>45</v>
      </c>
      <c r="Q1120" s="74">
        <v>0.05</v>
      </c>
      <c r="R1120" t="s">
        <v>474</v>
      </c>
      <c r="S1120"/>
      <c r="T1120"/>
      <c r="U1120"/>
      <c r="V1120"/>
      <c r="W1120"/>
      <c r="X1120" s="55">
        <v>45748</v>
      </c>
    </row>
    <row r="1121" spans="1:25" ht="14.5" x14ac:dyDescent="0.35">
      <c r="A1121" s="52" t="s">
        <v>471</v>
      </c>
      <c r="B1121" s="53">
        <v>44958</v>
      </c>
      <c r="C1121" s="53">
        <v>47664</v>
      </c>
      <c r="D1121" s="53">
        <v>45827</v>
      </c>
      <c r="G1121" s="52" t="s">
        <v>57</v>
      </c>
      <c r="H1121" s="52" t="s">
        <v>22</v>
      </c>
      <c r="I1121" s="53">
        <f t="shared" si="121"/>
        <v>44958</v>
      </c>
      <c r="J1121" s="53">
        <f t="shared" si="122"/>
        <v>47664</v>
      </c>
      <c r="K1121" s="52" t="s">
        <v>22</v>
      </c>
      <c r="L1121" s="52" t="s">
        <v>475</v>
      </c>
      <c r="M1121" s="54">
        <v>0</v>
      </c>
      <c r="N1121" s="52" t="s">
        <v>473</v>
      </c>
      <c r="O1121" t="s">
        <v>58</v>
      </c>
      <c r="P1121" t="s">
        <v>59</v>
      </c>
      <c r="Q1121">
        <v>1.26E-2</v>
      </c>
      <c r="R1121" t="s">
        <v>474</v>
      </c>
      <c r="S1121"/>
      <c r="T1121"/>
      <c r="U1121"/>
      <c r="V1121"/>
      <c r="W1121"/>
      <c r="X1121" s="55">
        <v>45748</v>
      </c>
      <c r="Y1121" s="56" t="s">
        <v>479</v>
      </c>
    </row>
    <row r="1122" spans="1:25" ht="14.5" x14ac:dyDescent="0.35">
      <c r="A1122" s="52" t="s">
        <v>471</v>
      </c>
      <c r="B1122" s="53">
        <v>44958</v>
      </c>
      <c r="C1122" s="53">
        <v>47664</v>
      </c>
      <c r="D1122" s="53">
        <v>45827</v>
      </c>
      <c r="G1122" s="52" t="s">
        <v>75</v>
      </c>
      <c r="H1122" s="52" t="s">
        <v>22</v>
      </c>
      <c r="I1122" s="53">
        <f t="shared" si="121"/>
        <v>44958</v>
      </c>
      <c r="J1122" s="53">
        <f t="shared" si="122"/>
        <v>47664</v>
      </c>
      <c r="K1122" s="52" t="s">
        <v>22</v>
      </c>
      <c r="L1122" s="52" t="s">
        <v>475</v>
      </c>
      <c r="M1122" s="54">
        <v>0</v>
      </c>
      <c r="N1122" s="52" t="s">
        <v>473</v>
      </c>
      <c r="O1122" t="s">
        <v>76</v>
      </c>
      <c r="P1122" t="s">
        <v>77</v>
      </c>
      <c r="Q1122">
        <v>2.5100000000000001E-2</v>
      </c>
      <c r="R1122" t="s">
        <v>474</v>
      </c>
      <c r="S1122"/>
      <c r="T1122"/>
      <c r="U1122"/>
      <c r="V1122"/>
      <c r="W1122"/>
      <c r="X1122" s="55">
        <v>45748</v>
      </c>
      <c r="Y1122" s="56" t="s">
        <v>480</v>
      </c>
    </row>
    <row r="1123" spans="1:25" ht="14.5" x14ac:dyDescent="0.35">
      <c r="A1123" s="52" t="s">
        <v>471</v>
      </c>
      <c r="B1123" s="53">
        <v>44958</v>
      </c>
      <c r="C1123" s="53">
        <v>47664</v>
      </c>
      <c r="D1123" s="53">
        <v>45827</v>
      </c>
      <c r="G1123" s="52" t="s">
        <v>144</v>
      </c>
      <c r="H1123" s="52" t="s">
        <v>22</v>
      </c>
      <c r="I1123" s="53">
        <f t="shared" si="121"/>
        <v>44958</v>
      </c>
      <c r="J1123" s="53">
        <f t="shared" si="122"/>
        <v>47664</v>
      </c>
      <c r="K1123" s="52" t="s">
        <v>22</v>
      </c>
      <c r="L1123" s="52" t="s">
        <v>133</v>
      </c>
      <c r="M1123" s="54">
        <v>0</v>
      </c>
      <c r="N1123" s="52" t="s">
        <v>473</v>
      </c>
      <c r="O1123" t="s">
        <v>145</v>
      </c>
      <c r="P1123" t="s">
        <v>65</v>
      </c>
      <c r="Q1123">
        <v>0.2235</v>
      </c>
      <c r="R1123" t="s">
        <v>474</v>
      </c>
      <c r="S1123">
        <v>130</v>
      </c>
      <c r="T1123" t="s">
        <v>481</v>
      </c>
      <c r="U1123">
        <v>120</v>
      </c>
      <c r="V1123"/>
      <c r="W1123"/>
      <c r="X1123" s="55">
        <v>45748</v>
      </c>
    </row>
    <row r="1124" spans="1:25" ht="14.5" x14ac:dyDescent="0.35">
      <c r="A1124" s="52" t="s">
        <v>471</v>
      </c>
      <c r="B1124" s="53">
        <v>44958</v>
      </c>
      <c r="C1124" s="53">
        <v>47664</v>
      </c>
      <c r="D1124" s="53">
        <v>45827</v>
      </c>
      <c r="G1124" s="52" t="s">
        <v>135</v>
      </c>
      <c r="H1124" s="52" t="s">
        <v>22</v>
      </c>
      <c r="I1124" s="53">
        <f t="shared" si="121"/>
        <v>44958</v>
      </c>
      <c r="J1124" s="53">
        <f t="shared" si="122"/>
        <v>47664</v>
      </c>
      <c r="K1124" s="52" t="s">
        <v>22</v>
      </c>
      <c r="L1124" s="52" t="s">
        <v>133</v>
      </c>
      <c r="M1124" s="54">
        <v>0</v>
      </c>
      <c r="N1124" s="52" t="s">
        <v>473</v>
      </c>
      <c r="O1124" t="s">
        <v>136</v>
      </c>
      <c r="P1124" t="s">
        <v>45</v>
      </c>
      <c r="Q1124"/>
      <c r="R1124"/>
      <c r="S1124"/>
      <c r="T1124"/>
      <c r="U1124"/>
      <c r="V1124" t="s">
        <v>145</v>
      </c>
      <c r="W1124">
        <v>75</v>
      </c>
      <c r="X1124" s="55">
        <v>45748</v>
      </c>
    </row>
    <row r="1125" spans="1:25" ht="14.5" x14ac:dyDescent="0.35">
      <c r="A1125" s="52" t="s">
        <v>482</v>
      </c>
      <c r="B1125" s="53">
        <v>44743</v>
      </c>
      <c r="C1125" s="53">
        <v>46387</v>
      </c>
      <c r="D1125" s="53">
        <v>45973</v>
      </c>
      <c r="E1125" s="52" t="s">
        <v>157</v>
      </c>
      <c r="F1125" s="16" t="s">
        <v>39</v>
      </c>
      <c r="G1125" s="52" t="s">
        <v>62</v>
      </c>
      <c r="H1125" s="73" t="s">
        <v>483</v>
      </c>
      <c r="I1125" s="53">
        <v>45170</v>
      </c>
      <c r="J1125" s="53">
        <v>46022</v>
      </c>
      <c r="L1125" s="52" t="s">
        <v>142</v>
      </c>
      <c r="M1125" s="54">
        <v>1500</v>
      </c>
      <c r="N1125" s="52" t="s">
        <v>43</v>
      </c>
      <c r="O1125" t="s">
        <v>64</v>
      </c>
      <c r="P1125" t="s">
        <v>65</v>
      </c>
      <c r="Q1125">
        <v>0.44140000000000001</v>
      </c>
      <c r="R1125" t="s">
        <v>66</v>
      </c>
      <c r="S1125">
        <v>130</v>
      </c>
      <c r="T1125">
        <v>150</v>
      </c>
      <c r="U1125">
        <v>120</v>
      </c>
      <c r="V1125"/>
      <c r="W1125"/>
      <c r="X1125" s="55">
        <v>44562</v>
      </c>
    </row>
    <row r="1126" spans="1:25" ht="14.5" x14ac:dyDescent="0.35">
      <c r="A1126" s="52" t="s">
        <v>482</v>
      </c>
      <c r="B1126" s="53">
        <v>44743</v>
      </c>
      <c r="C1126" s="53">
        <v>46387</v>
      </c>
      <c r="D1126" s="53">
        <v>45973</v>
      </c>
      <c r="E1126" s="52" t="s">
        <v>157</v>
      </c>
      <c r="F1126" s="16" t="s">
        <v>39</v>
      </c>
      <c r="G1126" s="52" t="s">
        <v>62</v>
      </c>
      <c r="H1126" s="73" t="s">
        <v>484</v>
      </c>
      <c r="I1126" s="53">
        <v>46023</v>
      </c>
      <c r="J1126" s="53">
        <f t="shared" ref="J1126" si="123">IF(OR(K1126="Term",K1126="otherwise",K1126="End of term"),C1126,"ADD SERVICE START DATE")</f>
        <v>46387</v>
      </c>
      <c r="K1126" s="52" t="s">
        <v>48</v>
      </c>
      <c r="L1126" s="52" t="s">
        <v>142</v>
      </c>
      <c r="M1126" s="54">
        <v>1500</v>
      </c>
      <c r="N1126" s="52" t="s">
        <v>43</v>
      </c>
      <c r="O1126" t="s">
        <v>64</v>
      </c>
      <c r="P1126" t="s">
        <v>65</v>
      </c>
      <c r="Q1126">
        <v>0.44140000000000001</v>
      </c>
      <c r="R1126" t="s">
        <v>66</v>
      </c>
      <c r="S1126">
        <v>130</v>
      </c>
      <c r="T1126">
        <v>150</v>
      </c>
      <c r="U1126">
        <v>120</v>
      </c>
      <c r="V1126"/>
      <c r="W1126"/>
      <c r="X1126" s="55">
        <v>44562</v>
      </c>
    </row>
    <row r="1127" spans="1:25" ht="14.5" x14ac:dyDescent="0.35">
      <c r="A1127" s="52" t="s">
        <v>482</v>
      </c>
      <c r="B1127" s="53">
        <v>44743</v>
      </c>
      <c r="C1127" s="53">
        <v>46387</v>
      </c>
      <c r="D1127" s="53">
        <v>45973</v>
      </c>
      <c r="E1127" s="52" t="s">
        <v>157</v>
      </c>
      <c r="F1127" s="16" t="s">
        <v>39</v>
      </c>
      <c r="G1127" s="52" t="s">
        <v>40</v>
      </c>
      <c r="H1127" s="52" t="s">
        <v>22</v>
      </c>
      <c r="I1127" s="53">
        <f t="shared" ref="I1127:I1132" si="124">IF(OR(K1127="Term",K1127="otherwise",K1127="Start of Term"),B1127,"ADD SERVICE START DATE")</f>
        <v>44743</v>
      </c>
      <c r="J1127" s="53">
        <f t="shared" ref="J1127:J1132" si="125">IF(OR(K1127="Term",K1127="otherwise",K1127="End of term"),C1127,"ADD SERVICE START DATE")</f>
        <v>46387</v>
      </c>
      <c r="K1127" s="52" t="s">
        <v>22</v>
      </c>
      <c r="L1127" s="52" t="s">
        <v>142</v>
      </c>
      <c r="M1127" s="54">
        <v>0</v>
      </c>
      <c r="N1127" s="52" t="s">
        <v>43</v>
      </c>
      <c r="O1127" t="s">
        <v>44</v>
      </c>
      <c r="P1127" t="s">
        <v>45</v>
      </c>
      <c r="Q1127"/>
      <c r="R1127"/>
      <c r="S1127"/>
      <c r="T1127"/>
      <c r="U1127"/>
      <c r="V1127" t="s">
        <v>64</v>
      </c>
      <c r="W1127">
        <v>75</v>
      </c>
      <c r="X1127" s="55">
        <v>44562</v>
      </c>
    </row>
    <row r="1128" spans="1:25" ht="14.5" x14ac:dyDescent="0.35">
      <c r="A1128" s="52" t="s">
        <v>482</v>
      </c>
      <c r="B1128" s="53">
        <v>44743</v>
      </c>
      <c r="C1128" s="53">
        <v>46387</v>
      </c>
      <c r="D1128" s="53">
        <v>45973</v>
      </c>
      <c r="E1128" s="52" t="s">
        <v>176</v>
      </c>
      <c r="F1128" s="16" t="s">
        <v>39</v>
      </c>
      <c r="G1128" s="52" t="s">
        <v>60</v>
      </c>
      <c r="H1128" s="52" t="s">
        <v>22</v>
      </c>
      <c r="I1128" s="53">
        <f t="shared" si="124"/>
        <v>44743</v>
      </c>
      <c r="J1128" s="53">
        <f t="shared" si="125"/>
        <v>46387</v>
      </c>
      <c r="K1128" s="52" t="s">
        <v>22</v>
      </c>
      <c r="L1128" s="52" t="s">
        <v>142</v>
      </c>
      <c r="M1128" s="54">
        <v>0</v>
      </c>
      <c r="N1128" s="52" t="s">
        <v>43</v>
      </c>
      <c r="O1128" t="s">
        <v>61</v>
      </c>
      <c r="P1128" t="s">
        <v>45</v>
      </c>
      <c r="Q1128">
        <v>4.3090999999999997E-2</v>
      </c>
      <c r="R1128" t="s">
        <v>46</v>
      </c>
      <c r="S1128"/>
      <c r="T1128"/>
      <c r="U1128"/>
      <c r="V1128"/>
      <c r="W1128"/>
      <c r="X1128" s="55">
        <v>44562</v>
      </c>
    </row>
    <row r="1129" spans="1:25" ht="14.5" x14ac:dyDescent="0.35">
      <c r="A1129" s="52" t="s">
        <v>482</v>
      </c>
      <c r="B1129" s="53">
        <v>44743</v>
      </c>
      <c r="C1129" s="53">
        <v>46387</v>
      </c>
      <c r="D1129" s="53">
        <v>45973</v>
      </c>
      <c r="E1129" s="57"/>
      <c r="G1129" s="52" t="s">
        <v>55</v>
      </c>
      <c r="H1129" s="52" t="s">
        <v>22</v>
      </c>
      <c r="I1129" s="53">
        <f t="shared" si="124"/>
        <v>44743</v>
      </c>
      <c r="J1129" s="53">
        <f t="shared" si="125"/>
        <v>46387</v>
      </c>
      <c r="K1129" s="52" t="s">
        <v>22</v>
      </c>
      <c r="L1129" s="52" t="s">
        <v>142</v>
      </c>
      <c r="M1129" s="54">
        <v>1000</v>
      </c>
      <c r="N1129" s="52" t="s">
        <v>43</v>
      </c>
      <c r="O1129" t="s">
        <v>56</v>
      </c>
      <c r="P1129" t="s">
        <v>45</v>
      </c>
      <c r="Q1129">
        <v>0.88990000000000002</v>
      </c>
      <c r="R1129" t="s">
        <v>46</v>
      </c>
      <c r="S1129"/>
      <c r="T1129"/>
      <c r="U1129"/>
      <c r="V1129"/>
      <c r="W1129"/>
      <c r="X1129" s="55">
        <v>45839</v>
      </c>
    </row>
    <row r="1130" spans="1:25" ht="14.5" x14ac:dyDescent="0.35">
      <c r="A1130" s="52" t="s">
        <v>482</v>
      </c>
      <c r="B1130" s="53">
        <v>44743</v>
      </c>
      <c r="C1130" s="53">
        <v>46387</v>
      </c>
      <c r="D1130" s="53">
        <v>45973</v>
      </c>
      <c r="E1130" s="57"/>
      <c r="G1130" s="52" t="s">
        <v>50</v>
      </c>
      <c r="H1130" s="52" t="s">
        <v>22</v>
      </c>
      <c r="I1130" s="53">
        <f t="shared" si="124"/>
        <v>44743</v>
      </c>
      <c r="J1130" s="53">
        <f t="shared" si="125"/>
        <v>46387</v>
      </c>
      <c r="K1130" s="52" t="s">
        <v>22</v>
      </c>
      <c r="L1130" s="52" t="s">
        <v>142</v>
      </c>
      <c r="M1130" s="54">
        <v>2000</v>
      </c>
      <c r="N1130" s="52" t="s">
        <v>43</v>
      </c>
      <c r="O1130" t="s">
        <v>52</v>
      </c>
      <c r="P1130" t="s">
        <v>45</v>
      </c>
      <c r="Q1130">
        <v>0.88990000000000002</v>
      </c>
      <c r="R1130" t="s">
        <v>46</v>
      </c>
      <c r="S1130"/>
      <c r="T1130"/>
      <c r="U1130"/>
      <c r="V1130"/>
      <c r="W1130"/>
      <c r="X1130" s="55">
        <v>45839</v>
      </c>
    </row>
    <row r="1131" spans="1:25" s="70" customFormat="1" ht="14.5" x14ac:dyDescent="0.35">
      <c r="A1131" s="52" t="s">
        <v>482</v>
      </c>
      <c r="B1131" s="53">
        <v>44743</v>
      </c>
      <c r="C1131" s="53">
        <v>46387</v>
      </c>
      <c r="D1131" s="53">
        <v>45973</v>
      </c>
      <c r="E1131" s="57"/>
      <c r="F1131" s="52"/>
      <c r="G1131" s="52" t="s">
        <v>57</v>
      </c>
      <c r="H1131" s="52" t="s">
        <v>22</v>
      </c>
      <c r="I1131" s="53">
        <f t="shared" si="124"/>
        <v>44743</v>
      </c>
      <c r="J1131" s="53">
        <f t="shared" si="125"/>
        <v>46387</v>
      </c>
      <c r="K1131" s="52" t="s">
        <v>22</v>
      </c>
      <c r="L1131" s="52" t="s">
        <v>142</v>
      </c>
      <c r="M1131" s="54">
        <v>0</v>
      </c>
      <c r="N1131" s="52" t="s">
        <v>43</v>
      </c>
      <c r="O1131" t="s">
        <v>58</v>
      </c>
      <c r="P1131" t="s">
        <v>59</v>
      </c>
      <c r="Q1131">
        <v>1.0821000000000001E-2</v>
      </c>
      <c r="R1131" t="s">
        <v>46</v>
      </c>
      <c r="S1131"/>
      <c r="T1131"/>
      <c r="U1131"/>
      <c r="V1131"/>
      <c r="W1131"/>
      <c r="X1131" s="55">
        <v>44562</v>
      </c>
      <c r="Y1131" s="56"/>
    </row>
    <row r="1132" spans="1:25" ht="14.5" x14ac:dyDescent="0.35">
      <c r="A1132" s="52" t="s">
        <v>482</v>
      </c>
      <c r="B1132" s="53">
        <v>44743</v>
      </c>
      <c r="C1132" s="53">
        <v>46387</v>
      </c>
      <c r="D1132" s="53">
        <v>45973</v>
      </c>
      <c r="E1132" s="57"/>
      <c r="G1132" s="52" t="s">
        <v>75</v>
      </c>
      <c r="H1132" s="52" t="s">
        <v>22</v>
      </c>
      <c r="I1132" s="53">
        <f t="shared" si="124"/>
        <v>44743</v>
      </c>
      <c r="J1132" s="53">
        <f t="shared" si="125"/>
        <v>46387</v>
      </c>
      <c r="K1132" s="52" t="s">
        <v>22</v>
      </c>
      <c r="L1132" s="52" t="s">
        <v>142</v>
      </c>
      <c r="M1132" s="54">
        <v>0</v>
      </c>
      <c r="N1132" s="52" t="s">
        <v>43</v>
      </c>
      <c r="O1132" t="s">
        <v>76</v>
      </c>
      <c r="P1132" t="s">
        <v>77</v>
      </c>
      <c r="Q1132">
        <v>2.1600000000000001E-2</v>
      </c>
      <c r="R1132" t="s">
        <v>46</v>
      </c>
      <c r="S1132"/>
      <c r="T1132"/>
      <c r="U1132"/>
      <c r="V1132"/>
      <c r="W1132"/>
      <c r="X1132" s="55">
        <v>44562</v>
      </c>
    </row>
    <row r="1133" spans="1:25" ht="14.5" x14ac:dyDescent="0.35">
      <c r="A1133" s="52" t="s">
        <v>482</v>
      </c>
      <c r="B1133" s="53">
        <v>44743</v>
      </c>
      <c r="C1133" s="53">
        <v>46387</v>
      </c>
      <c r="D1133" s="53">
        <v>45973</v>
      </c>
      <c r="E1133" s="52" t="s">
        <v>485</v>
      </c>
      <c r="F1133" s="16" t="s">
        <v>39</v>
      </c>
      <c r="G1133" s="52" t="s">
        <v>62</v>
      </c>
      <c r="H1133" s="73" t="s">
        <v>486</v>
      </c>
      <c r="I1133" s="53">
        <v>44835</v>
      </c>
      <c r="J1133" s="53">
        <v>46022</v>
      </c>
      <c r="L1133" s="52" t="s">
        <v>367</v>
      </c>
      <c r="M1133" s="54">
        <v>0</v>
      </c>
      <c r="N1133" s="52" t="s">
        <v>43</v>
      </c>
      <c r="O1133" t="s">
        <v>64</v>
      </c>
      <c r="P1133" t="s">
        <v>65</v>
      </c>
      <c r="Q1133">
        <v>0.17699999999999999</v>
      </c>
      <c r="R1133" t="s">
        <v>66</v>
      </c>
      <c r="S1133">
        <v>130</v>
      </c>
      <c r="T1133">
        <v>150</v>
      </c>
      <c r="U1133">
        <v>120</v>
      </c>
      <c r="V1133"/>
      <c r="W1133"/>
      <c r="X1133" s="55">
        <v>44562</v>
      </c>
    </row>
    <row r="1134" spans="1:25" ht="14.5" x14ac:dyDescent="0.35">
      <c r="A1134" s="52" t="s">
        <v>482</v>
      </c>
      <c r="B1134" s="53">
        <v>44743</v>
      </c>
      <c r="C1134" s="53">
        <v>46387</v>
      </c>
      <c r="D1134" s="53">
        <v>45973</v>
      </c>
      <c r="E1134" s="52" t="s">
        <v>485</v>
      </c>
      <c r="F1134" s="16" t="s">
        <v>39</v>
      </c>
      <c r="G1134" s="52" t="s">
        <v>62</v>
      </c>
      <c r="H1134" s="73" t="s">
        <v>484</v>
      </c>
      <c r="I1134" s="53">
        <v>46023</v>
      </c>
      <c r="J1134" s="53">
        <f t="shared" ref="J1134:J1135" si="126">IF(OR(K1134="Term",K1134="otherwise",K1134="End of term"),C1134,"ADD SERVICE START DATE")</f>
        <v>46387</v>
      </c>
      <c r="K1134" s="52" t="s">
        <v>48</v>
      </c>
      <c r="L1134" s="52" t="s">
        <v>367</v>
      </c>
      <c r="M1134" s="54">
        <v>0</v>
      </c>
      <c r="N1134" s="52" t="s">
        <v>43</v>
      </c>
      <c r="O1134" t="s">
        <v>64</v>
      </c>
      <c r="P1134" t="s">
        <v>65</v>
      </c>
      <c r="Q1134">
        <v>0.17699999999999999</v>
      </c>
      <c r="R1134" t="s">
        <v>66</v>
      </c>
      <c r="S1134">
        <v>130</v>
      </c>
      <c r="T1134">
        <v>150</v>
      </c>
      <c r="U1134">
        <v>120</v>
      </c>
      <c r="V1134"/>
      <c r="W1134"/>
      <c r="X1134" s="55">
        <v>44562</v>
      </c>
    </row>
    <row r="1135" spans="1:25" ht="14.5" x14ac:dyDescent="0.35">
      <c r="A1135" s="52" t="s">
        <v>482</v>
      </c>
      <c r="B1135" s="53">
        <v>44743</v>
      </c>
      <c r="C1135" s="53">
        <v>46387</v>
      </c>
      <c r="D1135" s="53">
        <v>45973</v>
      </c>
      <c r="E1135" s="52" t="s">
        <v>485</v>
      </c>
      <c r="F1135" s="16" t="s">
        <v>39</v>
      </c>
      <c r="G1135" s="52" t="s">
        <v>40</v>
      </c>
      <c r="H1135" s="73" t="s">
        <v>487</v>
      </c>
      <c r="I1135" s="53">
        <v>44835</v>
      </c>
      <c r="J1135" s="53">
        <f t="shared" si="126"/>
        <v>46387</v>
      </c>
      <c r="K1135" s="52" t="s">
        <v>48</v>
      </c>
      <c r="L1135" s="52" t="s">
        <v>367</v>
      </c>
      <c r="M1135" s="54">
        <v>0</v>
      </c>
      <c r="N1135" s="52" t="s">
        <v>43</v>
      </c>
      <c r="O1135" t="s">
        <v>44</v>
      </c>
      <c r="P1135" t="s">
        <v>45</v>
      </c>
      <c r="Q1135"/>
      <c r="R1135"/>
      <c r="S1135"/>
      <c r="T1135"/>
      <c r="U1135"/>
      <c r="V1135" t="s">
        <v>64</v>
      </c>
      <c r="W1135">
        <v>75</v>
      </c>
      <c r="X1135" s="55">
        <v>44562</v>
      </c>
    </row>
    <row r="1136" spans="1:25" ht="14.5" x14ac:dyDescent="0.35">
      <c r="A1136" s="52" t="s">
        <v>482</v>
      </c>
      <c r="B1136" s="53">
        <v>44743</v>
      </c>
      <c r="C1136" s="53">
        <v>46387</v>
      </c>
      <c r="D1136" s="53">
        <v>45973</v>
      </c>
      <c r="E1136" s="57"/>
      <c r="G1136" s="52" t="s">
        <v>75</v>
      </c>
      <c r="H1136" s="73" t="s">
        <v>22</v>
      </c>
      <c r="I1136" s="53">
        <f t="shared" ref="I1136:I1141" si="127">IF(OR(K1136="Term",K1136="otherwise",K1136="Start of Term"),B1136,"ADD SERVICE START DATE")</f>
        <v>44743</v>
      </c>
      <c r="J1136" s="53">
        <f t="shared" ref="J1136:J1141" si="128">IF(OR(K1136="Term",K1136="otherwise",K1136="End of term"),C1136,"ADD SERVICE START DATE")</f>
        <v>46387</v>
      </c>
      <c r="K1136" s="52" t="s">
        <v>22</v>
      </c>
      <c r="L1136" s="52" t="s">
        <v>367</v>
      </c>
      <c r="M1136" s="54">
        <v>0</v>
      </c>
      <c r="N1136" s="52" t="s">
        <v>43</v>
      </c>
      <c r="O1136" t="s">
        <v>76</v>
      </c>
      <c r="P1136" t="s">
        <v>77</v>
      </c>
      <c r="Q1136">
        <v>2.1600000000000001E-2</v>
      </c>
      <c r="R1136" t="s">
        <v>46</v>
      </c>
      <c r="S1136"/>
      <c r="T1136"/>
      <c r="U1136"/>
      <c r="V1136"/>
      <c r="W1136"/>
      <c r="X1136" s="55">
        <v>44562</v>
      </c>
    </row>
    <row r="1137" spans="1:24" ht="14.5" x14ac:dyDescent="0.35">
      <c r="A1137" s="52" t="s">
        <v>488</v>
      </c>
      <c r="B1137" s="53">
        <v>44013</v>
      </c>
      <c r="C1137" s="53">
        <v>45657</v>
      </c>
      <c r="D1137" s="53">
        <v>45273</v>
      </c>
      <c r="E1137" s="52" t="s">
        <v>116</v>
      </c>
      <c r="F1137" s="16" t="s">
        <v>39</v>
      </c>
      <c r="G1137" s="52" t="s">
        <v>62</v>
      </c>
      <c r="H1137" s="52" t="s">
        <v>22</v>
      </c>
      <c r="I1137" s="53">
        <f t="shared" si="127"/>
        <v>44013</v>
      </c>
      <c r="J1137" s="53">
        <f t="shared" si="128"/>
        <v>45657</v>
      </c>
      <c r="K1137" s="52" t="s">
        <v>22</v>
      </c>
      <c r="L1137" s="52" t="s">
        <v>113</v>
      </c>
      <c r="M1137" s="54">
        <v>0</v>
      </c>
      <c r="N1137" s="52" t="s">
        <v>43</v>
      </c>
      <c r="O1137" t="s">
        <v>64</v>
      </c>
      <c r="P1137" t="s">
        <v>65</v>
      </c>
      <c r="Q1137">
        <v>1.0483</v>
      </c>
      <c r="R1137" t="s">
        <v>66</v>
      </c>
      <c r="S1137">
        <v>130</v>
      </c>
      <c r="T1137">
        <v>150</v>
      </c>
      <c r="U1137">
        <v>120</v>
      </c>
      <c r="V1137"/>
      <c r="W1137"/>
      <c r="X1137" s="55">
        <v>43282</v>
      </c>
    </row>
    <row r="1138" spans="1:24" ht="14.5" x14ac:dyDescent="0.35">
      <c r="A1138" s="52" t="s">
        <v>488</v>
      </c>
      <c r="B1138" s="53">
        <v>44013</v>
      </c>
      <c r="C1138" s="53">
        <v>45657</v>
      </c>
      <c r="D1138" s="53">
        <v>45273</v>
      </c>
      <c r="E1138" s="52" t="s">
        <v>116</v>
      </c>
      <c r="F1138" s="16" t="s">
        <v>39</v>
      </c>
      <c r="G1138" s="52" t="s">
        <v>50</v>
      </c>
      <c r="H1138" s="52" t="s">
        <v>22</v>
      </c>
      <c r="I1138" s="53">
        <f t="shared" si="127"/>
        <v>44013</v>
      </c>
      <c r="J1138" s="53">
        <f t="shared" si="128"/>
        <v>45657</v>
      </c>
      <c r="K1138" s="52" t="s">
        <v>22</v>
      </c>
      <c r="L1138" s="52" t="s">
        <v>113</v>
      </c>
      <c r="M1138" s="54">
        <v>0</v>
      </c>
      <c r="N1138" s="52" t="s">
        <v>43</v>
      </c>
      <c r="O1138" t="s">
        <v>52</v>
      </c>
      <c r="P1138" t="s">
        <v>45</v>
      </c>
      <c r="Q1138">
        <v>0.54879999999999995</v>
      </c>
      <c r="R1138" t="s">
        <v>46</v>
      </c>
      <c r="S1138"/>
      <c r="T1138"/>
      <c r="U1138"/>
      <c r="V1138"/>
      <c r="W1138"/>
      <c r="X1138" s="55">
        <v>45200</v>
      </c>
    </row>
    <row r="1139" spans="1:24" ht="14.5" x14ac:dyDescent="0.35">
      <c r="A1139" s="52" t="s">
        <v>488</v>
      </c>
      <c r="B1139" s="53">
        <v>44013</v>
      </c>
      <c r="C1139" s="53">
        <v>45657</v>
      </c>
      <c r="D1139" s="53">
        <v>45273</v>
      </c>
      <c r="E1139" s="52" t="s">
        <v>116</v>
      </c>
      <c r="F1139" s="16" t="s">
        <v>39</v>
      </c>
      <c r="G1139" s="52" t="s">
        <v>55</v>
      </c>
      <c r="H1139" s="52" t="s">
        <v>22</v>
      </c>
      <c r="I1139" s="53">
        <f t="shared" si="127"/>
        <v>44013</v>
      </c>
      <c r="J1139" s="53">
        <f t="shared" si="128"/>
        <v>45657</v>
      </c>
      <c r="K1139" s="52" t="s">
        <v>22</v>
      </c>
      <c r="L1139" s="52" t="s">
        <v>113</v>
      </c>
      <c r="M1139" s="54">
        <v>0</v>
      </c>
      <c r="N1139" s="52" t="s">
        <v>43</v>
      </c>
      <c r="O1139" t="s">
        <v>56</v>
      </c>
      <c r="P1139" t="s">
        <v>45</v>
      </c>
      <c r="Q1139">
        <v>0.54879999999999995</v>
      </c>
      <c r="R1139" t="s">
        <v>46</v>
      </c>
      <c r="S1139"/>
      <c r="T1139"/>
      <c r="U1139"/>
      <c r="V1139"/>
      <c r="W1139"/>
      <c r="X1139" s="55">
        <v>45200</v>
      </c>
    </row>
    <row r="1140" spans="1:24" ht="14.5" x14ac:dyDescent="0.35">
      <c r="A1140" s="52" t="s">
        <v>488</v>
      </c>
      <c r="B1140" s="53">
        <v>44013</v>
      </c>
      <c r="C1140" s="53">
        <v>45657</v>
      </c>
      <c r="D1140" s="53">
        <v>45273</v>
      </c>
      <c r="E1140" s="52" t="s">
        <v>116</v>
      </c>
      <c r="F1140" s="16" t="s">
        <v>39</v>
      </c>
      <c r="G1140" s="52" t="s">
        <v>57</v>
      </c>
      <c r="H1140" s="52" t="s">
        <v>22</v>
      </c>
      <c r="I1140" s="53">
        <f t="shared" si="127"/>
        <v>44013</v>
      </c>
      <c r="J1140" s="53">
        <f t="shared" si="128"/>
        <v>45657</v>
      </c>
      <c r="K1140" s="52" t="s">
        <v>22</v>
      </c>
      <c r="L1140" s="52" t="s">
        <v>113</v>
      </c>
      <c r="M1140" s="54">
        <v>0</v>
      </c>
      <c r="N1140" s="52" t="s">
        <v>43</v>
      </c>
      <c r="O1140" t="s">
        <v>58</v>
      </c>
      <c r="P1140" t="s">
        <v>59</v>
      </c>
      <c r="Q1140">
        <v>1.21E-2</v>
      </c>
      <c r="R1140" t="s">
        <v>46</v>
      </c>
      <c r="S1140"/>
      <c r="T1140"/>
      <c r="U1140"/>
      <c r="V1140"/>
      <c r="W1140"/>
      <c r="X1140" s="55">
        <v>45200</v>
      </c>
    </row>
    <row r="1141" spans="1:24" ht="14.5" x14ac:dyDescent="0.35">
      <c r="A1141" s="52" t="s">
        <v>488</v>
      </c>
      <c r="B1141" s="53">
        <v>44013</v>
      </c>
      <c r="C1141" s="53">
        <v>45657</v>
      </c>
      <c r="D1141" s="53">
        <v>45273</v>
      </c>
      <c r="G1141" s="52" t="s">
        <v>75</v>
      </c>
      <c r="H1141" s="52" t="s">
        <v>22</v>
      </c>
      <c r="I1141" s="53">
        <f t="shared" si="127"/>
        <v>44013</v>
      </c>
      <c r="J1141" s="53">
        <f t="shared" si="128"/>
        <v>45657</v>
      </c>
      <c r="K1141" s="52" t="s">
        <v>22</v>
      </c>
      <c r="L1141" s="52" t="s">
        <v>113</v>
      </c>
      <c r="M1141" s="54">
        <v>0</v>
      </c>
      <c r="N1141" s="52" t="s">
        <v>43</v>
      </c>
      <c r="O1141" t="s">
        <v>76</v>
      </c>
      <c r="P1141" t="s">
        <v>77</v>
      </c>
      <c r="Q1141">
        <v>2.0199999999999999E-2</v>
      </c>
      <c r="R1141" t="s">
        <v>46</v>
      </c>
      <c r="S1141"/>
      <c r="T1141"/>
      <c r="U1141"/>
      <c r="V1141"/>
      <c r="W1141"/>
      <c r="X1141" s="55">
        <v>43282</v>
      </c>
    </row>
    <row r="1142" spans="1:24" ht="14.5" x14ac:dyDescent="0.35">
      <c r="A1142" s="52" t="s">
        <v>488</v>
      </c>
      <c r="B1142" s="53">
        <v>44013</v>
      </c>
      <c r="C1142" s="53">
        <v>45657</v>
      </c>
      <c r="D1142" s="53">
        <v>45273</v>
      </c>
      <c r="E1142" s="52" t="s">
        <v>107</v>
      </c>
      <c r="F1142" s="16" t="s">
        <v>39</v>
      </c>
      <c r="G1142" s="52" t="s">
        <v>62</v>
      </c>
      <c r="H1142" s="73" t="s">
        <v>489</v>
      </c>
      <c r="I1142" s="53">
        <v>44927</v>
      </c>
      <c r="J1142" s="53">
        <v>45657</v>
      </c>
      <c r="L1142" s="52" t="s">
        <v>113</v>
      </c>
      <c r="M1142" s="54">
        <v>1000</v>
      </c>
      <c r="N1142" s="52" t="s">
        <v>43</v>
      </c>
      <c r="O1142" t="s">
        <v>64</v>
      </c>
      <c r="P1142" t="s">
        <v>65</v>
      </c>
      <c r="Q1142">
        <v>1.4362999999999999</v>
      </c>
      <c r="R1142" t="s">
        <v>66</v>
      </c>
      <c r="S1142">
        <v>130</v>
      </c>
      <c r="T1142">
        <v>150</v>
      </c>
      <c r="U1142">
        <v>120</v>
      </c>
      <c r="V1142"/>
      <c r="W1142"/>
      <c r="X1142" s="55">
        <v>45200</v>
      </c>
    </row>
    <row r="1143" spans="1:24" ht="14.5" x14ac:dyDescent="0.35">
      <c r="A1143" s="52" t="s">
        <v>488</v>
      </c>
      <c r="B1143" s="53">
        <v>44013</v>
      </c>
      <c r="C1143" s="53">
        <v>45657</v>
      </c>
      <c r="D1143" s="53">
        <v>45273</v>
      </c>
      <c r="G1143" s="52" t="s">
        <v>50</v>
      </c>
      <c r="H1143" s="52" t="s">
        <v>22</v>
      </c>
      <c r="I1143" s="53">
        <f t="shared" ref="I1143:I1146" si="129">IF(OR(K1143="Term",K1143="otherwise",K1143="Start of Term"),B1143,"ADD SERVICE START DATE")</f>
        <v>44013</v>
      </c>
      <c r="J1143" s="53">
        <f t="shared" ref="J1143:J1146" si="130">IF(OR(K1143="Term",K1143="otherwise",K1143="End of term"),C1143,"ADD SERVICE START DATE")</f>
        <v>45657</v>
      </c>
      <c r="K1143" s="52" t="s">
        <v>22</v>
      </c>
      <c r="L1143" s="52" t="s">
        <v>105</v>
      </c>
      <c r="M1143" s="54">
        <v>2100</v>
      </c>
      <c r="N1143" s="52" t="s">
        <v>43</v>
      </c>
      <c r="O1143" t="s">
        <v>52</v>
      </c>
      <c r="P1143" t="s">
        <v>45</v>
      </c>
      <c r="Q1143">
        <v>0.54879999999999995</v>
      </c>
      <c r="R1143" t="s">
        <v>46</v>
      </c>
      <c r="S1143"/>
      <c r="T1143"/>
      <c r="U1143"/>
      <c r="V1143"/>
      <c r="W1143"/>
      <c r="X1143" s="55">
        <v>45200</v>
      </c>
    </row>
    <row r="1144" spans="1:24" ht="14.5" x14ac:dyDescent="0.35">
      <c r="A1144" s="52" t="s">
        <v>488</v>
      </c>
      <c r="B1144" s="53">
        <v>44013</v>
      </c>
      <c r="C1144" s="53">
        <v>45657</v>
      </c>
      <c r="D1144" s="53">
        <v>45273</v>
      </c>
      <c r="G1144" s="52" t="s">
        <v>55</v>
      </c>
      <c r="H1144" s="52" t="s">
        <v>22</v>
      </c>
      <c r="I1144" s="53">
        <f t="shared" si="129"/>
        <v>44013</v>
      </c>
      <c r="J1144" s="53">
        <f t="shared" si="130"/>
        <v>45657</v>
      </c>
      <c r="K1144" s="52" t="s">
        <v>22</v>
      </c>
      <c r="L1144" s="52" t="s">
        <v>105</v>
      </c>
      <c r="M1144" s="54">
        <v>2100</v>
      </c>
      <c r="N1144" s="52" t="s">
        <v>43</v>
      </c>
      <c r="O1144" t="s">
        <v>56</v>
      </c>
      <c r="P1144" t="s">
        <v>45</v>
      </c>
      <c r="Q1144">
        <v>0.54879999999999995</v>
      </c>
      <c r="R1144" t="s">
        <v>46</v>
      </c>
      <c r="S1144"/>
      <c r="T1144"/>
      <c r="U1144"/>
      <c r="V1144"/>
      <c r="W1144"/>
      <c r="X1144" s="55">
        <v>45200</v>
      </c>
    </row>
    <row r="1145" spans="1:24" ht="14.5" x14ac:dyDescent="0.35">
      <c r="A1145" s="52" t="s">
        <v>488</v>
      </c>
      <c r="B1145" s="53">
        <v>44013</v>
      </c>
      <c r="C1145" s="53">
        <v>45657</v>
      </c>
      <c r="D1145" s="53">
        <v>45273</v>
      </c>
      <c r="G1145" s="52" t="s">
        <v>57</v>
      </c>
      <c r="H1145" s="52" t="s">
        <v>22</v>
      </c>
      <c r="I1145" s="53">
        <f t="shared" si="129"/>
        <v>44013</v>
      </c>
      <c r="J1145" s="53">
        <f t="shared" si="130"/>
        <v>45657</v>
      </c>
      <c r="K1145" s="52" t="s">
        <v>22</v>
      </c>
      <c r="L1145" s="52" t="s">
        <v>105</v>
      </c>
      <c r="M1145" s="54">
        <v>0</v>
      </c>
      <c r="N1145" s="52" t="s">
        <v>43</v>
      </c>
      <c r="O1145" t="s">
        <v>58</v>
      </c>
      <c r="P1145" t="s">
        <v>59</v>
      </c>
      <c r="Q1145">
        <v>1.21E-2</v>
      </c>
      <c r="R1145" t="s">
        <v>46</v>
      </c>
      <c r="S1145"/>
      <c r="T1145"/>
      <c r="U1145"/>
      <c r="V1145"/>
      <c r="W1145"/>
      <c r="X1145" s="55">
        <v>45200</v>
      </c>
    </row>
    <row r="1146" spans="1:24" ht="14.5" x14ac:dyDescent="0.35">
      <c r="A1146" s="52" t="s">
        <v>488</v>
      </c>
      <c r="B1146" s="53">
        <v>44013</v>
      </c>
      <c r="C1146" s="53">
        <v>45657</v>
      </c>
      <c r="D1146" s="53">
        <v>45273</v>
      </c>
      <c r="G1146" s="52" t="s">
        <v>75</v>
      </c>
      <c r="H1146" s="52" t="s">
        <v>22</v>
      </c>
      <c r="I1146" s="53">
        <f t="shared" si="129"/>
        <v>44013</v>
      </c>
      <c r="J1146" s="53">
        <f t="shared" si="130"/>
        <v>45657</v>
      </c>
      <c r="K1146" s="52" t="s">
        <v>22</v>
      </c>
      <c r="L1146" s="52" t="s">
        <v>105</v>
      </c>
      <c r="M1146" s="54">
        <v>0</v>
      </c>
      <c r="N1146" s="52" t="s">
        <v>43</v>
      </c>
      <c r="O1146" t="s">
        <v>76</v>
      </c>
      <c r="P1146" t="s">
        <v>77</v>
      </c>
      <c r="Q1146">
        <v>2.0199999999999999E-2</v>
      </c>
      <c r="R1146" t="s">
        <v>46</v>
      </c>
      <c r="S1146"/>
      <c r="T1146"/>
      <c r="U1146"/>
      <c r="V1146"/>
      <c r="W1146"/>
      <c r="X1146" s="55">
        <v>43282</v>
      </c>
    </row>
    <row r="1147" spans="1:24" ht="14.5" x14ac:dyDescent="0.35">
      <c r="A1147" s="52" t="s">
        <v>488</v>
      </c>
      <c r="B1147" s="53">
        <v>44013</v>
      </c>
      <c r="C1147" s="53">
        <v>45657</v>
      </c>
      <c r="D1147" s="53">
        <v>45273</v>
      </c>
      <c r="E1147" s="52" t="s">
        <v>107</v>
      </c>
      <c r="F1147" s="16" t="s">
        <v>39</v>
      </c>
      <c r="G1147" s="52" t="s">
        <v>62</v>
      </c>
      <c r="H1147" s="52" t="s">
        <v>490</v>
      </c>
      <c r="I1147" s="53">
        <v>44013</v>
      </c>
      <c r="J1147" s="53">
        <v>44197</v>
      </c>
      <c r="L1147" s="52" t="s">
        <v>113</v>
      </c>
      <c r="M1147" s="54">
        <v>400</v>
      </c>
      <c r="N1147" s="52" t="s">
        <v>43</v>
      </c>
      <c r="O1147" t="s">
        <v>64</v>
      </c>
      <c r="P1147" t="s">
        <v>65</v>
      </c>
      <c r="Q1147">
        <v>1.1996</v>
      </c>
      <c r="R1147" t="s">
        <v>66</v>
      </c>
      <c r="S1147">
        <v>130</v>
      </c>
      <c r="T1147">
        <v>150</v>
      </c>
      <c r="U1147">
        <v>120</v>
      </c>
      <c r="V1147"/>
      <c r="W1147"/>
      <c r="X1147" s="55">
        <v>43282</v>
      </c>
    </row>
    <row r="1148" spans="1:24" ht="14.5" x14ac:dyDescent="0.35">
      <c r="A1148" s="52" t="s">
        <v>488</v>
      </c>
      <c r="B1148" s="53">
        <v>44013</v>
      </c>
      <c r="C1148" s="53">
        <v>45657</v>
      </c>
      <c r="D1148" s="53">
        <v>45273</v>
      </c>
      <c r="E1148" s="52" t="s">
        <v>107</v>
      </c>
      <c r="F1148" s="16" t="s">
        <v>39</v>
      </c>
      <c r="G1148" s="52" t="s">
        <v>62</v>
      </c>
      <c r="H1148" s="52" t="s">
        <v>73</v>
      </c>
      <c r="I1148" s="53">
        <f t="shared" ref="I1148:I1172" si="131">IF(OR(K1148="Term",K1148="otherwise",K1148="Start of Term"),B1148,"ADD SERVICE START DATE")</f>
        <v>44013</v>
      </c>
      <c r="J1148" s="53">
        <f t="shared" ref="J1148:J1172" si="132">IF(OR(K1148="Term",K1148="otherwise",K1148="End of term"),C1148,"ADD SERVICE START DATE")</f>
        <v>45657</v>
      </c>
      <c r="K1148" s="52" t="s">
        <v>74</v>
      </c>
      <c r="L1148" s="52" t="s">
        <v>113</v>
      </c>
      <c r="M1148" s="54">
        <v>0</v>
      </c>
      <c r="N1148" s="52" t="s">
        <v>43</v>
      </c>
      <c r="O1148" t="s">
        <v>64</v>
      </c>
      <c r="P1148" t="s">
        <v>65</v>
      </c>
      <c r="Q1148">
        <v>1.1996</v>
      </c>
      <c r="R1148" t="s">
        <v>66</v>
      </c>
      <c r="S1148">
        <v>130</v>
      </c>
      <c r="T1148">
        <v>150</v>
      </c>
      <c r="U1148">
        <v>120</v>
      </c>
      <c r="V1148"/>
      <c r="W1148"/>
      <c r="X1148" s="55">
        <v>43282</v>
      </c>
    </row>
    <row r="1149" spans="1:24" ht="14.5" x14ac:dyDescent="0.35">
      <c r="A1149" s="52" t="s">
        <v>491</v>
      </c>
      <c r="B1149" s="53">
        <v>44927</v>
      </c>
      <c r="C1149" s="53">
        <v>46387</v>
      </c>
      <c r="D1149" s="53">
        <v>45958</v>
      </c>
      <c r="E1149" s="52" t="s">
        <v>141</v>
      </c>
      <c r="F1149" s="16" t="s">
        <v>39</v>
      </c>
      <c r="G1149" s="52" t="s">
        <v>55</v>
      </c>
      <c r="H1149" s="52" t="s">
        <v>22</v>
      </c>
      <c r="I1149" s="53">
        <f t="shared" si="131"/>
        <v>44927</v>
      </c>
      <c r="J1149" s="53">
        <f t="shared" si="132"/>
        <v>46387</v>
      </c>
      <c r="K1149" s="52" t="s">
        <v>22</v>
      </c>
      <c r="L1149" s="52" t="s">
        <v>142</v>
      </c>
      <c r="M1149" s="54">
        <v>2000</v>
      </c>
      <c r="N1149" s="52" t="s">
        <v>43</v>
      </c>
      <c r="O1149" t="s">
        <v>56</v>
      </c>
      <c r="P1149" t="s">
        <v>45</v>
      </c>
      <c r="Q1149">
        <v>0.88990000000000002</v>
      </c>
      <c r="R1149" t="s">
        <v>46</v>
      </c>
      <c r="S1149"/>
      <c r="T1149"/>
      <c r="U1149"/>
      <c r="V1149"/>
      <c r="W1149"/>
      <c r="X1149" s="55">
        <v>45839</v>
      </c>
    </row>
    <row r="1150" spans="1:24" ht="14.5" x14ac:dyDescent="0.35">
      <c r="A1150" s="52" t="s">
        <v>491</v>
      </c>
      <c r="B1150" s="53">
        <v>44927</v>
      </c>
      <c r="C1150" s="53">
        <v>46387</v>
      </c>
      <c r="D1150" s="53">
        <v>45958</v>
      </c>
      <c r="E1150" s="52" t="s">
        <v>141</v>
      </c>
      <c r="F1150" s="16" t="s">
        <v>39</v>
      </c>
      <c r="G1150" s="52" t="s">
        <v>104</v>
      </c>
      <c r="H1150" s="52" t="s">
        <v>22</v>
      </c>
      <c r="I1150" s="53">
        <f t="shared" si="131"/>
        <v>44927</v>
      </c>
      <c r="J1150" s="53">
        <v>45291</v>
      </c>
      <c r="K1150" s="52" t="s">
        <v>22</v>
      </c>
      <c r="L1150" s="52" t="s">
        <v>142</v>
      </c>
      <c r="M1150" s="54">
        <v>1000</v>
      </c>
      <c r="N1150" s="52" t="s">
        <v>43</v>
      </c>
      <c r="O1150" t="s">
        <v>106</v>
      </c>
      <c r="P1150" t="s">
        <v>65</v>
      </c>
      <c r="Q1150">
        <v>0.2273</v>
      </c>
      <c r="R1150" t="s">
        <v>66</v>
      </c>
      <c r="S1150"/>
      <c r="T1150"/>
      <c r="U1150"/>
      <c r="V1150"/>
      <c r="W1150"/>
      <c r="X1150" s="55">
        <v>44743</v>
      </c>
    </row>
    <row r="1151" spans="1:24" ht="14.5" x14ac:dyDescent="0.35">
      <c r="A1151" s="52" t="s">
        <v>491</v>
      </c>
      <c r="B1151" s="53">
        <v>44927</v>
      </c>
      <c r="C1151" s="53">
        <v>46387</v>
      </c>
      <c r="D1151" s="53">
        <v>45958</v>
      </c>
      <c r="E1151" s="52" t="s">
        <v>141</v>
      </c>
      <c r="F1151" s="16" t="s">
        <v>39</v>
      </c>
      <c r="G1151" s="52" t="s">
        <v>50</v>
      </c>
      <c r="H1151" s="52" t="s">
        <v>22</v>
      </c>
      <c r="I1151" s="53">
        <f t="shared" si="131"/>
        <v>44927</v>
      </c>
      <c r="J1151" s="53">
        <f t="shared" si="132"/>
        <v>46387</v>
      </c>
      <c r="K1151" s="52" t="s">
        <v>22</v>
      </c>
      <c r="L1151" s="52" t="s">
        <v>142</v>
      </c>
      <c r="M1151" s="54">
        <v>2000</v>
      </c>
      <c r="N1151" s="52" t="s">
        <v>43</v>
      </c>
      <c r="O1151" t="s">
        <v>52</v>
      </c>
      <c r="P1151" t="s">
        <v>45</v>
      </c>
      <c r="Q1151">
        <v>0.88990000000000002</v>
      </c>
      <c r="R1151" t="s">
        <v>46</v>
      </c>
      <c r="S1151"/>
      <c r="T1151"/>
      <c r="U1151"/>
      <c r="V1151"/>
      <c r="W1151"/>
      <c r="X1151" s="55">
        <v>45839</v>
      </c>
    </row>
    <row r="1152" spans="1:24" ht="14.5" x14ac:dyDescent="0.35">
      <c r="A1152" s="52" t="s">
        <v>491</v>
      </c>
      <c r="B1152" s="53">
        <v>44927</v>
      </c>
      <c r="C1152" s="53">
        <v>46387</v>
      </c>
      <c r="D1152" s="53">
        <v>45958</v>
      </c>
      <c r="E1152" s="52" t="s">
        <v>173</v>
      </c>
      <c r="F1152" s="16" t="s">
        <v>39</v>
      </c>
      <c r="G1152" s="52" t="s">
        <v>60</v>
      </c>
      <c r="H1152" s="52" t="s">
        <v>22</v>
      </c>
      <c r="I1152" s="53">
        <f t="shared" si="131"/>
        <v>44927</v>
      </c>
      <c r="J1152" s="53">
        <f t="shared" si="132"/>
        <v>46387</v>
      </c>
      <c r="K1152" s="52" t="s">
        <v>22</v>
      </c>
      <c r="L1152" s="52" t="s">
        <v>142</v>
      </c>
      <c r="M1152" s="54">
        <v>0</v>
      </c>
      <c r="N1152" s="52" t="s">
        <v>43</v>
      </c>
      <c r="O1152" t="s">
        <v>61</v>
      </c>
      <c r="P1152" t="s">
        <v>45</v>
      </c>
      <c r="Q1152">
        <v>4.4796000000000002E-2</v>
      </c>
      <c r="R1152" t="s">
        <v>46</v>
      </c>
      <c r="S1152"/>
      <c r="T1152"/>
      <c r="U1152"/>
      <c r="V1152"/>
      <c r="W1152"/>
      <c r="X1152" s="55">
        <v>44743</v>
      </c>
    </row>
    <row r="1153" spans="1:25" ht="14.5" x14ac:dyDescent="0.35">
      <c r="A1153" s="52" t="s">
        <v>491</v>
      </c>
      <c r="B1153" s="53">
        <v>44927</v>
      </c>
      <c r="C1153" s="53">
        <v>46387</v>
      </c>
      <c r="D1153" s="53">
        <v>45958</v>
      </c>
      <c r="E1153" s="52" t="s">
        <v>154</v>
      </c>
      <c r="F1153" s="16" t="s">
        <v>39</v>
      </c>
      <c r="G1153" s="52" t="s">
        <v>62</v>
      </c>
      <c r="H1153" s="52" t="s">
        <v>22</v>
      </c>
      <c r="I1153" s="53">
        <f t="shared" si="131"/>
        <v>44927</v>
      </c>
      <c r="J1153" s="53">
        <f t="shared" si="132"/>
        <v>46387</v>
      </c>
      <c r="K1153" s="52" t="s">
        <v>22</v>
      </c>
      <c r="L1153" s="52" t="s">
        <v>142</v>
      </c>
      <c r="M1153" s="54">
        <v>500</v>
      </c>
      <c r="N1153" s="52" t="s">
        <v>43</v>
      </c>
      <c r="O1153" t="s">
        <v>64</v>
      </c>
      <c r="P1153" t="s">
        <v>65</v>
      </c>
      <c r="Q1153">
        <v>0.45879999999999999</v>
      </c>
      <c r="R1153" t="s">
        <v>66</v>
      </c>
      <c r="S1153">
        <v>130</v>
      </c>
      <c r="T1153">
        <v>150</v>
      </c>
      <c r="U1153">
        <v>120</v>
      </c>
      <c r="V1153"/>
      <c r="W1153"/>
      <c r="X1153" s="55">
        <v>44743</v>
      </c>
    </row>
    <row r="1154" spans="1:25" ht="14.5" x14ac:dyDescent="0.35">
      <c r="A1154" s="52" t="s">
        <v>491</v>
      </c>
      <c r="B1154" s="53">
        <v>44927</v>
      </c>
      <c r="C1154" s="53">
        <v>46387</v>
      </c>
      <c r="D1154" s="53">
        <v>45958</v>
      </c>
      <c r="E1154" s="52" t="s">
        <v>154</v>
      </c>
      <c r="F1154" s="16" t="s">
        <v>39</v>
      </c>
      <c r="G1154" s="52" t="s">
        <v>40</v>
      </c>
      <c r="H1154" s="52" t="s">
        <v>22</v>
      </c>
      <c r="I1154" s="53">
        <f t="shared" si="131"/>
        <v>44927</v>
      </c>
      <c r="J1154" s="53">
        <f t="shared" si="132"/>
        <v>46387</v>
      </c>
      <c r="K1154" s="52" t="s">
        <v>22</v>
      </c>
      <c r="L1154" s="52" t="s">
        <v>142</v>
      </c>
      <c r="M1154" s="54">
        <v>0</v>
      </c>
      <c r="N1154" s="52" t="s">
        <v>43</v>
      </c>
      <c r="O1154" t="s">
        <v>44</v>
      </c>
      <c r="P1154" t="s">
        <v>45</v>
      </c>
      <c r="Q1154"/>
      <c r="R1154"/>
      <c r="S1154"/>
      <c r="T1154"/>
      <c r="U1154"/>
      <c r="V1154" t="s">
        <v>64</v>
      </c>
      <c r="W1154">
        <v>75</v>
      </c>
      <c r="X1154" s="55">
        <v>44743</v>
      </c>
    </row>
    <row r="1155" spans="1:25" ht="14.5" x14ac:dyDescent="0.35">
      <c r="A1155" s="52" t="s">
        <v>491</v>
      </c>
      <c r="B1155" s="53">
        <v>44927</v>
      </c>
      <c r="C1155" s="53">
        <v>46387</v>
      </c>
      <c r="D1155" s="53">
        <v>45958</v>
      </c>
      <c r="E1155" s="52" t="s">
        <v>146</v>
      </c>
      <c r="F1155" s="16" t="s">
        <v>39</v>
      </c>
      <c r="G1155" s="52" t="s">
        <v>55</v>
      </c>
      <c r="H1155" s="52" t="s">
        <v>22</v>
      </c>
      <c r="I1155" s="53">
        <f t="shared" si="131"/>
        <v>44927</v>
      </c>
      <c r="J1155" s="53">
        <f t="shared" si="132"/>
        <v>46387</v>
      </c>
      <c r="K1155" s="52" t="s">
        <v>22</v>
      </c>
      <c r="L1155" s="52" t="s">
        <v>142</v>
      </c>
      <c r="M1155" s="54">
        <v>2000</v>
      </c>
      <c r="N1155" s="52" t="s">
        <v>43</v>
      </c>
      <c r="O1155" t="s">
        <v>56</v>
      </c>
      <c r="P1155" t="s">
        <v>45</v>
      </c>
      <c r="Q1155">
        <v>0.88990000000000002</v>
      </c>
      <c r="R1155" t="s">
        <v>46</v>
      </c>
      <c r="S1155"/>
      <c r="T1155"/>
      <c r="U1155"/>
      <c r="V1155"/>
      <c r="W1155"/>
      <c r="X1155" s="55">
        <v>45839</v>
      </c>
    </row>
    <row r="1156" spans="1:25" ht="14.5" x14ac:dyDescent="0.35">
      <c r="A1156" s="52" t="s">
        <v>491</v>
      </c>
      <c r="B1156" s="53">
        <v>44927</v>
      </c>
      <c r="C1156" s="53">
        <v>46387</v>
      </c>
      <c r="D1156" s="53">
        <v>45958</v>
      </c>
      <c r="E1156" s="52" t="s">
        <v>146</v>
      </c>
      <c r="F1156" s="16" t="s">
        <v>39</v>
      </c>
      <c r="G1156" s="52" t="s">
        <v>50</v>
      </c>
      <c r="H1156" s="52" t="s">
        <v>22</v>
      </c>
      <c r="I1156" s="53">
        <f t="shared" si="131"/>
        <v>44927</v>
      </c>
      <c r="J1156" s="53">
        <f t="shared" si="132"/>
        <v>46387</v>
      </c>
      <c r="K1156" s="52" t="s">
        <v>22</v>
      </c>
      <c r="L1156" s="52" t="s">
        <v>142</v>
      </c>
      <c r="M1156" s="54">
        <v>2000</v>
      </c>
      <c r="N1156" s="52" t="s">
        <v>43</v>
      </c>
      <c r="O1156" t="s">
        <v>52</v>
      </c>
      <c r="P1156" t="s">
        <v>45</v>
      </c>
      <c r="Q1156">
        <v>0.88990000000000002</v>
      </c>
      <c r="R1156" t="s">
        <v>46</v>
      </c>
      <c r="S1156"/>
      <c r="T1156"/>
      <c r="U1156"/>
      <c r="V1156"/>
      <c r="W1156"/>
      <c r="X1156" s="55">
        <v>45839</v>
      </c>
    </row>
    <row r="1157" spans="1:25" ht="14.5" x14ac:dyDescent="0.35">
      <c r="A1157" s="52" t="s">
        <v>491</v>
      </c>
      <c r="B1157" s="53">
        <v>44927</v>
      </c>
      <c r="C1157" s="53">
        <v>46387</v>
      </c>
      <c r="D1157" s="53">
        <v>45958</v>
      </c>
      <c r="E1157" s="52" t="s">
        <v>492</v>
      </c>
      <c r="F1157" s="16" t="s">
        <v>39</v>
      </c>
      <c r="G1157" s="52" t="s">
        <v>104</v>
      </c>
      <c r="H1157" s="52" t="s">
        <v>22</v>
      </c>
      <c r="I1157" s="53">
        <f t="shared" si="131"/>
        <v>44927</v>
      </c>
      <c r="J1157" s="53">
        <f t="shared" si="132"/>
        <v>46387</v>
      </c>
      <c r="K1157" s="52" t="s">
        <v>22</v>
      </c>
      <c r="L1157" s="52" t="s">
        <v>142</v>
      </c>
      <c r="M1157" s="54">
        <v>500</v>
      </c>
      <c r="N1157" s="52" t="s">
        <v>43</v>
      </c>
      <c r="O1157" t="s">
        <v>106</v>
      </c>
      <c r="P1157" t="s">
        <v>65</v>
      </c>
      <c r="Q1157">
        <v>0.55620000000000003</v>
      </c>
      <c r="R1157" t="s">
        <v>66</v>
      </c>
      <c r="S1157"/>
      <c r="T1157"/>
      <c r="U1157"/>
      <c r="V1157"/>
      <c r="W1157"/>
      <c r="X1157" s="55">
        <v>45839</v>
      </c>
    </row>
    <row r="1158" spans="1:25" ht="14.5" x14ac:dyDescent="0.35">
      <c r="A1158" s="52" t="s">
        <v>491</v>
      </c>
      <c r="B1158" s="53">
        <v>44927</v>
      </c>
      <c r="C1158" s="53">
        <v>46387</v>
      </c>
      <c r="D1158" s="53">
        <v>45958</v>
      </c>
      <c r="E1158" s="52" t="s">
        <v>157</v>
      </c>
      <c r="F1158" s="16" t="s">
        <v>39</v>
      </c>
      <c r="G1158" s="52" t="s">
        <v>62</v>
      </c>
      <c r="H1158" s="52" t="s">
        <v>22</v>
      </c>
      <c r="I1158" s="53">
        <f t="shared" si="131"/>
        <v>44927</v>
      </c>
      <c r="J1158" s="53">
        <f t="shared" si="132"/>
        <v>46387</v>
      </c>
      <c r="K1158" s="52" t="s">
        <v>22</v>
      </c>
      <c r="L1158" s="52" t="s">
        <v>142</v>
      </c>
      <c r="M1158" s="54">
        <v>0</v>
      </c>
      <c r="N1158" s="52" t="s">
        <v>43</v>
      </c>
      <c r="O1158" t="s">
        <v>64</v>
      </c>
      <c r="P1158" t="s">
        <v>65</v>
      </c>
      <c r="Q1158">
        <v>0.45879999999999999</v>
      </c>
      <c r="R1158" t="s">
        <v>66</v>
      </c>
      <c r="S1158">
        <v>130</v>
      </c>
      <c r="T1158">
        <v>150</v>
      </c>
      <c r="U1158">
        <v>120</v>
      </c>
      <c r="V1158"/>
      <c r="W1158"/>
      <c r="X1158" s="55">
        <v>44743</v>
      </c>
    </row>
    <row r="1159" spans="1:25" ht="14.5" x14ac:dyDescent="0.35">
      <c r="A1159" s="52" t="s">
        <v>491</v>
      </c>
      <c r="B1159" s="53">
        <v>44927</v>
      </c>
      <c r="C1159" s="53">
        <v>46387</v>
      </c>
      <c r="D1159" s="53">
        <v>45958</v>
      </c>
      <c r="E1159" s="52" t="s">
        <v>157</v>
      </c>
      <c r="F1159" s="16" t="s">
        <v>39</v>
      </c>
      <c r="G1159" s="52" t="s">
        <v>40</v>
      </c>
      <c r="H1159" s="52" t="s">
        <v>22</v>
      </c>
      <c r="I1159" s="53">
        <f t="shared" si="131"/>
        <v>44927</v>
      </c>
      <c r="J1159" s="53">
        <f t="shared" si="132"/>
        <v>46387</v>
      </c>
      <c r="K1159" s="52" t="s">
        <v>22</v>
      </c>
      <c r="L1159" s="52" t="s">
        <v>142</v>
      </c>
      <c r="M1159" s="54">
        <v>0</v>
      </c>
      <c r="N1159" s="52" t="s">
        <v>43</v>
      </c>
      <c r="O1159" t="s">
        <v>44</v>
      </c>
      <c r="P1159" t="s">
        <v>45</v>
      </c>
      <c r="Q1159"/>
      <c r="R1159"/>
      <c r="S1159"/>
      <c r="T1159"/>
      <c r="U1159"/>
      <c r="V1159" t="s">
        <v>64</v>
      </c>
      <c r="W1159">
        <v>75</v>
      </c>
      <c r="X1159" s="55">
        <v>44743</v>
      </c>
    </row>
    <row r="1160" spans="1:25" ht="14.5" x14ac:dyDescent="0.35">
      <c r="A1160" s="52" t="s">
        <v>491</v>
      </c>
      <c r="B1160" s="53">
        <v>44927</v>
      </c>
      <c r="C1160" s="53">
        <v>46387</v>
      </c>
      <c r="D1160" s="53">
        <v>45958</v>
      </c>
      <c r="E1160" s="52" t="s">
        <v>176</v>
      </c>
      <c r="F1160" s="16" t="s">
        <v>39</v>
      </c>
      <c r="G1160" s="52" t="s">
        <v>60</v>
      </c>
      <c r="H1160" s="52" t="s">
        <v>22</v>
      </c>
      <c r="I1160" s="53">
        <f t="shared" si="131"/>
        <v>44927</v>
      </c>
      <c r="J1160" s="53">
        <f t="shared" si="132"/>
        <v>46387</v>
      </c>
      <c r="K1160" s="52" t="s">
        <v>22</v>
      </c>
      <c r="L1160" s="52" t="s">
        <v>142</v>
      </c>
      <c r="M1160" s="54">
        <v>0</v>
      </c>
      <c r="N1160" s="52" t="s">
        <v>43</v>
      </c>
      <c r="O1160" t="s">
        <v>61</v>
      </c>
      <c r="P1160" t="s">
        <v>45</v>
      </c>
      <c r="Q1160">
        <v>4.4796000000000002E-2</v>
      </c>
      <c r="R1160" t="s">
        <v>46</v>
      </c>
      <c r="S1160"/>
      <c r="T1160"/>
      <c r="U1160"/>
      <c r="V1160"/>
      <c r="W1160"/>
      <c r="X1160" s="55">
        <v>44743</v>
      </c>
    </row>
    <row r="1161" spans="1:25" ht="14.5" x14ac:dyDescent="0.35">
      <c r="A1161" s="52" t="s">
        <v>491</v>
      </c>
      <c r="B1161" s="53">
        <v>44927</v>
      </c>
      <c r="C1161" s="53">
        <v>46387</v>
      </c>
      <c r="D1161" s="53">
        <v>45958</v>
      </c>
      <c r="G1161" s="52" t="s">
        <v>57</v>
      </c>
      <c r="H1161" s="52" t="s">
        <v>22</v>
      </c>
      <c r="I1161" s="53">
        <f t="shared" si="131"/>
        <v>44927</v>
      </c>
      <c r="J1161" s="53">
        <f t="shared" si="132"/>
        <v>46387</v>
      </c>
      <c r="K1161" s="52" t="s">
        <v>22</v>
      </c>
      <c r="L1161" s="52" t="s">
        <v>142</v>
      </c>
      <c r="M1161" s="54">
        <v>0</v>
      </c>
      <c r="N1161" s="52" t="s">
        <v>43</v>
      </c>
      <c r="O1161" t="s">
        <v>58</v>
      </c>
      <c r="P1161" t="s">
        <v>59</v>
      </c>
      <c r="Q1161">
        <v>1.12E-2</v>
      </c>
      <c r="R1161" t="s">
        <v>46</v>
      </c>
      <c r="S1161"/>
      <c r="T1161"/>
      <c r="U1161"/>
      <c r="V1161"/>
      <c r="W1161"/>
      <c r="X1161" s="55">
        <v>44743</v>
      </c>
    </row>
    <row r="1162" spans="1:25" ht="14.5" x14ac:dyDescent="0.35">
      <c r="A1162" s="52" t="s">
        <v>491</v>
      </c>
      <c r="B1162" s="53">
        <v>44927</v>
      </c>
      <c r="C1162" s="53">
        <v>46387</v>
      </c>
      <c r="D1162" s="53">
        <v>45958</v>
      </c>
      <c r="G1162" s="52" t="s">
        <v>75</v>
      </c>
      <c r="H1162" s="52" t="s">
        <v>22</v>
      </c>
      <c r="I1162" s="53">
        <f t="shared" si="131"/>
        <v>44927</v>
      </c>
      <c r="J1162" s="53">
        <f t="shared" si="132"/>
        <v>46387</v>
      </c>
      <c r="K1162" s="52" t="s">
        <v>22</v>
      </c>
      <c r="L1162" s="52" t="s">
        <v>142</v>
      </c>
      <c r="M1162" s="54">
        <v>0</v>
      </c>
      <c r="N1162" s="52" t="s">
        <v>43</v>
      </c>
      <c r="O1162" t="s">
        <v>76</v>
      </c>
      <c r="P1162" t="s">
        <v>77</v>
      </c>
      <c r="Q1162">
        <v>2.2499999999999999E-2</v>
      </c>
      <c r="R1162" t="s">
        <v>46</v>
      </c>
      <c r="S1162"/>
      <c r="T1162"/>
      <c r="U1162"/>
      <c r="V1162"/>
      <c r="W1162"/>
      <c r="X1162" s="55">
        <v>44743</v>
      </c>
    </row>
    <row r="1163" spans="1:25" ht="14.5" x14ac:dyDescent="0.35">
      <c r="A1163" s="52" t="s">
        <v>493</v>
      </c>
      <c r="B1163" s="53">
        <v>46023</v>
      </c>
      <c r="C1163" s="53">
        <v>46752</v>
      </c>
      <c r="D1163" s="53">
        <v>46010</v>
      </c>
      <c r="E1163" s="52" t="s">
        <v>139</v>
      </c>
      <c r="F1163" s="16" t="s">
        <v>39</v>
      </c>
      <c r="G1163" s="52" t="s">
        <v>62</v>
      </c>
      <c r="H1163" s="52" t="s">
        <v>73</v>
      </c>
      <c r="I1163" s="53">
        <f t="shared" si="131"/>
        <v>46023</v>
      </c>
      <c r="J1163" s="53">
        <f t="shared" si="132"/>
        <v>46752</v>
      </c>
      <c r="K1163" s="52" t="s">
        <v>74</v>
      </c>
      <c r="L1163" s="52" t="s">
        <v>140</v>
      </c>
      <c r="M1163" s="54">
        <v>16000</v>
      </c>
      <c r="N1163" s="52" t="s">
        <v>43</v>
      </c>
      <c r="O1163" t="s">
        <v>64</v>
      </c>
      <c r="P1163" t="s">
        <v>65</v>
      </c>
      <c r="Q1163">
        <v>0.85</v>
      </c>
      <c r="R1163" t="s">
        <v>66</v>
      </c>
      <c r="S1163">
        <v>130</v>
      </c>
      <c r="T1163">
        <v>150</v>
      </c>
      <c r="U1163">
        <v>120</v>
      </c>
      <c r="V1163"/>
      <c r="W1163"/>
      <c r="X1163" s="55">
        <v>45839</v>
      </c>
    </row>
    <row r="1164" spans="1:25" ht="14.5" x14ac:dyDescent="0.35">
      <c r="A1164" s="52" t="s">
        <v>493</v>
      </c>
      <c r="B1164" s="53">
        <v>46023</v>
      </c>
      <c r="C1164" s="53">
        <v>46752</v>
      </c>
      <c r="D1164" s="53">
        <v>46010</v>
      </c>
      <c r="E1164" s="57"/>
      <c r="G1164" s="57" t="s">
        <v>57</v>
      </c>
      <c r="H1164" s="57" t="s">
        <v>22</v>
      </c>
      <c r="I1164" s="53">
        <f t="shared" si="131"/>
        <v>46023</v>
      </c>
      <c r="J1164" s="53">
        <f t="shared" si="132"/>
        <v>46752</v>
      </c>
      <c r="K1164" s="52" t="s">
        <v>22</v>
      </c>
      <c r="L1164" s="52" t="s">
        <v>93</v>
      </c>
      <c r="M1164" s="54">
        <v>0</v>
      </c>
      <c r="N1164" s="52" t="s">
        <v>43</v>
      </c>
      <c r="O1164" t="s">
        <v>58</v>
      </c>
      <c r="P1164" t="s">
        <v>59</v>
      </c>
      <c r="Q1164">
        <v>1.26E-2</v>
      </c>
      <c r="R1164" t="s">
        <v>46</v>
      </c>
      <c r="S1164"/>
      <c r="T1164"/>
      <c r="U1164"/>
      <c r="V1164"/>
      <c r="W1164"/>
      <c r="X1164" s="55">
        <v>45839</v>
      </c>
      <c r="Y1164" t="s">
        <v>494</v>
      </c>
    </row>
    <row r="1165" spans="1:25" ht="14.5" x14ac:dyDescent="0.35">
      <c r="A1165" s="52" t="s">
        <v>493</v>
      </c>
      <c r="B1165" s="53">
        <v>46023</v>
      </c>
      <c r="C1165" s="53">
        <v>46752</v>
      </c>
      <c r="D1165" s="53">
        <v>46010</v>
      </c>
      <c r="E1165" s="57"/>
      <c r="G1165" s="57" t="s">
        <v>57</v>
      </c>
      <c r="H1165" s="57" t="s">
        <v>22</v>
      </c>
      <c r="I1165" s="53">
        <f t="shared" si="131"/>
        <v>46023</v>
      </c>
      <c r="J1165" s="53">
        <f t="shared" si="132"/>
        <v>46752</v>
      </c>
      <c r="K1165" s="52" t="s">
        <v>22</v>
      </c>
      <c r="L1165" s="57" t="s">
        <v>140</v>
      </c>
      <c r="M1165" s="54">
        <v>0</v>
      </c>
      <c r="N1165" s="52" t="s">
        <v>43</v>
      </c>
      <c r="O1165" t="s">
        <v>58</v>
      </c>
      <c r="P1165" t="s">
        <v>59</v>
      </c>
      <c r="Q1165">
        <v>1.26E-2</v>
      </c>
      <c r="R1165" t="s">
        <v>46</v>
      </c>
      <c r="S1165"/>
      <c r="T1165"/>
      <c r="U1165"/>
      <c r="V1165"/>
      <c r="W1165"/>
      <c r="X1165" s="55">
        <v>45839</v>
      </c>
      <c r="Y1165" t="s">
        <v>494</v>
      </c>
    </row>
    <row r="1166" spans="1:25" ht="14.5" x14ac:dyDescent="0.35">
      <c r="A1166" s="52" t="s">
        <v>493</v>
      </c>
      <c r="B1166" s="53">
        <v>46023</v>
      </c>
      <c r="C1166" s="53">
        <v>46752</v>
      </c>
      <c r="D1166" s="53">
        <v>46010</v>
      </c>
      <c r="E1166" s="57"/>
      <c r="G1166" s="57" t="s">
        <v>57</v>
      </c>
      <c r="H1166" s="57" t="s">
        <v>22</v>
      </c>
      <c r="I1166" s="53">
        <f t="shared" si="131"/>
        <v>46023</v>
      </c>
      <c r="J1166" s="53">
        <f t="shared" si="132"/>
        <v>46752</v>
      </c>
      <c r="K1166" s="52" t="s">
        <v>22</v>
      </c>
      <c r="L1166" s="52" t="s">
        <v>118</v>
      </c>
      <c r="M1166" s="54">
        <v>0</v>
      </c>
      <c r="N1166" s="52" t="s">
        <v>43</v>
      </c>
      <c r="O1166" t="s">
        <v>58</v>
      </c>
      <c r="P1166" t="s">
        <v>59</v>
      </c>
      <c r="Q1166">
        <v>1.26E-2</v>
      </c>
      <c r="R1166" t="s">
        <v>46</v>
      </c>
      <c r="S1166"/>
      <c r="T1166"/>
      <c r="U1166"/>
      <c r="V1166"/>
      <c r="W1166"/>
      <c r="X1166" s="55">
        <v>45839</v>
      </c>
      <c r="Y1166" t="s">
        <v>494</v>
      </c>
    </row>
    <row r="1167" spans="1:25" ht="14.5" x14ac:dyDescent="0.35">
      <c r="A1167" s="52" t="s">
        <v>493</v>
      </c>
      <c r="B1167" s="53">
        <v>46023</v>
      </c>
      <c r="C1167" s="53">
        <v>46752</v>
      </c>
      <c r="D1167" s="53">
        <v>46010</v>
      </c>
      <c r="E1167" s="57"/>
      <c r="G1167" s="52" t="s">
        <v>75</v>
      </c>
      <c r="H1167" s="57" t="s">
        <v>22</v>
      </c>
      <c r="I1167" s="53">
        <f t="shared" si="131"/>
        <v>46023</v>
      </c>
      <c r="J1167" s="53">
        <f t="shared" si="132"/>
        <v>46752</v>
      </c>
      <c r="K1167" s="52" t="s">
        <v>22</v>
      </c>
      <c r="L1167" s="52" t="s">
        <v>93</v>
      </c>
      <c r="M1167" s="54">
        <v>0</v>
      </c>
      <c r="N1167" s="52" t="s">
        <v>43</v>
      </c>
      <c r="O1167" t="s">
        <v>76</v>
      </c>
      <c r="P1167" t="s">
        <v>77</v>
      </c>
      <c r="Q1167">
        <v>2.53E-2</v>
      </c>
      <c r="R1167" t="s">
        <v>46</v>
      </c>
      <c r="S1167"/>
      <c r="T1167"/>
      <c r="U1167"/>
      <c r="V1167"/>
      <c r="W1167"/>
      <c r="X1167" s="55">
        <v>45839</v>
      </c>
      <c r="Y1167"/>
    </row>
    <row r="1168" spans="1:25" ht="14.5" x14ac:dyDescent="0.35">
      <c r="A1168" s="52" t="s">
        <v>493</v>
      </c>
      <c r="B1168" s="53">
        <v>46023</v>
      </c>
      <c r="C1168" s="53">
        <v>46752</v>
      </c>
      <c r="D1168" s="53">
        <v>46010</v>
      </c>
      <c r="E1168" s="57"/>
      <c r="G1168" s="52" t="s">
        <v>75</v>
      </c>
      <c r="H1168" s="57" t="s">
        <v>22</v>
      </c>
      <c r="I1168" s="53">
        <f t="shared" si="131"/>
        <v>46023</v>
      </c>
      <c r="J1168" s="53">
        <f t="shared" si="132"/>
        <v>46752</v>
      </c>
      <c r="K1168" s="52" t="s">
        <v>22</v>
      </c>
      <c r="L1168" s="57" t="s">
        <v>140</v>
      </c>
      <c r="M1168" s="54">
        <v>0</v>
      </c>
      <c r="N1168" s="52" t="s">
        <v>43</v>
      </c>
      <c r="O1168" t="s">
        <v>76</v>
      </c>
      <c r="P1168" t="s">
        <v>77</v>
      </c>
      <c r="Q1168">
        <v>2.53E-2</v>
      </c>
      <c r="R1168" t="s">
        <v>46</v>
      </c>
      <c r="S1168"/>
      <c r="T1168"/>
      <c r="U1168"/>
      <c r="V1168"/>
      <c r="W1168"/>
      <c r="X1168" s="55">
        <v>45839</v>
      </c>
      <c r="Y1168"/>
    </row>
    <row r="1169" spans="1:25" ht="14.5" x14ac:dyDescent="0.35">
      <c r="A1169" s="52" t="s">
        <v>493</v>
      </c>
      <c r="B1169" s="53">
        <v>46023</v>
      </c>
      <c r="C1169" s="53">
        <v>46752</v>
      </c>
      <c r="D1169" s="53">
        <v>46010</v>
      </c>
      <c r="E1169" s="57"/>
      <c r="G1169" s="52" t="s">
        <v>75</v>
      </c>
      <c r="H1169" s="57" t="s">
        <v>22</v>
      </c>
      <c r="I1169" s="53">
        <f t="shared" si="131"/>
        <v>46023</v>
      </c>
      <c r="J1169" s="53">
        <f t="shared" si="132"/>
        <v>46752</v>
      </c>
      <c r="K1169" s="52" t="s">
        <v>22</v>
      </c>
      <c r="L1169" s="52" t="s">
        <v>118</v>
      </c>
      <c r="M1169" s="54">
        <v>0</v>
      </c>
      <c r="N1169" s="52" t="s">
        <v>43</v>
      </c>
      <c r="O1169" t="s">
        <v>76</v>
      </c>
      <c r="P1169" t="s">
        <v>77</v>
      </c>
      <c r="Q1169">
        <v>2.53E-2</v>
      </c>
      <c r="R1169" t="s">
        <v>46</v>
      </c>
      <c r="S1169"/>
      <c r="T1169"/>
      <c r="U1169"/>
      <c r="V1169"/>
      <c r="W1169"/>
      <c r="X1169" s="55">
        <v>45839</v>
      </c>
      <c r="Y1169"/>
    </row>
    <row r="1170" spans="1:25" ht="14.5" x14ac:dyDescent="0.35">
      <c r="A1170" s="52" t="s">
        <v>493</v>
      </c>
      <c r="B1170" s="53">
        <v>46023</v>
      </c>
      <c r="C1170" s="53">
        <v>46752</v>
      </c>
      <c r="D1170" s="53">
        <v>46010</v>
      </c>
      <c r="E1170" s="57"/>
      <c r="G1170" s="52" t="s">
        <v>55</v>
      </c>
      <c r="H1170" s="57" t="s">
        <v>22</v>
      </c>
      <c r="I1170" s="53">
        <f t="shared" si="131"/>
        <v>46023</v>
      </c>
      <c r="J1170" s="53">
        <f t="shared" si="132"/>
        <v>46752</v>
      </c>
      <c r="K1170" s="52" t="s">
        <v>22</v>
      </c>
      <c r="L1170" s="52" t="s">
        <v>93</v>
      </c>
      <c r="M1170" s="54">
        <v>0</v>
      </c>
      <c r="N1170" s="52" t="s">
        <v>43</v>
      </c>
      <c r="O1170" t="s">
        <v>56</v>
      </c>
      <c r="P1170" t="s">
        <v>45</v>
      </c>
      <c r="Q1170">
        <v>0.57479999999999998</v>
      </c>
      <c r="R1170" t="s">
        <v>46</v>
      </c>
      <c r="S1170"/>
      <c r="T1170"/>
      <c r="U1170"/>
      <c r="V1170"/>
      <c r="W1170"/>
      <c r="X1170" s="55">
        <v>45839</v>
      </c>
    </row>
    <row r="1171" spans="1:25" ht="14.5" x14ac:dyDescent="0.35">
      <c r="A1171" s="52" t="s">
        <v>493</v>
      </c>
      <c r="B1171" s="53">
        <v>46023</v>
      </c>
      <c r="C1171" s="53">
        <v>46752</v>
      </c>
      <c r="D1171" s="53">
        <v>46010</v>
      </c>
      <c r="E1171" s="57"/>
      <c r="G1171" s="52" t="s">
        <v>55</v>
      </c>
      <c r="H1171" s="57" t="s">
        <v>22</v>
      </c>
      <c r="I1171" s="53">
        <f t="shared" si="131"/>
        <v>46023</v>
      </c>
      <c r="J1171" s="53">
        <f t="shared" si="132"/>
        <v>46752</v>
      </c>
      <c r="K1171" s="52" t="s">
        <v>22</v>
      </c>
      <c r="L1171" s="57" t="s">
        <v>140</v>
      </c>
      <c r="M1171" s="54">
        <v>15000</v>
      </c>
      <c r="N1171" s="52" t="s">
        <v>43</v>
      </c>
      <c r="O1171" t="s">
        <v>56</v>
      </c>
      <c r="P1171" t="s">
        <v>45</v>
      </c>
      <c r="Q1171">
        <v>0.57479999999999998</v>
      </c>
      <c r="R1171" t="s">
        <v>46</v>
      </c>
      <c r="S1171"/>
      <c r="T1171"/>
      <c r="U1171"/>
      <c r="V1171"/>
      <c r="W1171"/>
      <c r="X1171" s="55">
        <v>45839</v>
      </c>
    </row>
    <row r="1172" spans="1:25" ht="14.5" x14ac:dyDescent="0.35">
      <c r="A1172" s="52" t="s">
        <v>493</v>
      </c>
      <c r="B1172" s="53">
        <v>46023</v>
      </c>
      <c r="C1172" s="53">
        <v>46752</v>
      </c>
      <c r="D1172" s="53">
        <v>46010</v>
      </c>
      <c r="G1172" s="52" t="s">
        <v>55</v>
      </c>
      <c r="H1172" s="57" t="s">
        <v>22</v>
      </c>
      <c r="I1172" s="53">
        <f t="shared" si="131"/>
        <v>46023</v>
      </c>
      <c r="J1172" s="53">
        <f t="shared" si="132"/>
        <v>46752</v>
      </c>
      <c r="K1172" s="52" t="s">
        <v>22</v>
      </c>
      <c r="L1172" s="52" t="s">
        <v>118</v>
      </c>
      <c r="M1172" s="54">
        <v>50000</v>
      </c>
      <c r="N1172" s="52" t="s">
        <v>43</v>
      </c>
      <c r="O1172" t="s">
        <v>56</v>
      </c>
      <c r="P1172" t="s">
        <v>45</v>
      </c>
      <c r="Q1172">
        <v>0.8962</v>
      </c>
      <c r="R1172" t="s">
        <v>46</v>
      </c>
      <c r="S1172"/>
      <c r="T1172"/>
      <c r="U1172"/>
      <c r="V1172"/>
      <c r="W1172"/>
      <c r="X1172" s="55">
        <v>45839</v>
      </c>
    </row>
    <row r="1173" spans="1:25" ht="14.5" x14ac:dyDescent="0.35">
      <c r="A1173" s="52" t="s">
        <v>493</v>
      </c>
      <c r="B1173" s="53">
        <v>46023</v>
      </c>
      <c r="C1173" s="53">
        <v>46752</v>
      </c>
      <c r="D1173" s="53">
        <v>46010</v>
      </c>
      <c r="E1173" s="57"/>
      <c r="G1173" s="52" t="s">
        <v>50</v>
      </c>
      <c r="H1173" s="57" t="s">
        <v>495</v>
      </c>
      <c r="I1173" s="53">
        <v>44927</v>
      </c>
      <c r="J1173" s="53">
        <v>46022</v>
      </c>
      <c r="L1173" s="52" t="s">
        <v>93</v>
      </c>
      <c r="M1173" s="54">
        <v>0</v>
      </c>
      <c r="N1173" s="52" t="s">
        <v>43</v>
      </c>
      <c r="O1173" t="s">
        <v>52</v>
      </c>
      <c r="P1173" t="s">
        <v>45</v>
      </c>
      <c r="Q1173">
        <v>0.52081599999999995</v>
      </c>
      <c r="R1173" t="s">
        <v>46</v>
      </c>
      <c r="S1173"/>
      <c r="T1173"/>
      <c r="U1173"/>
      <c r="V1173"/>
      <c r="W1173"/>
      <c r="X1173" s="55">
        <v>45839</v>
      </c>
    </row>
    <row r="1174" spans="1:25" ht="14.5" x14ac:dyDescent="0.35">
      <c r="A1174" s="52" t="s">
        <v>493</v>
      </c>
      <c r="B1174" s="53">
        <v>46023</v>
      </c>
      <c r="C1174" s="53">
        <v>46752</v>
      </c>
      <c r="D1174" s="53">
        <v>46010</v>
      </c>
      <c r="E1174" s="57"/>
      <c r="G1174" s="52" t="s">
        <v>50</v>
      </c>
      <c r="H1174" s="52" t="s">
        <v>73</v>
      </c>
      <c r="I1174" s="53">
        <f t="shared" ref="I1174:I1179" si="133">IF(OR(K1174="Term",K1174="otherwise",K1174="Start of Term"),B1174,"ADD SERVICE START DATE")</f>
        <v>46023</v>
      </c>
      <c r="J1174" s="53">
        <f t="shared" ref="J1174:J1179" si="134">IF(OR(K1174="Term",K1174="otherwise",K1174="End of term"),C1174,"ADD SERVICE START DATE")</f>
        <v>46752</v>
      </c>
      <c r="K1174" s="52" t="s">
        <v>74</v>
      </c>
      <c r="L1174" s="57" t="s">
        <v>140</v>
      </c>
      <c r="M1174" s="54">
        <v>15000</v>
      </c>
      <c r="N1174" s="52" t="s">
        <v>43</v>
      </c>
      <c r="O1174" t="s">
        <v>52</v>
      </c>
      <c r="P1174" t="s">
        <v>45</v>
      </c>
      <c r="Q1174">
        <v>0.52081599999999995</v>
      </c>
      <c r="R1174" t="s">
        <v>46</v>
      </c>
      <c r="S1174"/>
      <c r="T1174"/>
      <c r="U1174"/>
      <c r="V1174"/>
      <c r="W1174"/>
      <c r="X1174" s="55">
        <v>45839</v>
      </c>
    </row>
    <row r="1175" spans="1:25" ht="14.5" x14ac:dyDescent="0.35">
      <c r="A1175" s="52" t="s">
        <v>493</v>
      </c>
      <c r="B1175" s="53">
        <v>46023</v>
      </c>
      <c r="C1175" s="53">
        <v>46752</v>
      </c>
      <c r="D1175" s="53">
        <v>46010</v>
      </c>
      <c r="G1175" s="52" t="s">
        <v>50</v>
      </c>
      <c r="H1175" s="52" t="s">
        <v>73</v>
      </c>
      <c r="I1175" s="53">
        <f t="shared" si="133"/>
        <v>46023</v>
      </c>
      <c r="J1175" s="53">
        <f t="shared" si="134"/>
        <v>46752</v>
      </c>
      <c r="K1175" s="52" t="s">
        <v>74</v>
      </c>
      <c r="L1175" s="52" t="s">
        <v>118</v>
      </c>
      <c r="M1175" s="54">
        <v>35000</v>
      </c>
      <c r="N1175" s="52" t="s">
        <v>43</v>
      </c>
      <c r="O1175" t="s">
        <v>52</v>
      </c>
      <c r="P1175" t="s">
        <v>45</v>
      </c>
      <c r="Q1175">
        <v>0.52081599999999995</v>
      </c>
      <c r="R1175" t="s">
        <v>46</v>
      </c>
      <c r="S1175"/>
      <c r="T1175"/>
      <c r="U1175"/>
      <c r="V1175"/>
      <c r="W1175"/>
      <c r="X1175" s="55">
        <v>45839</v>
      </c>
    </row>
    <row r="1176" spans="1:25" ht="14.5" x14ac:dyDescent="0.35">
      <c r="A1176" s="52" t="s">
        <v>493</v>
      </c>
      <c r="B1176" s="53">
        <v>46023</v>
      </c>
      <c r="C1176" s="53">
        <v>46752</v>
      </c>
      <c r="D1176" s="53">
        <v>46010</v>
      </c>
      <c r="E1176" s="52" t="s">
        <v>177</v>
      </c>
      <c r="F1176" s="16" t="s">
        <v>39</v>
      </c>
      <c r="G1176" s="52" t="s">
        <v>60</v>
      </c>
      <c r="H1176" s="52" t="s">
        <v>22</v>
      </c>
      <c r="I1176" s="53">
        <f t="shared" si="133"/>
        <v>46023</v>
      </c>
      <c r="J1176" s="53">
        <f t="shared" si="134"/>
        <v>46752</v>
      </c>
      <c r="K1176" s="52" t="s">
        <v>22</v>
      </c>
      <c r="L1176" s="52" t="s">
        <v>118</v>
      </c>
      <c r="M1176" s="54">
        <v>0</v>
      </c>
      <c r="N1176" s="52" t="s">
        <v>43</v>
      </c>
      <c r="O1176" t="s">
        <v>61</v>
      </c>
      <c r="P1176" t="s">
        <v>45</v>
      </c>
      <c r="Q1176">
        <v>5.0299999999999997E-2</v>
      </c>
      <c r="R1176" t="s">
        <v>46</v>
      </c>
      <c r="S1176"/>
      <c r="T1176"/>
      <c r="U1176"/>
      <c r="V1176"/>
      <c r="W1176"/>
      <c r="X1176" s="55">
        <v>45839</v>
      </c>
    </row>
    <row r="1177" spans="1:25" ht="14.5" x14ac:dyDescent="0.35">
      <c r="A1177" s="52" t="s">
        <v>493</v>
      </c>
      <c r="B1177" s="53">
        <v>46023</v>
      </c>
      <c r="C1177" s="53">
        <v>46752</v>
      </c>
      <c r="D1177" s="53">
        <v>46010</v>
      </c>
      <c r="E1177" s="52" t="s">
        <v>178</v>
      </c>
      <c r="F1177" s="16" t="s">
        <v>39</v>
      </c>
      <c r="G1177" s="52" t="s">
        <v>60</v>
      </c>
      <c r="H1177" s="52" t="s">
        <v>22</v>
      </c>
      <c r="I1177" s="53">
        <f t="shared" si="133"/>
        <v>46023</v>
      </c>
      <c r="J1177" s="53">
        <f t="shared" si="134"/>
        <v>46752</v>
      </c>
      <c r="K1177" s="52" t="s">
        <v>22</v>
      </c>
      <c r="L1177" s="52" t="s">
        <v>133</v>
      </c>
      <c r="M1177" s="54">
        <v>0</v>
      </c>
      <c r="N1177" s="52" t="s">
        <v>43</v>
      </c>
      <c r="O1177" t="s">
        <v>61</v>
      </c>
      <c r="P1177" t="s">
        <v>45</v>
      </c>
      <c r="Q1177">
        <v>5.0299999999999997E-2</v>
      </c>
      <c r="R1177" t="s">
        <v>46</v>
      </c>
      <c r="S1177"/>
      <c r="T1177"/>
      <c r="U1177"/>
      <c r="V1177"/>
      <c r="W1177"/>
      <c r="X1177" s="55">
        <v>45839</v>
      </c>
    </row>
    <row r="1178" spans="1:25" ht="14.5" x14ac:dyDescent="0.35">
      <c r="A1178" s="52" t="s">
        <v>493</v>
      </c>
      <c r="B1178" s="53">
        <v>46023</v>
      </c>
      <c r="C1178" s="53">
        <v>46752</v>
      </c>
      <c r="D1178" s="53">
        <v>46010</v>
      </c>
      <c r="E1178" s="52" t="s">
        <v>91</v>
      </c>
      <c r="F1178" s="16" t="s">
        <v>39</v>
      </c>
      <c r="G1178" s="52" t="s">
        <v>62</v>
      </c>
      <c r="H1178" s="52" t="s">
        <v>22</v>
      </c>
      <c r="I1178" s="53">
        <f t="shared" si="133"/>
        <v>46023</v>
      </c>
      <c r="J1178" s="53">
        <f t="shared" si="134"/>
        <v>46752</v>
      </c>
      <c r="K1178" s="52" t="s">
        <v>22</v>
      </c>
      <c r="L1178" s="52" t="s">
        <v>93</v>
      </c>
      <c r="M1178" s="54">
        <v>0</v>
      </c>
      <c r="N1178" s="52" t="s">
        <v>43</v>
      </c>
      <c r="O1178" t="s">
        <v>64</v>
      </c>
      <c r="P1178" t="s">
        <v>65</v>
      </c>
      <c r="Q1178">
        <v>0.29759999999999998</v>
      </c>
      <c r="R1178" t="s">
        <v>66</v>
      </c>
      <c r="S1178">
        <v>130</v>
      </c>
      <c r="T1178">
        <v>150</v>
      </c>
      <c r="U1178">
        <v>120</v>
      </c>
      <c r="V1178"/>
      <c r="W1178"/>
      <c r="X1178" s="55">
        <v>45839</v>
      </c>
      <c r="Y1178" t="s">
        <v>496</v>
      </c>
    </row>
    <row r="1179" spans="1:25" ht="14.5" x14ac:dyDescent="0.35">
      <c r="A1179" s="52" t="s">
        <v>493</v>
      </c>
      <c r="B1179" s="53">
        <v>46023</v>
      </c>
      <c r="C1179" s="53">
        <v>46752</v>
      </c>
      <c r="D1179" s="53">
        <v>46010</v>
      </c>
      <c r="E1179" s="52" t="s">
        <v>428</v>
      </c>
      <c r="F1179" s="16" t="s">
        <v>39</v>
      </c>
      <c r="G1179" s="52" t="s">
        <v>62</v>
      </c>
      <c r="H1179" s="52" t="s">
        <v>22</v>
      </c>
      <c r="I1179" s="53">
        <f t="shared" si="133"/>
        <v>46023</v>
      </c>
      <c r="J1179" s="53">
        <f t="shared" si="134"/>
        <v>46752</v>
      </c>
      <c r="K1179" s="52" t="s">
        <v>22</v>
      </c>
      <c r="L1179" s="52" t="s">
        <v>93</v>
      </c>
      <c r="M1179" s="54">
        <v>16000</v>
      </c>
      <c r="N1179" s="52" t="s">
        <v>43</v>
      </c>
      <c r="O1179" t="s">
        <v>64</v>
      </c>
      <c r="P1179" t="s">
        <v>65</v>
      </c>
      <c r="Q1179">
        <v>0.29759999999999998</v>
      </c>
      <c r="R1179" t="s">
        <v>66</v>
      </c>
      <c r="S1179">
        <v>130</v>
      </c>
      <c r="T1179">
        <v>150</v>
      </c>
      <c r="U1179">
        <v>120</v>
      </c>
      <c r="V1179"/>
      <c r="W1179"/>
      <c r="X1179" s="55">
        <v>45839</v>
      </c>
      <c r="Y1179" t="s">
        <v>496</v>
      </c>
    </row>
    <row r="1180" spans="1:25" ht="14.5" x14ac:dyDescent="0.35">
      <c r="A1180" s="52" t="s">
        <v>493</v>
      </c>
      <c r="B1180" s="53">
        <v>46023</v>
      </c>
      <c r="C1180" s="53">
        <v>46752</v>
      </c>
      <c r="D1180" s="53">
        <v>46010</v>
      </c>
      <c r="E1180" s="52" t="s">
        <v>139</v>
      </c>
      <c r="F1180" s="16" t="s">
        <v>39</v>
      </c>
      <c r="G1180" s="52" t="s">
        <v>62</v>
      </c>
      <c r="H1180" s="59" t="s">
        <v>497</v>
      </c>
      <c r="I1180" s="53">
        <v>45047</v>
      </c>
      <c r="J1180" s="53">
        <v>45169</v>
      </c>
      <c r="L1180" s="52" t="s">
        <v>140</v>
      </c>
      <c r="M1180" s="54">
        <v>58000</v>
      </c>
      <c r="N1180" s="52" t="s">
        <v>43</v>
      </c>
      <c r="O1180" t="s">
        <v>64</v>
      </c>
      <c r="P1180" t="s">
        <v>65</v>
      </c>
      <c r="Q1180"/>
      <c r="R1180"/>
      <c r="S1180"/>
      <c r="T1180"/>
      <c r="U1180"/>
      <c r="V1180" t="s">
        <v>64</v>
      </c>
      <c r="W1180">
        <v>130</v>
      </c>
      <c r="X1180" s="55">
        <v>44835</v>
      </c>
    </row>
    <row r="1181" spans="1:25" ht="14.5" x14ac:dyDescent="0.35">
      <c r="A1181" s="52" t="s">
        <v>493</v>
      </c>
      <c r="B1181" s="53">
        <v>46023</v>
      </c>
      <c r="C1181" s="53">
        <v>46752</v>
      </c>
      <c r="D1181" s="53">
        <v>46010</v>
      </c>
      <c r="E1181" s="52" t="s">
        <v>139</v>
      </c>
      <c r="F1181" s="16" t="s">
        <v>39</v>
      </c>
      <c r="G1181" s="52" t="s">
        <v>40</v>
      </c>
      <c r="H1181" s="52" t="s">
        <v>22</v>
      </c>
      <c r="I1181" s="53">
        <f t="shared" ref="I1181:I1195" si="135">IF(OR(K1181="Term",K1181="otherwise",K1181="Start of Term"),B1181,"ADD SERVICE START DATE")</f>
        <v>46023</v>
      </c>
      <c r="J1181" s="53">
        <f t="shared" ref="J1181:J1195" si="136">IF(OR(K1181="Term",K1181="otherwise",K1181="End of term"),C1181,"ADD SERVICE START DATE")</f>
        <v>46752</v>
      </c>
      <c r="K1181" s="52" t="s">
        <v>22</v>
      </c>
      <c r="L1181" s="52" t="s">
        <v>140</v>
      </c>
      <c r="M1181" s="54">
        <v>0</v>
      </c>
      <c r="N1181" s="52" t="s">
        <v>43</v>
      </c>
      <c r="O1181" t="s">
        <v>44</v>
      </c>
      <c r="P1181" t="s">
        <v>45</v>
      </c>
      <c r="Q1181"/>
      <c r="R1181"/>
      <c r="S1181"/>
      <c r="T1181"/>
      <c r="U1181"/>
      <c r="V1181" t="s">
        <v>64</v>
      </c>
      <c r="W1181">
        <v>75</v>
      </c>
      <c r="X1181" s="55">
        <v>45839</v>
      </c>
    </row>
    <row r="1182" spans="1:25" ht="14.5" x14ac:dyDescent="0.35">
      <c r="A1182" s="52" t="s">
        <v>493</v>
      </c>
      <c r="B1182" s="53">
        <v>46023</v>
      </c>
      <c r="C1182" s="53">
        <v>46752</v>
      </c>
      <c r="D1182" s="53">
        <v>46010</v>
      </c>
      <c r="E1182" s="52" t="s">
        <v>148</v>
      </c>
      <c r="F1182" s="16" t="s">
        <v>39</v>
      </c>
      <c r="G1182" s="52" t="s">
        <v>62</v>
      </c>
      <c r="H1182" s="52" t="s">
        <v>22</v>
      </c>
      <c r="I1182" s="53">
        <f t="shared" si="135"/>
        <v>46023</v>
      </c>
      <c r="J1182" s="53">
        <f t="shared" si="136"/>
        <v>46752</v>
      </c>
      <c r="K1182" s="52" t="s">
        <v>22</v>
      </c>
      <c r="L1182" s="52" t="s">
        <v>118</v>
      </c>
      <c r="M1182" s="54">
        <v>0</v>
      </c>
      <c r="N1182" s="52" t="s">
        <v>43</v>
      </c>
      <c r="O1182" t="s">
        <v>64</v>
      </c>
      <c r="P1182" t="s">
        <v>65</v>
      </c>
      <c r="Q1182">
        <v>1.506618</v>
      </c>
      <c r="R1182" t="s">
        <v>66</v>
      </c>
      <c r="S1182">
        <v>130</v>
      </c>
      <c r="T1182">
        <v>150</v>
      </c>
      <c r="U1182">
        <v>120</v>
      </c>
      <c r="V1182"/>
      <c r="W1182"/>
      <c r="X1182" s="55">
        <v>45839</v>
      </c>
    </row>
    <row r="1183" spans="1:25" ht="14.5" x14ac:dyDescent="0.35">
      <c r="A1183" s="52" t="s">
        <v>493</v>
      </c>
      <c r="B1183" s="53">
        <v>46023</v>
      </c>
      <c r="C1183" s="53">
        <v>46752</v>
      </c>
      <c r="D1183" s="53">
        <v>46010</v>
      </c>
      <c r="E1183" s="52" t="s">
        <v>151</v>
      </c>
      <c r="F1183" s="16" t="s">
        <v>39</v>
      </c>
      <c r="G1183" s="52" t="s">
        <v>62</v>
      </c>
      <c r="H1183" s="52" t="s">
        <v>22</v>
      </c>
      <c r="I1183" s="53">
        <f t="shared" si="135"/>
        <v>46023</v>
      </c>
      <c r="J1183" s="53">
        <f t="shared" si="136"/>
        <v>46752</v>
      </c>
      <c r="K1183" s="52" t="s">
        <v>22</v>
      </c>
      <c r="L1183" s="52" t="s">
        <v>118</v>
      </c>
      <c r="M1183" s="54">
        <v>0</v>
      </c>
      <c r="N1183" s="52" t="s">
        <v>43</v>
      </c>
      <c r="O1183" t="s">
        <v>64</v>
      </c>
      <c r="P1183" t="s">
        <v>65</v>
      </c>
      <c r="Q1183">
        <v>1.506618</v>
      </c>
      <c r="R1183" t="s">
        <v>66</v>
      </c>
      <c r="S1183">
        <v>130</v>
      </c>
      <c r="T1183">
        <v>150</v>
      </c>
      <c r="U1183">
        <v>120</v>
      </c>
      <c r="V1183"/>
      <c r="W1183"/>
      <c r="X1183" s="55">
        <v>45839</v>
      </c>
    </row>
    <row r="1184" spans="1:25" ht="14.5" x14ac:dyDescent="0.35">
      <c r="A1184" s="52" t="s">
        <v>493</v>
      </c>
      <c r="B1184" s="53">
        <v>46023</v>
      </c>
      <c r="C1184" s="53">
        <v>46752</v>
      </c>
      <c r="D1184" s="53">
        <v>46010</v>
      </c>
      <c r="E1184" s="52" t="s">
        <v>91</v>
      </c>
      <c r="F1184" s="16" t="s">
        <v>39</v>
      </c>
      <c r="G1184" s="52" t="s">
        <v>40</v>
      </c>
      <c r="H1184" s="52" t="s">
        <v>22</v>
      </c>
      <c r="I1184" s="53">
        <f t="shared" si="135"/>
        <v>46023</v>
      </c>
      <c r="J1184" s="53">
        <f t="shared" si="136"/>
        <v>46752</v>
      </c>
      <c r="K1184" s="52" t="s">
        <v>22</v>
      </c>
      <c r="L1184" s="52" t="s">
        <v>93</v>
      </c>
      <c r="M1184" s="54">
        <v>0</v>
      </c>
      <c r="N1184" s="52" t="s">
        <v>43</v>
      </c>
      <c r="O1184" t="s">
        <v>44</v>
      </c>
      <c r="P1184" t="s">
        <v>45</v>
      </c>
      <c r="Q1184"/>
      <c r="R1184"/>
      <c r="S1184"/>
      <c r="T1184"/>
      <c r="U1184"/>
      <c r="V1184" t="s">
        <v>64</v>
      </c>
      <c r="W1184">
        <v>75</v>
      </c>
      <c r="X1184" s="55">
        <v>45839</v>
      </c>
    </row>
    <row r="1185" spans="1:24" ht="14.5" x14ac:dyDescent="0.35">
      <c r="A1185" s="52" t="s">
        <v>493</v>
      </c>
      <c r="B1185" s="53">
        <v>46023</v>
      </c>
      <c r="C1185" s="53">
        <v>46752</v>
      </c>
      <c r="D1185" s="53">
        <v>46010</v>
      </c>
      <c r="E1185" s="52" t="s">
        <v>428</v>
      </c>
      <c r="F1185" s="16" t="s">
        <v>39</v>
      </c>
      <c r="G1185" s="52" t="s">
        <v>40</v>
      </c>
      <c r="H1185" s="52" t="s">
        <v>22</v>
      </c>
      <c r="I1185" s="53">
        <f t="shared" si="135"/>
        <v>46023</v>
      </c>
      <c r="J1185" s="53">
        <f t="shared" si="136"/>
        <v>46752</v>
      </c>
      <c r="K1185" s="52" t="s">
        <v>22</v>
      </c>
      <c r="L1185" s="52" t="s">
        <v>93</v>
      </c>
      <c r="M1185" s="54">
        <v>0</v>
      </c>
      <c r="N1185" s="52" t="s">
        <v>43</v>
      </c>
      <c r="O1185" t="s">
        <v>44</v>
      </c>
      <c r="P1185" t="s">
        <v>45</v>
      </c>
      <c r="Q1185"/>
      <c r="R1185"/>
      <c r="S1185"/>
      <c r="T1185"/>
      <c r="U1185"/>
      <c r="V1185" t="s">
        <v>64</v>
      </c>
      <c r="W1185">
        <v>75</v>
      </c>
      <c r="X1185" s="55">
        <v>45839</v>
      </c>
    </row>
    <row r="1186" spans="1:24" ht="14.5" x14ac:dyDescent="0.35">
      <c r="A1186" s="52" t="s">
        <v>493</v>
      </c>
      <c r="B1186" s="53">
        <v>46023</v>
      </c>
      <c r="C1186" s="53">
        <v>46752</v>
      </c>
      <c r="D1186" s="53">
        <v>46010</v>
      </c>
      <c r="E1186" s="57" t="s">
        <v>150</v>
      </c>
      <c r="F1186" s="16" t="s">
        <v>39</v>
      </c>
      <c r="G1186" s="52" t="s">
        <v>62</v>
      </c>
      <c r="H1186" s="57" t="s">
        <v>22</v>
      </c>
      <c r="I1186" s="53">
        <f t="shared" si="135"/>
        <v>46023</v>
      </c>
      <c r="J1186" s="53">
        <f t="shared" si="136"/>
        <v>46752</v>
      </c>
      <c r="K1186" s="52" t="s">
        <v>22</v>
      </c>
      <c r="L1186" s="57" t="s">
        <v>140</v>
      </c>
      <c r="M1186" s="54">
        <v>0</v>
      </c>
      <c r="N1186" s="52" t="s">
        <v>43</v>
      </c>
      <c r="O1186" t="s">
        <v>64</v>
      </c>
      <c r="P1186" t="s">
        <v>65</v>
      </c>
      <c r="Q1186">
        <v>0.85</v>
      </c>
      <c r="R1186" t="s">
        <v>66</v>
      </c>
      <c r="S1186">
        <v>130</v>
      </c>
      <c r="T1186">
        <v>150</v>
      </c>
      <c r="U1186">
        <v>120</v>
      </c>
      <c r="V1186"/>
      <c r="W1186"/>
      <c r="X1186" s="55">
        <v>45839</v>
      </c>
    </row>
    <row r="1187" spans="1:24" ht="14.5" x14ac:dyDescent="0.35">
      <c r="A1187" s="52" t="s">
        <v>493</v>
      </c>
      <c r="B1187" s="53">
        <v>46023</v>
      </c>
      <c r="C1187" s="53">
        <v>46752</v>
      </c>
      <c r="D1187" s="53">
        <v>46010</v>
      </c>
      <c r="E1187" s="52" t="s">
        <v>150</v>
      </c>
      <c r="F1187" s="16" t="s">
        <v>39</v>
      </c>
      <c r="G1187" s="52" t="s">
        <v>40</v>
      </c>
      <c r="H1187" s="52" t="s">
        <v>22</v>
      </c>
      <c r="I1187" s="53">
        <f t="shared" si="135"/>
        <v>46023</v>
      </c>
      <c r="J1187" s="53">
        <f t="shared" si="136"/>
        <v>46752</v>
      </c>
      <c r="K1187" s="52" t="s">
        <v>22</v>
      </c>
      <c r="L1187" s="57" t="s">
        <v>140</v>
      </c>
      <c r="M1187" s="54">
        <v>0</v>
      </c>
      <c r="N1187" s="52" t="s">
        <v>43</v>
      </c>
      <c r="O1187" t="s">
        <v>44</v>
      </c>
      <c r="P1187" t="s">
        <v>45</v>
      </c>
      <c r="Q1187"/>
      <c r="R1187"/>
      <c r="S1187"/>
      <c r="T1187"/>
      <c r="U1187"/>
      <c r="V1187" t="s">
        <v>64</v>
      </c>
      <c r="W1187">
        <v>75</v>
      </c>
      <c r="X1187" s="55">
        <v>45839</v>
      </c>
    </row>
    <row r="1188" spans="1:24" ht="14.5" x14ac:dyDescent="0.35">
      <c r="A1188" s="52" t="s">
        <v>493</v>
      </c>
      <c r="B1188" s="53">
        <v>46023</v>
      </c>
      <c r="C1188" s="53">
        <v>46752</v>
      </c>
      <c r="D1188" s="53">
        <v>46010</v>
      </c>
      <c r="E1188" s="52" t="s">
        <v>148</v>
      </c>
      <c r="F1188" s="16" t="s">
        <v>39</v>
      </c>
      <c r="G1188" s="52" t="s">
        <v>40</v>
      </c>
      <c r="H1188" s="52" t="s">
        <v>22</v>
      </c>
      <c r="I1188" s="53">
        <f t="shared" si="135"/>
        <v>46023</v>
      </c>
      <c r="J1188" s="53">
        <f t="shared" si="136"/>
        <v>46752</v>
      </c>
      <c r="K1188" s="52" t="s">
        <v>22</v>
      </c>
      <c r="L1188" s="52" t="s">
        <v>118</v>
      </c>
      <c r="M1188" s="54">
        <v>0</v>
      </c>
      <c r="N1188" s="52" t="s">
        <v>43</v>
      </c>
      <c r="O1188" t="s">
        <v>44</v>
      </c>
      <c r="P1188" t="s">
        <v>45</v>
      </c>
      <c r="Q1188"/>
      <c r="R1188"/>
      <c r="S1188"/>
      <c r="T1188"/>
      <c r="U1188"/>
      <c r="V1188" t="s">
        <v>64</v>
      </c>
      <c r="W1188">
        <v>75</v>
      </c>
      <c r="X1188" s="55">
        <v>45839</v>
      </c>
    </row>
    <row r="1189" spans="1:24" ht="14.5" x14ac:dyDescent="0.35">
      <c r="A1189" s="52" t="s">
        <v>493</v>
      </c>
      <c r="B1189" s="53">
        <v>46023</v>
      </c>
      <c r="C1189" s="53">
        <v>46752</v>
      </c>
      <c r="D1189" s="53">
        <v>46010</v>
      </c>
      <c r="E1189" s="52" t="s">
        <v>151</v>
      </c>
      <c r="F1189" s="16" t="s">
        <v>39</v>
      </c>
      <c r="G1189" s="52" t="s">
        <v>40</v>
      </c>
      <c r="H1189" s="52" t="s">
        <v>22</v>
      </c>
      <c r="I1189" s="53">
        <f t="shared" si="135"/>
        <v>46023</v>
      </c>
      <c r="J1189" s="53">
        <f t="shared" si="136"/>
        <v>46752</v>
      </c>
      <c r="K1189" s="52" t="s">
        <v>22</v>
      </c>
      <c r="L1189" s="52" t="s">
        <v>118</v>
      </c>
      <c r="M1189" s="54">
        <v>0</v>
      </c>
      <c r="N1189" s="52" t="s">
        <v>43</v>
      </c>
      <c r="O1189" t="s">
        <v>44</v>
      </c>
      <c r="P1189" t="s">
        <v>45</v>
      </c>
      <c r="Q1189"/>
      <c r="R1189"/>
      <c r="S1189"/>
      <c r="T1189"/>
      <c r="U1189"/>
      <c r="V1189" t="s">
        <v>64</v>
      </c>
      <c r="W1189">
        <v>75</v>
      </c>
      <c r="X1189" s="55">
        <v>45839</v>
      </c>
    </row>
    <row r="1190" spans="1:24" ht="14.5" x14ac:dyDescent="0.35">
      <c r="A1190" s="52" t="s">
        <v>493</v>
      </c>
      <c r="B1190" s="53">
        <v>46023</v>
      </c>
      <c r="C1190" s="53">
        <v>46752</v>
      </c>
      <c r="D1190" s="53">
        <v>46010</v>
      </c>
      <c r="E1190" s="57" t="s">
        <v>137</v>
      </c>
      <c r="F1190" s="16" t="s">
        <v>39</v>
      </c>
      <c r="G1190" s="52" t="s">
        <v>144</v>
      </c>
      <c r="H1190" s="57" t="s">
        <v>22</v>
      </c>
      <c r="I1190" s="53">
        <f t="shared" si="135"/>
        <v>46023</v>
      </c>
      <c r="J1190" s="53">
        <f t="shared" si="136"/>
        <v>46752</v>
      </c>
      <c r="K1190" s="52" t="s">
        <v>22</v>
      </c>
      <c r="L1190" s="52" t="s">
        <v>118</v>
      </c>
      <c r="M1190" s="54">
        <v>0</v>
      </c>
      <c r="N1190" s="52" t="s">
        <v>43</v>
      </c>
      <c r="O1190" t="s">
        <v>145</v>
      </c>
      <c r="P1190" t="s">
        <v>65</v>
      </c>
      <c r="Q1190">
        <v>0.22509999999999999</v>
      </c>
      <c r="R1190" t="s">
        <v>66</v>
      </c>
      <c r="S1190">
        <v>130</v>
      </c>
      <c r="T1190">
        <v>150</v>
      </c>
      <c r="U1190">
        <v>120</v>
      </c>
      <c r="V1190"/>
      <c r="W1190"/>
      <c r="X1190" s="55">
        <v>45839</v>
      </c>
    </row>
    <row r="1191" spans="1:24" ht="14.5" x14ac:dyDescent="0.35">
      <c r="A1191" s="52" t="s">
        <v>493</v>
      </c>
      <c r="B1191" s="53">
        <v>46023</v>
      </c>
      <c r="C1191" s="53">
        <v>46752</v>
      </c>
      <c r="D1191" s="53">
        <v>46010</v>
      </c>
      <c r="E1191" s="57" t="s">
        <v>137</v>
      </c>
      <c r="F1191" s="16" t="s">
        <v>39</v>
      </c>
      <c r="G1191" s="52" t="s">
        <v>144</v>
      </c>
      <c r="H1191" s="57" t="s">
        <v>22</v>
      </c>
      <c r="I1191" s="53">
        <f t="shared" si="135"/>
        <v>46023</v>
      </c>
      <c r="J1191" s="53">
        <f t="shared" si="136"/>
        <v>46752</v>
      </c>
      <c r="K1191" s="52" t="s">
        <v>22</v>
      </c>
      <c r="L1191" s="52" t="s">
        <v>118</v>
      </c>
      <c r="M1191" s="54">
        <v>0</v>
      </c>
      <c r="N1191" s="52" t="s">
        <v>43</v>
      </c>
      <c r="O1191" t="s">
        <v>145</v>
      </c>
      <c r="P1191" t="s">
        <v>65</v>
      </c>
      <c r="Q1191">
        <v>0.22509999999999999</v>
      </c>
      <c r="R1191" t="s">
        <v>66</v>
      </c>
      <c r="S1191">
        <v>130</v>
      </c>
      <c r="T1191">
        <v>150</v>
      </c>
      <c r="U1191">
        <v>120</v>
      </c>
      <c r="V1191"/>
      <c r="W1191"/>
      <c r="X1191" s="55">
        <v>45839</v>
      </c>
    </row>
    <row r="1192" spans="1:24" ht="14.5" x14ac:dyDescent="0.35">
      <c r="A1192" s="52" t="s">
        <v>493</v>
      </c>
      <c r="B1192" s="53">
        <v>46023</v>
      </c>
      <c r="C1192" s="53">
        <v>46752</v>
      </c>
      <c r="D1192" s="53">
        <v>46010</v>
      </c>
      <c r="E1192" s="57" t="s">
        <v>143</v>
      </c>
      <c r="F1192" s="16" t="s">
        <v>39</v>
      </c>
      <c r="G1192" s="52" t="s">
        <v>144</v>
      </c>
      <c r="H1192" s="57" t="s">
        <v>22</v>
      </c>
      <c r="I1192" s="53">
        <f t="shared" si="135"/>
        <v>46023</v>
      </c>
      <c r="J1192" s="53">
        <f t="shared" si="136"/>
        <v>46752</v>
      </c>
      <c r="K1192" s="52" t="s">
        <v>22</v>
      </c>
      <c r="L1192" s="52" t="s">
        <v>118</v>
      </c>
      <c r="M1192" s="54">
        <v>0</v>
      </c>
      <c r="N1192" s="52" t="s">
        <v>43</v>
      </c>
      <c r="O1192" t="s">
        <v>145</v>
      </c>
      <c r="P1192" t="s">
        <v>65</v>
      </c>
      <c r="Q1192">
        <v>0.22509999999999999</v>
      </c>
      <c r="R1192" t="s">
        <v>66</v>
      </c>
      <c r="S1192">
        <v>130</v>
      </c>
      <c r="T1192">
        <v>150</v>
      </c>
      <c r="U1192">
        <v>120</v>
      </c>
      <c r="V1192"/>
      <c r="W1192"/>
      <c r="X1192" s="55">
        <v>45839</v>
      </c>
    </row>
    <row r="1193" spans="1:24" ht="14.5" x14ac:dyDescent="0.35">
      <c r="A1193" s="52" t="s">
        <v>493</v>
      </c>
      <c r="B1193" s="53">
        <v>46023</v>
      </c>
      <c r="C1193" s="53">
        <v>46752</v>
      </c>
      <c r="D1193" s="53">
        <v>46010</v>
      </c>
      <c r="E1193" s="57" t="s">
        <v>137</v>
      </c>
      <c r="F1193" s="16" t="s">
        <v>39</v>
      </c>
      <c r="G1193" s="52" t="s">
        <v>135</v>
      </c>
      <c r="H1193" s="57" t="s">
        <v>22</v>
      </c>
      <c r="I1193" s="53">
        <f t="shared" si="135"/>
        <v>46023</v>
      </c>
      <c r="J1193" s="53">
        <f t="shared" si="136"/>
        <v>46752</v>
      </c>
      <c r="K1193" s="52" t="s">
        <v>22</v>
      </c>
      <c r="L1193" s="52" t="s">
        <v>118</v>
      </c>
      <c r="M1193" s="54">
        <v>0</v>
      </c>
      <c r="N1193" s="52" t="s">
        <v>43</v>
      </c>
      <c r="O1193" t="s">
        <v>136</v>
      </c>
      <c r="P1193" t="s">
        <v>45</v>
      </c>
      <c r="Q1193"/>
      <c r="R1193"/>
      <c r="S1193"/>
      <c r="T1193"/>
      <c r="U1193"/>
      <c r="V1193" t="s">
        <v>145</v>
      </c>
      <c r="W1193">
        <v>75</v>
      </c>
      <c r="X1193" s="55">
        <v>45839</v>
      </c>
    </row>
    <row r="1194" spans="1:24" ht="14.5" x14ac:dyDescent="0.35">
      <c r="A1194" s="52" t="s">
        <v>493</v>
      </c>
      <c r="B1194" s="53">
        <v>46023</v>
      </c>
      <c r="C1194" s="53">
        <v>46752</v>
      </c>
      <c r="D1194" s="53">
        <v>46010</v>
      </c>
      <c r="E1194" s="57" t="s">
        <v>137</v>
      </c>
      <c r="F1194" s="16" t="s">
        <v>39</v>
      </c>
      <c r="G1194" s="52" t="s">
        <v>135</v>
      </c>
      <c r="H1194" s="57" t="s">
        <v>22</v>
      </c>
      <c r="I1194" s="53">
        <f t="shared" si="135"/>
        <v>46023</v>
      </c>
      <c r="J1194" s="53">
        <f t="shared" si="136"/>
        <v>46752</v>
      </c>
      <c r="K1194" s="52" t="s">
        <v>22</v>
      </c>
      <c r="L1194" s="52" t="s">
        <v>118</v>
      </c>
      <c r="M1194" s="54">
        <v>0</v>
      </c>
      <c r="N1194" s="52" t="s">
        <v>43</v>
      </c>
      <c r="O1194" t="s">
        <v>136</v>
      </c>
      <c r="P1194" t="s">
        <v>45</v>
      </c>
      <c r="Q1194"/>
      <c r="R1194"/>
      <c r="S1194"/>
      <c r="T1194"/>
      <c r="U1194"/>
      <c r="V1194" t="s">
        <v>145</v>
      </c>
      <c r="W1194">
        <v>75</v>
      </c>
      <c r="X1194" s="55">
        <v>45839</v>
      </c>
    </row>
    <row r="1195" spans="1:24" ht="14.5" x14ac:dyDescent="0.35">
      <c r="A1195" s="52" t="s">
        <v>493</v>
      </c>
      <c r="B1195" s="53">
        <v>46023</v>
      </c>
      <c r="C1195" s="53">
        <v>46752</v>
      </c>
      <c r="D1195" s="53">
        <v>46010</v>
      </c>
      <c r="E1195" s="57" t="s">
        <v>143</v>
      </c>
      <c r="F1195" s="16" t="s">
        <v>39</v>
      </c>
      <c r="G1195" s="52" t="s">
        <v>135</v>
      </c>
      <c r="H1195" s="57" t="s">
        <v>498</v>
      </c>
      <c r="I1195" s="53">
        <f t="shared" si="135"/>
        <v>46023</v>
      </c>
      <c r="J1195" s="53">
        <f t="shared" si="136"/>
        <v>46752</v>
      </c>
      <c r="K1195" s="52" t="s">
        <v>22</v>
      </c>
      <c r="L1195" s="52" t="s">
        <v>118</v>
      </c>
      <c r="M1195" s="54">
        <v>0</v>
      </c>
      <c r="N1195" s="52" t="s">
        <v>43</v>
      </c>
      <c r="O1195" t="s">
        <v>136</v>
      </c>
      <c r="P1195" t="s">
        <v>45</v>
      </c>
      <c r="Q1195"/>
      <c r="R1195"/>
      <c r="S1195"/>
      <c r="T1195"/>
      <c r="U1195"/>
      <c r="V1195" t="s">
        <v>145</v>
      </c>
      <c r="W1195">
        <v>75</v>
      </c>
      <c r="X1195" s="55">
        <v>45839</v>
      </c>
    </row>
    <row r="1196" spans="1:24" ht="14.5" x14ac:dyDescent="0.35">
      <c r="A1196" s="52" t="s">
        <v>493</v>
      </c>
      <c r="B1196" s="53">
        <v>46023</v>
      </c>
      <c r="C1196" s="53">
        <v>46752</v>
      </c>
      <c r="D1196" s="53">
        <v>46010</v>
      </c>
      <c r="E1196" s="52" t="s">
        <v>139</v>
      </c>
      <c r="F1196" s="16" t="s">
        <v>39</v>
      </c>
      <c r="G1196" s="52" t="s">
        <v>62</v>
      </c>
      <c r="H1196" s="52" t="s">
        <v>112</v>
      </c>
      <c r="I1196" s="53">
        <v>45292</v>
      </c>
      <c r="J1196" s="53">
        <v>45657</v>
      </c>
      <c r="L1196" s="52" t="s">
        <v>140</v>
      </c>
      <c r="M1196" s="54">
        <v>16000</v>
      </c>
      <c r="N1196" s="52" t="s">
        <v>43</v>
      </c>
      <c r="O1196" t="s">
        <v>64</v>
      </c>
      <c r="P1196" t="s">
        <v>65</v>
      </c>
      <c r="Q1196">
        <v>0.69179999999999997</v>
      </c>
      <c r="R1196" t="s">
        <v>66</v>
      </c>
      <c r="S1196">
        <v>130</v>
      </c>
      <c r="T1196">
        <v>150</v>
      </c>
      <c r="U1196">
        <v>120</v>
      </c>
      <c r="V1196"/>
      <c r="W1196"/>
      <c r="X1196" s="55">
        <v>44835</v>
      </c>
    </row>
    <row r="1197" spans="1:24" ht="14.5" x14ac:dyDescent="0.35">
      <c r="A1197" s="52" t="s">
        <v>493</v>
      </c>
      <c r="B1197" s="53">
        <v>46023</v>
      </c>
      <c r="C1197" s="53">
        <v>46752</v>
      </c>
      <c r="D1197" s="53">
        <v>46010</v>
      </c>
      <c r="E1197" s="52" t="s">
        <v>139</v>
      </c>
      <c r="F1197" s="16" t="s">
        <v>39</v>
      </c>
      <c r="G1197" s="52" t="s">
        <v>62</v>
      </c>
      <c r="H1197" s="52" t="s">
        <v>112</v>
      </c>
      <c r="I1197" s="53">
        <v>45292</v>
      </c>
      <c r="J1197" s="53">
        <v>45657</v>
      </c>
      <c r="L1197" s="52" t="s">
        <v>93</v>
      </c>
      <c r="M1197" s="54">
        <v>16000</v>
      </c>
      <c r="N1197" s="52" t="s">
        <v>43</v>
      </c>
      <c r="O1197" t="s">
        <v>64</v>
      </c>
      <c r="P1197" t="s">
        <v>65</v>
      </c>
      <c r="Q1197">
        <v>0.26962999999999998</v>
      </c>
      <c r="R1197" t="s">
        <v>66</v>
      </c>
      <c r="S1197">
        <v>130</v>
      </c>
      <c r="T1197">
        <v>150</v>
      </c>
      <c r="U1197">
        <v>120</v>
      </c>
      <c r="V1197"/>
      <c r="W1197"/>
      <c r="X1197" s="55">
        <v>44835</v>
      </c>
    </row>
    <row r="1198" spans="1:24" ht="14.5" x14ac:dyDescent="0.35">
      <c r="A1198" s="52" t="s">
        <v>499</v>
      </c>
      <c r="B1198" s="53">
        <v>44927</v>
      </c>
      <c r="C1198" s="53">
        <v>45291</v>
      </c>
      <c r="D1198" s="53">
        <v>45275</v>
      </c>
      <c r="G1198" s="52" t="s">
        <v>57</v>
      </c>
      <c r="H1198" s="52" t="s">
        <v>22</v>
      </c>
      <c r="I1198" s="53">
        <f t="shared" ref="I1198:I1203" si="137">IF(OR(K1198="Term",K1198="otherwise",K1198="Start of Term"),B1198,"ADD SERVICE START DATE")</f>
        <v>44927</v>
      </c>
      <c r="J1198" s="53">
        <f t="shared" ref="J1198:J1203" si="138">IF(OR(K1198="Term",K1198="otherwise",K1198="End of term"),C1198,"ADD SERVICE START DATE")</f>
        <v>45291</v>
      </c>
      <c r="K1198" s="52" t="s">
        <v>22</v>
      </c>
      <c r="L1198" s="52" t="s">
        <v>142</v>
      </c>
      <c r="M1198" s="54">
        <v>0</v>
      </c>
      <c r="N1198" s="52" t="s">
        <v>43</v>
      </c>
      <c r="O1198" t="s">
        <v>58</v>
      </c>
      <c r="P1198" t="s">
        <v>59</v>
      </c>
      <c r="Q1198">
        <v>1.21E-2</v>
      </c>
      <c r="R1198" t="s">
        <v>46</v>
      </c>
      <c r="S1198"/>
      <c r="T1198"/>
      <c r="U1198"/>
      <c r="V1198"/>
      <c r="W1198"/>
      <c r="X1198" s="55">
        <v>45200</v>
      </c>
    </row>
    <row r="1199" spans="1:24" ht="14.5" x14ac:dyDescent="0.35">
      <c r="A1199" s="52" t="s">
        <v>499</v>
      </c>
      <c r="B1199" s="53">
        <v>44927</v>
      </c>
      <c r="C1199" s="53">
        <v>45291</v>
      </c>
      <c r="D1199" s="53">
        <v>45275</v>
      </c>
      <c r="G1199" s="52" t="s">
        <v>75</v>
      </c>
      <c r="H1199" s="52" t="s">
        <v>22</v>
      </c>
      <c r="I1199" s="53">
        <f t="shared" si="137"/>
        <v>44927</v>
      </c>
      <c r="J1199" s="53">
        <f t="shared" si="138"/>
        <v>45291</v>
      </c>
      <c r="K1199" s="52" t="s">
        <v>22</v>
      </c>
      <c r="L1199" s="52" t="s">
        <v>142</v>
      </c>
      <c r="M1199" s="54">
        <v>0</v>
      </c>
      <c r="N1199" s="52" t="s">
        <v>43</v>
      </c>
      <c r="O1199" t="s">
        <v>76</v>
      </c>
      <c r="P1199" t="s">
        <v>77</v>
      </c>
      <c r="Q1199">
        <v>2.41E-2</v>
      </c>
      <c r="R1199" t="s">
        <v>46</v>
      </c>
      <c r="S1199"/>
      <c r="T1199"/>
      <c r="U1199"/>
      <c r="V1199"/>
      <c r="W1199"/>
      <c r="X1199" s="55">
        <v>45200</v>
      </c>
    </row>
    <row r="1200" spans="1:24" ht="14.5" x14ac:dyDescent="0.35">
      <c r="A1200" s="52" t="s">
        <v>499</v>
      </c>
      <c r="B1200" s="53">
        <v>44927</v>
      </c>
      <c r="C1200" s="53">
        <v>45291</v>
      </c>
      <c r="D1200" s="53">
        <v>45275</v>
      </c>
      <c r="E1200" s="52" t="s">
        <v>146</v>
      </c>
      <c r="F1200" s="16" t="s">
        <v>39</v>
      </c>
      <c r="G1200" s="52" t="s">
        <v>55</v>
      </c>
      <c r="H1200" s="52" t="s">
        <v>22</v>
      </c>
      <c r="I1200" s="53">
        <f t="shared" si="137"/>
        <v>44927</v>
      </c>
      <c r="J1200" s="53">
        <f t="shared" si="138"/>
        <v>45291</v>
      </c>
      <c r="K1200" s="52" t="s">
        <v>22</v>
      </c>
      <c r="L1200" s="52" t="s">
        <v>142</v>
      </c>
      <c r="M1200" s="54">
        <v>1000</v>
      </c>
      <c r="N1200" s="52" t="s">
        <v>43</v>
      </c>
      <c r="O1200" t="s">
        <v>56</v>
      </c>
      <c r="P1200" t="s">
        <v>45</v>
      </c>
      <c r="Q1200">
        <v>0.54879999999999995</v>
      </c>
      <c r="R1200" t="s">
        <v>46</v>
      </c>
      <c r="S1200"/>
      <c r="T1200"/>
      <c r="U1200"/>
      <c r="V1200"/>
      <c r="W1200"/>
      <c r="X1200" s="55">
        <v>45200</v>
      </c>
    </row>
    <row r="1201" spans="1:24" ht="14.5" x14ac:dyDescent="0.35">
      <c r="A1201" s="52" t="s">
        <v>499</v>
      </c>
      <c r="B1201" s="53">
        <v>44927</v>
      </c>
      <c r="C1201" s="53">
        <v>45291</v>
      </c>
      <c r="D1201" s="53">
        <v>45275</v>
      </c>
      <c r="E1201" s="52" t="s">
        <v>141</v>
      </c>
      <c r="F1201" s="16" t="s">
        <v>39</v>
      </c>
      <c r="G1201" s="52" t="s">
        <v>55</v>
      </c>
      <c r="H1201" s="52" t="s">
        <v>22</v>
      </c>
      <c r="I1201" s="53">
        <f t="shared" si="137"/>
        <v>44927</v>
      </c>
      <c r="J1201" s="53">
        <f t="shared" si="138"/>
        <v>45291</v>
      </c>
      <c r="K1201" s="52" t="s">
        <v>22</v>
      </c>
      <c r="L1201" s="52" t="s">
        <v>142</v>
      </c>
      <c r="M1201" s="54">
        <v>1000</v>
      </c>
      <c r="N1201" s="52" t="s">
        <v>43</v>
      </c>
      <c r="O1201" t="s">
        <v>56</v>
      </c>
      <c r="P1201" t="s">
        <v>45</v>
      </c>
      <c r="Q1201">
        <v>0.54879999999999995</v>
      </c>
      <c r="R1201" t="s">
        <v>46</v>
      </c>
      <c r="S1201"/>
      <c r="T1201"/>
      <c r="U1201"/>
      <c r="V1201"/>
      <c r="W1201"/>
      <c r="X1201" s="55">
        <v>45200</v>
      </c>
    </row>
    <row r="1202" spans="1:24" ht="14.5" x14ac:dyDescent="0.35">
      <c r="A1202" s="52" t="s">
        <v>499</v>
      </c>
      <c r="B1202" s="53">
        <v>44927</v>
      </c>
      <c r="C1202" s="53">
        <v>45291</v>
      </c>
      <c r="D1202" s="53">
        <v>45275</v>
      </c>
      <c r="E1202" s="52" t="s">
        <v>146</v>
      </c>
      <c r="F1202" s="16" t="s">
        <v>39</v>
      </c>
      <c r="G1202" s="52" t="s">
        <v>50</v>
      </c>
      <c r="H1202" s="52" t="s">
        <v>22</v>
      </c>
      <c r="I1202" s="53">
        <f t="shared" si="137"/>
        <v>44927</v>
      </c>
      <c r="J1202" s="53">
        <f t="shared" si="138"/>
        <v>45291</v>
      </c>
      <c r="K1202" s="52" t="s">
        <v>22</v>
      </c>
      <c r="L1202" s="52" t="s">
        <v>142</v>
      </c>
      <c r="M1202" s="54">
        <v>1000</v>
      </c>
      <c r="N1202" s="52" t="s">
        <v>43</v>
      </c>
      <c r="O1202" t="s">
        <v>52</v>
      </c>
      <c r="P1202" t="s">
        <v>45</v>
      </c>
      <c r="Q1202">
        <v>0.54879999999999995</v>
      </c>
      <c r="R1202" t="s">
        <v>46</v>
      </c>
      <c r="S1202"/>
      <c r="T1202"/>
      <c r="U1202"/>
      <c r="V1202"/>
      <c r="W1202"/>
      <c r="X1202" s="55">
        <v>45200</v>
      </c>
    </row>
    <row r="1203" spans="1:24" ht="14.5" x14ac:dyDescent="0.35">
      <c r="A1203" s="52" t="s">
        <v>499</v>
      </c>
      <c r="B1203" s="53">
        <v>44927</v>
      </c>
      <c r="C1203" s="53">
        <v>45291</v>
      </c>
      <c r="D1203" s="53">
        <v>45275</v>
      </c>
      <c r="E1203" s="52" t="s">
        <v>141</v>
      </c>
      <c r="F1203" s="16" t="s">
        <v>39</v>
      </c>
      <c r="G1203" s="52" t="s">
        <v>50</v>
      </c>
      <c r="H1203" s="52" t="s">
        <v>22</v>
      </c>
      <c r="I1203" s="53">
        <f t="shared" si="137"/>
        <v>44927</v>
      </c>
      <c r="J1203" s="53">
        <f t="shared" si="138"/>
        <v>45291</v>
      </c>
      <c r="K1203" s="52" t="s">
        <v>22</v>
      </c>
      <c r="L1203" s="52" t="s">
        <v>142</v>
      </c>
      <c r="M1203" s="54">
        <v>1000</v>
      </c>
      <c r="N1203" s="52" t="s">
        <v>43</v>
      </c>
      <c r="O1203" t="s">
        <v>52</v>
      </c>
      <c r="P1203" t="s">
        <v>45</v>
      </c>
      <c r="Q1203">
        <v>0.54879999999999995</v>
      </c>
      <c r="R1203" t="s">
        <v>46</v>
      </c>
      <c r="S1203"/>
      <c r="T1203"/>
      <c r="U1203"/>
      <c r="V1203"/>
      <c r="W1203"/>
      <c r="X1203" s="55">
        <v>45200</v>
      </c>
    </row>
    <row r="1204" spans="1:24" ht="14.5" x14ac:dyDescent="0.35">
      <c r="A1204" s="52" t="s">
        <v>499</v>
      </c>
      <c r="B1204" s="53">
        <v>44927</v>
      </c>
      <c r="C1204" s="53">
        <v>45291</v>
      </c>
      <c r="D1204" s="53">
        <v>45275</v>
      </c>
      <c r="E1204" s="52" t="s">
        <v>154</v>
      </c>
      <c r="F1204" s="16" t="s">
        <v>39</v>
      </c>
      <c r="G1204" s="52" t="s">
        <v>62</v>
      </c>
      <c r="H1204" s="52" t="s">
        <v>114</v>
      </c>
      <c r="I1204" s="53">
        <v>44927</v>
      </c>
      <c r="J1204" s="53">
        <v>45291</v>
      </c>
      <c r="L1204" s="52" t="s">
        <v>142</v>
      </c>
      <c r="M1204" s="54">
        <v>2000</v>
      </c>
      <c r="N1204" s="52" t="s">
        <v>43</v>
      </c>
      <c r="O1204" t="s">
        <v>64</v>
      </c>
      <c r="P1204" t="s">
        <v>65</v>
      </c>
      <c r="Q1204">
        <v>0.45879999999999999</v>
      </c>
      <c r="R1204" t="s">
        <v>66</v>
      </c>
      <c r="S1204">
        <v>130</v>
      </c>
      <c r="T1204">
        <v>150</v>
      </c>
      <c r="U1204">
        <v>120</v>
      </c>
      <c r="V1204"/>
      <c r="W1204"/>
      <c r="X1204" s="55">
        <v>44743</v>
      </c>
    </row>
    <row r="1205" spans="1:24" ht="14.5" x14ac:dyDescent="0.35">
      <c r="A1205" s="52" t="s">
        <v>499</v>
      </c>
      <c r="B1205" s="53">
        <v>44927</v>
      </c>
      <c r="C1205" s="53">
        <v>45291</v>
      </c>
      <c r="D1205" s="53">
        <v>45275</v>
      </c>
      <c r="E1205" s="52" t="s">
        <v>157</v>
      </c>
      <c r="F1205" s="16" t="s">
        <v>39</v>
      </c>
      <c r="G1205" s="52" t="s">
        <v>62</v>
      </c>
      <c r="H1205" s="52" t="s">
        <v>22</v>
      </c>
      <c r="I1205" s="53">
        <f t="shared" ref="I1205:I1207" si="139">IF(OR(K1205="Term",K1205="otherwise",K1205="Start of Term"),B1205,"ADD SERVICE START DATE")</f>
        <v>44927</v>
      </c>
      <c r="J1205" s="53">
        <f t="shared" ref="J1205:J1207" si="140">IF(OR(K1205="Term",K1205="otherwise",K1205="End of term"),C1205,"ADD SERVICE START DATE")</f>
        <v>45291</v>
      </c>
      <c r="K1205" s="52" t="s">
        <v>22</v>
      </c>
      <c r="L1205" s="52" t="s">
        <v>142</v>
      </c>
      <c r="M1205" s="54">
        <v>0</v>
      </c>
      <c r="N1205" s="52" t="s">
        <v>43</v>
      </c>
      <c r="O1205" t="s">
        <v>64</v>
      </c>
      <c r="P1205" t="s">
        <v>65</v>
      </c>
      <c r="Q1205">
        <v>0.49230000000000002</v>
      </c>
      <c r="R1205" t="s">
        <v>66</v>
      </c>
      <c r="S1205">
        <v>130</v>
      </c>
      <c r="T1205">
        <v>150</v>
      </c>
      <c r="U1205">
        <v>120</v>
      </c>
      <c r="V1205"/>
      <c r="W1205"/>
      <c r="X1205" s="55">
        <v>45200</v>
      </c>
    </row>
    <row r="1206" spans="1:24" ht="14.5" x14ac:dyDescent="0.35">
      <c r="A1206" s="52" t="s">
        <v>499</v>
      </c>
      <c r="B1206" s="53">
        <v>44927</v>
      </c>
      <c r="C1206" s="53">
        <v>45291</v>
      </c>
      <c r="D1206" s="53">
        <v>45275</v>
      </c>
      <c r="E1206" s="52" t="s">
        <v>154</v>
      </c>
      <c r="F1206" s="16" t="s">
        <v>39</v>
      </c>
      <c r="G1206" s="52" t="s">
        <v>40</v>
      </c>
      <c r="H1206" s="52" t="s">
        <v>22</v>
      </c>
      <c r="I1206" s="53">
        <f t="shared" si="139"/>
        <v>44927</v>
      </c>
      <c r="J1206" s="53">
        <f t="shared" si="140"/>
        <v>45291</v>
      </c>
      <c r="K1206" s="52" t="s">
        <v>22</v>
      </c>
      <c r="L1206" s="52" t="s">
        <v>142</v>
      </c>
      <c r="M1206" s="54">
        <v>0</v>
      </c>
      <c r="N1206" s="52" t="s">
        <v>43</v>
      </c>
      <c r="O1206" t="s">
        <v>44</v>
      </c>
      <c r="P1206" t="s">
        <v>45</v>
      </c>
      <c r="Q1206"/>
      <c r="R1206"/>
      <c r="S1206"/>
      <c r="T1206"/>
      <c r="U1206"/>
      <c r="V1206" t="s">
        <v>64</v>
      </c>
      <c r="W1206">
        <v>75</v>
      </c>
      <c r="X1206" s="55">
        <v>45200</v>
      </c>
    </row>
    <row r="1207" spans="1:24" ht="14.5" x14ac:dyDescent="0.35">
      <c r="A1207" s="52" t="s">
        <v>499</v>
      </c>
      <c r="B1207" s="53">
        <v>44927</v>
      </c>
      <c r="C1207" s="53">
        <v>45291</v>
      </c>
      <c r="D1207" s="53">
        <v>45275</v>
      </c>
      <c r="E1207" s="52" t="s">
        <v>157</v>
      </c>
      <c r="F1207" s="16" t="s">
        <v>39</v>
      </c>
      <c r="G1207" s="52" t="s">
        <v>40</v>
      </c>
      <c r="H1207" s="52" t="s">
        <v>22</v>
      </c>
      <c r="I1207" s="53">
        <f t="shared" si="139"/>
        <v>44927</v>
      </c>
      <c r="J1207" s="53">
        <f t="shared" si="140"/>
        <v>45291</v>
      </c>
      <c r="K1207" s="52" t="s">
        <v>22</v>
      </c>
      <c r="L1207" s="52" t="s">
        <v>142</v>
      </c>
      <c r="M1207" s="54">
        <v>0</v>
      </c>
      <c r="N1207" s="52" t="s">
        <v>43</v>
      </c>
      <c r="O1207" t="s">
        <v>44</v>
      </c>
      <c r="P1207" t="s">
        <v>45</v>
      </c>
      <c r="Q1207"/>
      <c r="R1207"/>
      <c r="S1207"/>
      <c r="T1207"/>
      <c r="U1207"/>
      <c r="V1207" t="s">
        <v>64</v>
      </c>
      <c r="W1207">
        <v>75</v>
      </c>
      <c r="X1207" s="55">
        <v>45200</v>
      </c>
    </row>
    <row r="1208" spans="1:24" ht="14.5" x14ac:dyDescent="0.35">
      <c r="A1208" s="52" t="s">
        <v>499</v>
      </c>
      <c r="B1208" s="53">
        <v>44927</v>
      </c>
      <c r="C1208" s="53">
        <v>45291</v>
      </c>
      <c r="D1208" s="53">
        <v>45992</v>
      </c>
      <c r="E1208" s="52" t="s">
        <v>157</v>
      </c>
      <c r="F1208" s="16" t="s">
        <v>39</v>
      </c>
      <c r="G1208" s="52" t="s">
        <v>62</v>
      </c>
      <c r="H1208" s="52" t="s">
        <v>112</v>
      </c>
      <c r="I1208" s="53">
        <v>45292</v>
      </c>
      <c r="J1208" s="53">
        <v>45657</v>
      </c>
      <c r="L1208" s="52" t="s">
        <v>142</v>
      </c>
      <c r="M1208" s="54">
        <v>0</v>
      </c>
      <c r="N1208" s="52" t="s">
        <v>43</v>
      </c>
      <c r="O1208" t="s">
        <v>64</v>
      </c>
      <c r="P1208" t="s">
        <v>65</v>
      </c>
      <c r="Q1208">
        <v>0.49230000000000002</v>
      </c>
      <c r="R1208" t="s">
        <v>66</v>
      </c>
      <c r="S1208">
        <v>130</v>
      </c>
      <c r="T1208">
        <v>150</v>
      </c>
      <c r="U1208">
        <v>120</v>
      </c>
      <c r="V1208"/>
      <c r="W1208"/>
      <c r="X1208" s="55">
        <v>45200</v>
      </c>
    </row>
    <row r="1209" spans="1:24" ht="14.5" x14ac:dyDescent="0.35">
      <c r="A1209" s="52" t="s">
        <v>500</v>
      </c>
      <c r="B1209" s="53">
        <v>44774</v>
      </c>
      <c r="C1209" s="53">
        <v>46446</v>
      </c>
      <c r="D1209" s="53">
        <v>46078</v>
      </c>
      <c r="E1209" s="52" t="s">
        <v>168</v>
      </c>
      <c r="F1209" s="16" t="s">
        <v>39</v>
      </c>
      <c r="G1209" s="52" t="s">
        <v>62</v>
      </c>
      <c r="H1209" s="52" t="s">
        <v>22</v>
      </c>
      <c r="I1209" s="53">
        <f t="shared" ref="I1209:I1212" si="141">IF(OR(K1209="Term",K1209="otherwise",K1209="Start of Term"),B1209,"ADD SERVICE START DATE")</f>
        <v>44774</v>
      </c>
      <c r="J1209" s="53">
        <f t="shared" ref="J1209:J1212" si="142">IF(OR(K1209="Term",K1209="otherwise",K1209="End of term"),C1209,"ADD SERVICE START DATE")</f>
        <v>46446</v>
      </c>
      <c r="K1209" s="52" t="s">
        <v>22</v>
      </c>
      <c r="L1209" s="52" t="s">
        <v>105</v>
      </c>
      <c r="M1209" s="54">
        <v>300</v>
      </c>
      <c r="N1209" s="52" t="s">
        <v>43</v>
      </c>
      <c r="O1209" t="s">
        <v>64</v>
      </c>
      <c r="P1209" t="s">
        <v>65</v>
      </c>
      <c r="Q1209">
        <v>1.3152999999999999</v>
      </c>
      <c r="R1209" t="s">
        <v>66</v>
      </c>
      <c r="S1209">
        <v>130</v>
      </c>
      <c r="T1209">
        <v>150</v>
      </c>
      <c r="U1209">
        <v>120</v>
      </c>
      <c r="V1209"/>
      <c r="W1209"/>
      <c r="X1209" s="55">
        <v>44652</v>
      </c>
    </row>
    <row r="1210" spans="1:24" ht="14.5" x14ac:dyDescent="0.35">
      <c r="A1210" s="52" t="s">
        <v>500</v>
      </c>
      <c r="B1210" s="53">
        <v>44774</v>
      </c>
      <c r="C1210" s="53">
        <v>46446</v>
      </c>
      <c r="D1210" s="53">
        <v>46078</v>
      </c>
      <c r="E1210" s="52" t="s">
        <v>168</v>
      </c>
      <c r="F1210" s="16" t="s">
        <v>39</v>
      </c>
      <c r="G1210" s="52" t="s">
        <v>40</v>
      </c>
      <c r="H1210" s="52" t="s">
        <v>22</v>
      </c>
      <c r="I1210" s="53">
        <f t="shared" si="141"/>
        <v>44774</v>
      </c>
      <c r="J1210" s="53">
        <f t="shared" si="142"/>
        <v>46446</v>
      </c>
      <c r="K1210" s="52" t="s">
        <v>22</v>
      </c>
      <c r="L1210" s="52" t="s">
        <v>105</v>
      </c>
      <c r="M1210" s="54">
        <v>0</v>
      </c>
      <c r="N1210" s="52" t="s">
        <v>43</v>
      </c>
      <c r="O1210" t="s">
        <v>44</v>
      </c>
      <c r="P1210" t="s">
        <v>45</v>
      </c>
      <c r="Q1210"/>
      <c r="R1210"/>
      <c r="S1210"/>
      <c r="T1210"/>
      <c r="U1210"/>
      <c r="V1210" t="s">
        <v>64</v>
      </c>
      <c r="W1210">
        <v>75</v>
      </c>
      <c r="X1210" s="55">
        <v>44652</v>
      </c>
    </row>
    <row r="1211" spans="1:24" ht="14.5" x14ac:dyDescent="0.35">
      <c r="A1211" s="52" t="s">
        <v>500</v>
      </c>
      <c r="B1211" s="53">
        <v>44774</v>
      </c>
      <c r="C1211" s="53">
        <v>46446</v>
      </c>
      <c r="D1211" s="53">
        <v>46078</v>
      </c>
      <c r="E1211" s="52" t="s">
        <v>116</v>
      </c>
      <c r="F1211" s="16" t="s">
        <v>39</v>
      </c>
      <c r="G1211" s="52" t="s">
        <v>62</v>
      </c>
      <c r="H1211" s="52" t="s">
        <v>22</v>
      </c>
      <c r="I1211" s="53">
        <f t="shared" si="141"/>
        <v>44774</v>
      </c>
      <c r="J1211" s="53">
        <f t="shared" si="142"/>
        <v>46446</v>
      </c>
      <c r="K1211" s="52" t="s">
        <v>22</v>
      </c>
      <c r="L1211" s="52" t="s">
        <v>105</v>
      </c>
      <c r="M1211" s="54">
        <v>0</v>
      </c>
      <c r="N1211" s="52" t="s">
        <v>43</v>
      </c>
      <c r="O1211" t="s">
        <v>64</v>
      </c>
      <c r="P1211" t="s">
        <v>65</v>
      </c>
      <c r="Q1211">
        <v>1.1495</v>
      </c>
      <c r="R1211" t="s">
        <v>66</v>
      </c>
      <c r="S1211">
        <v>130</v>
      </c>
      <c r="T1211">
        <v>150</v>
      </c>
      <c r="U1211">
        <v>120</v>
      </c>
      <c r="V1211"/>
      <c r="W1211"/>
      <c r="X1211" s="55">
        <v>44652</v>
      </c>
    </row>
    <row r="1212" spans="1:24" ht="14.5" x14ac:dyDescent="0.35">
      <c r="A1212" s="52" t="s">
        <v>500</v>
      </c>
      <c r="B1212" s="53">
        <v>44774</v>
      </c>
      <c r="C1212" s="53">
        <v>46446</v>
      </c>
      <c r="D1212" s="53">
        <v>46078</v>
      </c>
      <c r="E1212" s="52" t="s">
        <v>116</v>
      </c>
      <c r="F1212" s="16" t="s">
        <v>39</v>
      </c>
      <c r="G1212" s="52" t="s">
        <v>40</v>
      </c>
      <c r="H1212" s="52" t="s">
        <v>74</v>
      </c>
      <c r="I1212" s="53">
        <f t="shared" si="141"/>
        <v>44774</v>
      </c>
      <c r="J1212" s="53">
        <f t="shared" si="142"/>
        <v>46446</v>
      </c>
      <c r="K1212" s="52" t="s">
        <v>74</v>
      </c>
      <c r="L1212" s="52" t="s">
        <v>105</v>
      </c>
      <c r="M1212" s="54">
        <v>0</v>
      </c>
      <c r="N1212" s="52" t="s">
        <v>43</v>
      </c>
      <c r="O1212" t="s">
        <v>44</v>
      </c>
      <c r="P1212" t="s">
        <v>45</v>
      </c>
      <c r="Q1212"/>
      <c r="R1212"/>
      <c r="S1212"/>
      <c r="T1212"/>
      <c r="U1212"/>
      <c r="V1212" t="s">
        <v>64</v>
      </c>
      <c r="W1212">
        <v>75</v>
      </c>
      <c r="X1212" s="55">
        <v>44652</v>
      </c>
    </row>
    <row r="1213" spans="1:24" ht="14.5" x14ac:dyDescent="0.35">
      <c r="A1213" s="52" t="s">
        <v>500</v>
      </c>
      <c r="B1213" s="53">
        <v>44774</v>
      </c>
      <c r="C1213" s="53">
        <v>46446</v>
      </c>
      <c r="D1213" s="53">
        <v>46078</v>
      </c>
      <c r="E1213" s="52" t="s">
        <v>116</v>
      </c>
      <c r="F1213" s="16" t="s">
        <v>39</v>
      </c>
      <c r="G1213" s="52" t="s">
        <v>40</v>
      </c>
      <c r="H1213" s="52" t="s">
        <v>131</v>
      </c>
      <c r="I1213" s="53">
        <v>44927</v>
      </c>
      <c r="J1213" s="53">
        <v>45292</v>
      </c>
      <c r="L1213" s="52" t="s">
        <v>105</v>
      </c>
      <c r="M1213" s="54">
        <v>0</v>
      </c>
      <c r="N1213" s="52" t="s">
        <v>43</v>
      </c>
      <c r="O1213" t="s">
        <v>44</v>
      </c>
      <c r="P1213" t="s">
        <v>45</v>
      </c>
      <c r="Q1213">
        <v>1.02</v>
      </c>
      <c r="R1213" t="s">
        <v>46</v>
      </c>
      <c r="S1213"/>
      <c r="T1213"/>
      <c r="U1213"/>
      <c r="V1213"/>
      <c r="W1213"/>
      <c r="X1213" s="55">
        <v>44927</v>
      </c>
    </row>
    <row r="1214" spans="1:24" ht="14.5" x14ac:dyDescent="0.35">
      <c r="A1214" s="52" t="s">
        <v>500</v>
      </c>
      <c r="B1214" s="53">
        <v>44774</v>
      </c>
      <c r="C1214" s="53">
        <v>46446</v>
      </c>
      <c r="D1214" s="53">
        <v>46078</v>
      </c>
      <c r="E1214" s="52" t="s">
        <v>178</v>
      </c>
      <c r="F1214" s="16" t="s">
        <v>39</v>
      </c>
      <c r="G1214" s="52" t="s">
        <v>60</v>
      </c>
      <c r="H1214" s="52" t="s">
        <v>22</v>
      </c>
      <c r="I1214" s="53">
        <f t="shared" ref="I1214:I1229" si="143">IF(OR(K1214="Term",K1214="otherwise",K1214="Start of Term"),B1214,"ADD SERVICE START DATE")</f>
        <v>44774</v>
      </c>
      <c r="J1214" s="53">
        <f t="shared" ref="J1214:J1235" si="144">IF(OR(K1214="Term",K1214="otherwise",K1214="End of term"),C1214,"ADD SERVICE START DATE")</f>
        <v>46446</v>
      </c>
      <c r="K1214" s="52" t="s">
        <v>22</v>
      </c>
      <c r="L1214" s="52" t="s">
        <v>133</v>
      </c>
      <c r="M1214" s="54">
        <v>0</v>
      </c>
      <c r="N1214" s="52" t="s">
        <v>43</v>
      </c>
      <c r="O1214" t="s">
        <v>61</v>
      </c>
      <c r="P1214" t="s">
        <v>45</v>
      </c>
      <c r="Q1214">
        <v>4.3999999999999997E-2</v>
      </c>
      <c r="R1214" t="s">
        <v>46</v>
      </c>
      <c r="S1214"/>
      <c r="T1214"/>
      <c r="U1214"/>
      <c r="V1214"/>
      <c r="W1214"/>
      <c r="X1214" s="55">
        <v>44652</v>
      </c>
    </row>
    <row r="1215" spans="1:24" ht="14.5" x14ac:dyDescent="0.35">
      <c r="A1215" s="52" t="s">
        <v>500</v>
      </c>
      <c r="B1215" s="53">
        <v>44774</v>
      </c>
      <c r="C1215" s="53">
        <v>46446</v>
      </c>
      <c r="D1215" s="53">
        <v>46078</v>
      </c>
      <c r="E1215" s="52" t="s">
        <v>134</v>
      </c>
      <c r="F1215" s="16" t="s">
        <v>39</v>
      </c>
      <c r="G1215" s="52" t="s">
        <v>135</v>
      </c>
      <c r="H1215" s="52" t="s">
        <v>22</v>
      </c>
      <c r="I1215" s="53">
        <f t="shared" si="143"/>
        <v>44774</v>
      </c>
      <c r="J1215" s="53">
        <f t="shared" si="144"/>
        <v>46446</v>
      </c>
      <c r="K1215" s="52" t="s">
        <v>22</v>
      </c>
      <c r="L1215" s="52" t="s">
        <v>105</v>
      </c>
      <c r="M1215" s="54">
        <v>0</v>
      </c>
      <c r="N1215" s="52" t="s">
        <v>43</v>
      </c>
      <c r="O1215" t="s">
        <v>136</v>
      </c>
      <c r="P1215" t="s">
        <v>45</v>
      </c>
      <c r="Q1215">
        <v>0.43419999999999997</v>
      </c>
      <c r="R1215" t="s">
        <v>46</v>
      </c>
      <c r="S1215"/>
      <c r="T1215"/>
      <c r="U1215"/>
      <c r="V1215"/>
      <c r="W1215"/>
      <c r="X1215" s="55">
        <v>44927</v>
      </c>
    </row>
    <row r="1216" spans="1:24" ht="14.5" x14ac:dyDescent="0.35">
      <c r="A1216" s="52" t="s">
        <v>500</v>
      </c>
      <c r="B1216" s="53">
        <v>44774</v>
      </c>
      <c r="C1216" s="53">
        <v>46446</v>
      </c>
      <c r="D1216" s="53">
        <v>46078</v>
      </c>
      <c r="G1216" s="52" t="s">
        <v>50</v>
      </c>
      <c r="H1216" s="52" t="s">
        <v>22</v>
      </c>
      <c r="I1216" s="53">
        <f t="shared" si="143"/>
        <v>44774</v>
      </c>
      <c r="J1216" s="53">
        <f t="shared" si="144"/>
        <v>46446</v>
      </c>
      <c r="K1216" s="52" t="s">
        <v>22</v>
      </c>
      <c r="L1216" s="52" t="s">
        <v>105</v>
      </c>
      <c r="M1216" s="54">
        <v>1000</v>
      </c>
      <c r="N1216" s="52" t="s">
        <v>43</v>
      </c>
      <c r="O1216" t="s">
        <v>52</v>
      </c>
      <c r="P1216" t="s">
        <v>45</v>
      </c>
      <c r="Q1216">
        <v>0.50260000000000005</v>
      </c>
      <c r="R1216" t="s">
        <v>46</v>
      </c>
      <c r="S1216"/>
      <c r="T1216"/>
      <c r="U1216"/>
      <c r="V1216"/>
      <c r="W1216"/>
      <c r="X1216" s="55">
        <v>44652</v>
      </c>
    </row>
    <row r="1217" spans="1:24" ht="14.5" x14ac:dyDescent="0.35">
      <c r="A1217" s="52" t="s">
        <v>500</v>
      </c>
      <c r="B1217" s="53">
        <v>44774</v>
      </c>
      <c r="C1217" s="53">
        <v>46446</v>
      </c>
      <c r="D1217" s="53">
        <v>46078</v>
      </c>
      <c r="G1217" s="52" t="s">
        <v>50</v>
      </c>
      <c r="H1217" s="52" t="s">
        <v>22</v>
      </c>
      <c r="I1217" s="53">
        <f t="shared" si="143"/>
        <v>44774</v>
      </c>
      <c r="J1217" s="53">
        <f t="shared" si="144"/>
        <v>46446</v>
      </c>
      <c r="K1217" s="52" t="s">
        <v>22</v>
      </c>
      <c r="L1217" s="52" t="s">
        <v>118</v>
      </c>
      <c r="M1217" s="54">
        <v>1000</v>
      </c>
      <c r="N1217" s="52" t="s">
        <v>43</v>
      </c>
      <c r="O1217" t="s">
        <v>52</v>
      </c>
      <c r="P1217" t="s">
        <v>45</v>
      </c>
      <c r="Q1217">
        <v>0.50260000000000005</v>
      </c>
      <c r="R1217" t="s">
        <v>46</v>
      </c>
      <c r="S1217"/>
      <c r="T1217"/>
      <c r="U1217"/>
      <c r="V1217"/>
      <c r="W1217"/>
      <c r="X1217" s="55">
        <v>44652</v>
      </c>
    </row>
    <row r="1218" spans="1:24" ht="14.5" x14ac:dyDescent="0.35">
      <c r="A1218" s="52" t="s">
        <v>500</v>
      </c>
      <c r="B1218" s="53">
        <v>44774</v>
      </c>
      <c r="C1218" s="53">
        <v>46446</v>
      </c>
      <c r="D1218" s="53">
        <v>46078</v>
      </c>
      <c r="E1218" s="52" t="s">
        <v>119</v>
      </c>
      <c r="F1218" s="16" t="s">
        <v>39</v>
      </c>
      <c r="G1218" s="52" t="s">
        <v>62</v>
      </c>
      <c r="H1218" s="52" t="s">
        <v>22</v>
      </c>
      <c r="I1218" s="53">
        <f t="shared" si="143"/>
        <v>44774</v>
      </c>
      <c r="J1218" s="53">
        <f t="shared" si="144"/>
        <v>46446</v>
      </c>
      <c r="K1218" s="52" t="s">
        <v>22</v>
      </c>
      <c r="L1218" s="52" t="s">
        <v>133</v>
      </c>
      <c r="M1218" s="54">
        <v>0</v>
      </c>
      <c r="N1218" s="52" t="s">
        <v>43</v>
      </c>
      <c r="O1218" t="s">
        <v>64</v>
      </c>
      <c r="P1218" t="s">
        <v>65</v>
      </c>
      <c r="Q1218">
        <v>1.3173999999999999</v>
      </c>
      <c r="R1218" t="s">
        <v>66</v>
      </c>
      <c r="S1218">
        <v>130</v>
      </c>
      <c r="T1218">
        <v>150</v>
      </c>
      <c r="U1218">
        <v>120</v>
      </c>
      <c r="V1218"/>
      <c r="W1218"/>
      <c r="X1218" s="55">
        <v>44652</v>
      </c>
    </row>
    <row r="1219" spans="1:24" ht="14.5" x14ac:dyDescent="0.35">
      <c r="A1219" s="52" t="s">
        <v>500</v>
      </c>
      <c r="B1219" s="53">
        <v>44774</v>
      </c>
      <c r="C1219" s="53">
        <v>46446</v>
      </c>
      <c r="D1219" s="53">
        <v>46078</v>
      </c>
      <c r="E1219" s="52" t="s">
        <v>119</v>
      </c>
      <c r="F1219" s="16" t="s">
        <v>39</v>
      </c>
      <c r="G1219" s="52" t="s">
        <v>40</v>
      </c>
      <c r="H1219" s="52" t="s">
        <v>22</v>
      </c>
      <c r="I1219" s="53">
        <f t="shared" si="143"/>
        <v>44774</v>
      </c>
      <c r="J1219" s="53">
        <f t="shared" si="144"/>
        <v>46446</v>
      </c>
      <c r="K1219" s="52" t="s">
        <v>22</v>
      </c>
      <c r="L1219" s="52" t="s">
        <v>133</v>
      </c>
      <c r="M1219" s="54">
        <v>0</v>
      </c>
      <c r="N1219" s="52" t="s">
        <v>43</v>
      </c>
      <c r="O1219" t="s">
        <v>44</v>
      </c>
      <c r="P1219" t="s">
        <v>45</v>
      </c>
      <c r="Q1219"/>
      <c r="R1219"/>
      <c r="S1219"/>
      <c r="T1219"/>
      <c r="U1219"/>
      <c r="V1219" t="s">
        <v>64</v>
      </c>
      <c r="W1219">
        <v>75</v>
      </c>
      <c r="X1219" s="55">
        <v>44652</v>
      </c>
    </row>
    <row r="1220" spans="1:24" ht="14.5" x14ac:dyDescent="0.35">
      <c r="A1220" s="52" t="s">
        <v>500</v>
      </c>
      <c r="B1220" s="53">
        <v>44774</v>
      </c>
      <c r="C1220" s="53">
        <v>46446</v>
      </c>
      <c r="D1220" s="53">
        <v>46078</v>
      </c>
      <c r="E1220" s="52" t="s">
        <v>129</v>
      </c>
      <c r="F1220" s="16" t="s">
        <v>39</v>
      </c>
      <c r="G1220" s="52" t="s">
        <v>62</v>
      </c>
      <c r="H1220" s="52" t="s">
        <v>22</v>
      </c>
      <c r="I1220" s="53">
        <f t="shared" si="143"/>
        <v>44774</v>
      </c>
      <c r="J1220" s="53">
        <f t="shared" si="144"/>
        <v>46446</v>
      </c>
      <c r="K1220" s="52" t="s">
        <v>22</v>
      </c>
      <c r="L1220" s="52" t="s">
        <v>118</v>
      </c>
      <c r="M1220" s="54">
        <v>0</v>
      </c>
      <c r="N1220" s="52" t="s">
        <v>43</v>
      </c>
      <c r="O1220" t="s">
        <v>64</v>
      </c>
      <c r="P1220" t="s">
        <v>65</v>
      </c>
      <c r="Q1220">
        <v>1.3173999999999999</v>
      </c>
      <c r="R1220" t="s">
        <v>66</v>
      </c>
      <c r="S1220">
        <v>130</v>
      </c>
      <c r="T1220">
        <v>150</v>
      </c>
      <c r="U1220">
        <v>120</v>
      </c>
      <c r="V1220"/>
      <c r="W1220"/>
      <c r="X1220" s="55">
        <v>44652</v>
      </c>
    </row>
    <row r="1221" spans="1:24" ht="14.5" x14ac:dyDescent="0.35">
      <c r="A1221" s="52" t="s">
        <v>500</v>
      </c>
      <c r="B1221" s="53">
        <v>44774</v>
      </c>
      <c r="C1221" s="53">
        <v>46446</v>
      </c>
      <c r="D1221" s="53">
        <v>46078</v>
      </c>
      <c r="E1221" s="52" t="s">
        <v>129</v>
      </c>
      <c r="F1221" s="16" t="s">
        <v>39</v>
      </c>
      <c r="G1221" s="52" t="s">
        <v>40</v>
      </c>
      <c r="H1221" s="52" t="s">
        <v>22</v>
      </c>
      <c r="I1221" s="53">
        <f t="shared" si="143"/>
        <v>44774</v>
      </c>
      <c r="J1221" s="53">
        <f t="shared" si="144"/>
        <v>46446</v>
      </c>
      <c r="K1221" s="52" t="s">
        <v>22</v>
      </c>
      <c r="L1221" s="52" t="s">
        <v>118</v>
      </c>
      <c r="M1221" s="54">
        <v>0</v>
      </c>
      <c r="N1221" s="52" t="s">
        <v>43</v>
      </c>
      <c r="O1221" t="s">
        <v>44</v>
      </c>
      <c r="P1221" t="s">
        <v>45</v>
      </c>
      <c r="Q1221"/>
      <c r="R1221"/>
      <c r="S1221"/>
      <c r="T1221"/>
      <c r="U1221"/>
      <c r="V1221" t="s">
        <v>64</v>
      </c>
      <c r="W1221">
        <v>75</v>
      </c>
      <c r="X1221" s="55">
        <v>44652</v>
      </c>
    </row>
    <row r="1222" spans="1:24" ht="14.5" x14ac:dyDescent="0.35">
      <c r="A1222" s="52" t="s">
        <v>500</v>
      </c>
      <c r="B1222" s="53">
        <v>44774</v>
      </c>
      <c r="C1222" s="53">
        <v>46446</v>
      </c>
      <c r="D1222" s="53">
        <v>46078</v>
      </c>
      <c r="G1222" s="52" t="s">
        <v>75</v>
      </c>
      <c r="H1222" s="52" t="s">
        <v>22</v>
      </c>
      <c r="I1222" s="53">
        <f t="shared" si="143"/>
        <v>44774</v>
      </c>
      <c r="J1222" s="53">
        <f t="shared" si="144"/>
        <v>46446</v>
      </c>
      <c r="K1222" s="52" t="s">
        <v>22</v>
      </c>
      <c r="L1222" s="52" t="s">
        <v>105</v>
      </c>
      <c r="M1222" s="54">
        <v>0</v>
      </c>
      <c r="N1222" s="52" t="s">
        <v>43</v>
      </c>
      <c r="O1222" t="s">
        <v>76</v>
      </c>
      <c r="P1222" t="s">
        <v>77</v>
      </c>
      <c r="Q1222">
        <v>2.2100000000000002E-2</v>
      </c>
      <c r="R1222" t="s">
        <v>46</v>
      </c>
      <c r="S1222"/>
      <c r="T1222"/>
      <c r="U1222"/>
      <c r="V1222"/>
      <c r="W1222"/>
      <c r="X1222" s="55">
        <v>44652</v>
      </c>
    </row>
    <row r="1223" spans="1:24" ht="14.5" x14ac:dyDescent="0.35">
      <c r="A1223" s="52" t="s">
        <v>500</v>
      </c>
      <c r="B1223" s="53">
        <v>44774</v>
      </c>
      <c r="C1223" s="53">
        <v>46446</v>
      </c>
      <c r="D1223" s="53">
        <v>46078</v>
      </c>
      <c r="G1223" s="52" t="s">
        <v>75</v>
      </c>
      <c r="H1223" s="52" t="s">
        <v>22</v>
      </c>
      <c r="I1223" s="53">
        <f t="shared" si="143"/>
        <v>44774</v>
      </c>
      <c r="J1223" s="53">
        <f t="shared" si="144"/>
        <v>46446</v>
      </c>
      <c r="K1223" s="52" t="s">
        <v>22</v>
      </c>
      <c r="L1223" s="52" t="s">
        <v>118</v>
      </c>
      <c r="M1223" s="54">
        <v>0</v>
      </c>
      <c r="N1223" s="52" t="s">
        <v>43</v>
      </c>
      <c r="O1223" t="s">
        <v>76</v>
      </c>
      <c r="P1223" t="s">
        <v>77</v>
      </c>
      <c r="Q1223">
        <v>2.2100000000000002E-2</v>
      </c>
      <c r="R1223" t="s">
        <v>46</v>
      </c>
      <c r="S1223"/>
      <c r="T1223"/>
      <c r="U1223"/>
      <c r="V1223"/>
      <c r="W1223"/>
      <c r="X1223" s="55">
        <v>44652</v>
      </c>
    </row>
    <row r="1224" spans="1:24" ht="14.5" x14ac:dyDescent="0.35">
      <c r="A1224" s="52" t="s">
        <v>500</v>
      </c>
      <c r="B1224" s="53">
        <v>44774</v>
      </c>
      <c r="C1224" s="53">
        <v>46446</v>
      </c>
      <c r="D1224" s="53">
        <v>46078</v>
      </c>
      <c r="E1224" s="57" t="s">
        <v>137</v>
      </c>
      <c r="F1224" s="16" t="s">
        <v>39</v>
      </c>
      <c r="G1224" s="52" t="s">
        <v>144</v>
      </c>
      <c r="H1224" s="52" t="s">
        <v>22</v>
      </c>
      <c r="I1224" s="53">
        <f t="shared" si="143"/>
        <v>44774</v>
      </c>
      <c r="J1224" s="53">
        <f t="shared" si="144"/>
        <v>46446</v>
      </c>
      <c r="K1224" s="52" t="s">
        <v>22</v>
      </c>
      <c r="L1224" s="52" t="s">
        <v>118</v>
      </c>
      <c r="M1224" s="54">
        <v>0</v>
      </c>
      <c r="N1224" s="52" t="s">
        <v>43</v>
      </c>
      <c r="O1224" t="s">
        <v>145</v>
      </c>
      <c r="P1224" t="s">
        <v>65</v>
      </c>
      <c r="Q1224">
        <v>0.1968</v>
      </c>
      <c r="R1224" t="s">
        <v>66</v>
      </c>
      <c r="S1224"/>
      <c r="T1224"/>
      <c r="U1224"/>
      <c r="V1224"/>
      <c r="W1224"/>
      <c r="X1224" s="55">
        <v>44652</v>
      </c>
    </row>
    <row r="1225" spans="1:24" ht="14.5" x14ac:dyDescent="0.35">
      <c r="A1225" s="52" t="s">
        <v>500</v>
      </c>
      <c r="B1225" s="53">
        <v>44774</v>
      </c>
      <c r="C1225" s="53">
        <v>46446</v>
      </c>
      <c r="D1225" s="53">
        <v>46078</v>
      </c>
      <c r="E1225" s="57" t="s">
        <v>137</v>
      </c>
      <c r="F1225" s="16" t="s">
        <v>39</v>
      </c>
      <c r="G1225" s="52" t="s">
        <v>144</v>
      </c>
      <c r="H1225" s="52" t="s">
        <v>22</v>
      </c>
      <c r="I1225" s="53">
        <f t="shared" si="143"/>
        <v>44774</v>
      </c>
      <c r="J1225" s="53">
        <f t="shared" si="144"/>
        <v>46446</v>
      </c>
      <c r="K1225" s="52" t="s">
        <v>22</v>
      </c>
      <c r="L1225" s="52" t="s">
        <v>118</v>
      </c>
      <c r="M1225" s="54">
        <v>0</v>
      </c>
      <c r="N1225" s="52" t="s">
        <v>43</v>
      </c>
      <c r="O1225" t="s">
        <v>145</v>
      </c>
      <c r="P1225" t="s">
        <v>65</v>
      </c>
      <c r="Q1225">
        <v>0.1968</v>
      </c>
      <c r="R1225" t="s">
        <v>66</v>
      </c>
      <c r="S1225"/>
      <c r="T1225"/>
      <c r="U1225"/>
      <c r="V1225"/>
      <c r="W1225"/>
      <c r="X1225" s="55">
        <v>44652</v>
      </c>
    </row>
    <row r="1226" spans="1:24" ht="14.5" x14ac:dyDescent="0.35">
      <c r="A1226" s="52" t="s">
        <v>500</v>
      </c>
      <c r="B1226" s="53">
        <v>44774</v>
      </c>
      <c r="C1226" s="53">
        <v>46446</v>
      </c>
      <c r="D1226" s="53">
        <v>46078</v>
      </c>
      <c r="E1226" s="57" t="s">
        <v>137</v>
      </c>
      <c r="F1226" s="16" t="s">
        <v>39</v>
      </c>
      <c r="G1226" s="52" t="s">
        <v>135</v>
      </c>
      <c r="H1226" s="52" t="s">
        <v>22</v>
      </c>
      <c r="I1226" s="53">
        <f t="shared" si="143"/>
        <v>44774</v>
      </c>
      <c r="J1226" s="53">
        <f t="shared" si="144"/>
        <v>46446</v>
      </c>
      <c r="K1226" s="52" t="s">
        <v>22</v>
      </c>
      <c r="L1226" s="52" t="s">
        <v>118</v>
      </c>
      <c r="M1226" s="54">
        <v>0</v>
      </c>
      <c r="N1226" s="52" t="s">
        <v>43</v>
      </c>
      <c r="O1226" t="s">
        <v>136</v>
      </c>
      <c r="P1226" t="s">
        <v>45</v>
      </c>
      <c r="Q1226"/>
      <c r="R1226"/>
      <c r="S1226"/>
      <c r="T1226"/>
      <c r="U1226"/>
      <c r="V1226" t="s">
        <v>145</v>
      </c>
      <c r="W1226">
        <v>75</v>
      </c>
      <c r="X1226" s="55">
        <v>44652</v>
      </c>
    </row>
    <row r="1227" spans="1:24" ht="14.5" x14ac:dyDescent="0.35">
      <c r="A1227" s="52" t="s">
        <v>500</v>
      </c>
      <c r="B1227" s="53">
        <v>44774</v>
      </c>
      <c r="C1227" s="53">
        <v>46446</v>
      </c>
      <c r="D1227" s="53">
        <v>46078</v>
      </c>
      <c r="E1227" s="57" t="s">
        <v>137</v>
      </c>
      <c r="F1227" s="16" t="s">
        <v>39</v>
      </c>
      <c r="G1227" s="52" t="s">
        <v>135</v>
      </c>
      <c r="H1227" s="52" t="s">
        <v>22</v>
      </c>
      <c r="I1227" s="53">
        <f t="shared" si="143"/>
        <v>44774</v>
      </c>
      <c r="J1227" s="53">
        <f t="shared" si="144"/>
        <v>46446</v>
      </c>
      <c r="K1227" s="52" t="s">
        <v>22</v>
      </c>
      <c r="L1227" s="52" t="s">
        <v>118</v>
      </c>
      <c r="M1227" s="54">
        <v>0</v>
      </c>
      <c r="N1227" s="52" t="s">
        <v>43</v>
      </c>
      <c r="O1227" t="s">
        <v>136</v>
      </c>
      <c r="P1227" t="s">
        <v>45</v>
      </c>
      <c r="Q1227"/>
      <c r="R1227"/>
      <c r="S1227"/>
      <c r="T1227"/>
      <c r="U1227"/>
      <c r="V1227" t="s">
        <v>145</v>
      </c>
      <c r="W1227">
        <v>75</v>
      </c>
      <c r="X1227" s="55">
        <v>44652</v>
      </c>
    </row>
    <row r="1228" spans="1:24" ht="14.5" x14ac:dyDescent="0.35">
      <c r="A1228" s="52" t="s">
        <v>500</v>
      </c>
      <c r="B1228" s="53">
        <v>44774</v>
      </c>
      <c r="C1228" s="53">
        <v>46446</v>
      </c>
      <c r="D1228" s="53">
        <v>46078</v>
      </c>
      <c r="G1228" s="52" t="s">
        <v>57</v>
      </c>
      <c r="H1228" s="52" t="s">
        <v>22</v>
      </c>
      <c r="I1228" s="53">
        <f t="shared" si="143"/>
        <v>44774</v>
      </c>
      <c r="J1228" s="53">
        <f t="shared" si="144"/>
        <v>46446</v>
      </c>
      <c r="K1228" s="52" t="s">
        <v>22</v>
      </c>
      <c r="L1228" s="52" t="s">
        <v>105</v>
      </c>
      <c r="M1228" s="54">
        <v>0</v>
      </c>
      <c r="N1228" s="52" t="s">
        <v>43</v>
      </c>
      <c r="O1228" t="s">
        <v>58</v>
      </c>
      <c r="P1228" t="s">
        <v>59</v>
      </c>
      <c r="Q1228">
        <v>1.11E-2</v>
      </c>
      <c r="R1228" t="s">
        <v>46</v>
      </c>
      <c r="S1228"/>
      <c r="T1228"/>
      <c r="U1228"/>
      <c r="V1228"/>
      <c r="W1228"/>
      <c r="X1228" s="55">
        <v>44652</v>
      </c>
    </row>
    <row r="1229" spans="1:24" ht="14.5" x14ac:dyDescent="0.35">
      <c r="A1229" s="52" t="s">
        <v>500</v>
      </c>
      <c r="B1229" s="53">
        <v>44774</v>
      </c>
      <c r="C1229" s="53">
        <v>46446</v>
      </c>
      <c r="D1229" s="53">
        <v>46078</v>
      </c>
      <c r="G1229" s="52" t="s">
        <v>57</v>
      </c>
      <c r="H1229" s="52" t="s">
        <v>22</v>
      </c>
      <c r="I1229" s="53">
        <f t="shared" si="143"/>
        <v>44774</v>
      </c>
      <c r="J1229" s="53">
        <f t="shared" si="144"/>
        <v>46446</v>
      </c>
      <c r="K1229" s="52" t="s">
        <v>22</v>
      </c>
      <c r="L1229" s="52" t="s">
        <v>118</v>
      </c>
      <c r="M1229" s="54">
        <v>0</v>
      </c>
      <c r="N1229" s="52" t="s">
        <v>43</v>
      </c>
      <c r="O1229" t="s">
        <v>58</v>
      </c>
      <c r="P1229" t="s">
        <v>59</v>
      </c>
      <c r="Q1229">
        <v>1.11E-2</v>
      </c>
      <c r="R1229" t="s">
        <v>46</v>
      </c>
      <c r="S1229"/>
      <c r="T1229"/>
      <c r="U1229"/>
      <c r="V1229"/>
      <c r="W1229"/>
      <c r="X1229" s="55">
        <v>44652</v>
      </c>
    </row>
    <row r="1230" spans="1:24" ht="14.5" x14ac:dyDescent="0.35">
      <c r="A1230" s="52" t="s">
        <v>500</v>
      </c>
      <c r="B1230" s="53">
        <v>44774</v>
      </c>
      <c r="C1230" s="53">
        <v>46446</v>
      </c>
      <c r="D1230" s="53">
        <v>46078</v>
      </c>
      <c r="E1230" s="52" t="s">
        <v>139</v>
      </c>
      <c r="F1230" s="16" t="s">
        <v>39</v>
      </c>
      <c r="G1230" s="52" t="s">
        <v>62</v>
      </c>
      <c r="H1230" s="52" t="s">
        <v>501</v>
      </c>
      <c r="I1230" s="53">
        <v>46054</v>
      </c>
      <c r="J1230" s="53">
        <f t="shared" si="144"/>
        <v>46446</v>
      </c>
      <c r="K1230" s="52" t="s">
        <v>48</v>
      </c>
      <c r="L1230" s="52" t="s">
        <v>140</v>
      </c>
      <c r="M1230" s="54">
        <v>0</v>
      </c>
      <c r="N1230" s="52" t="s">
        <v>43</v>
      </c>
      <c r="O1230" t="s">
        <v>64</v>
      </c>
      <c r="P1230" t="s">
        <v>65</v>
      </c>
      <c r="Q1230">
        <v>0.78359999999999996</v>
      </c>
      <c r="R1230" t="s">
        <v>66</v>
      </c>
      <c r="S1230">
        <v>130</v>
      </c>
      <c r="T1230">
        <v>150</v>
      </c>
      <c r="U1230">
        <v>120</v>
      </c>
      <c r="V1230"/>
      <c r="W1230"/>
      <c r="X1230" s="55">
        <v>44652</v>
      </c>
    </row>
    <row r="1231" spans="1:24" ht="14.5" x14ac:dyDescent="0.35">
      <c r="A1231" s="52" t="s">
        <v>500</v>
      </c>
      <c r="B1231" s="53">
        <v>44774</v>
      </c>
      <c r="C1231" s="53">
        <v>46446</v>
      </c>
      <c r="D1231" s="53">
        <v>46078</v>
      </c>
      <c r="E1231" s="52" t="s">
        <v>150</v>
      </c>
      <c r="F1231" s="16" t="s">
        <v>39</v>
      </c>
      <c r="G1231" s="52" t="s">
        <v>62</v>
      </c>
      <c r="H1231" s="52" t="s">
        <v>501</v>
      </c>
      <c r="I1231" s="53">
        <v>46054</v>
      </c>
      <c r="J1231" s="53">
        <f t="shared" si="144"/>
        <v>46446</v>
      </c>
      <c r="K1231" s="52" t="s">
        <v>48</v>
      </c>
      <c r="L1231" s="52" t="s">
        <v>140</v>
      </c>
      <c r="M1231" s="54">
        <v>0</v>
      </c>
      <c r="N1231" s="52" t="s">
        <v>43</v>
      </c>
      <c r="O1231" t="s">
        <v>64</v>
      </c>
      <c r="P1231" t="s">
        <v>65</v>
      </c>
      <c r="Q1231">
        <v>0.78359999999999996</v>
      </c>
      <c r="R1231" t="s">
        <v>66</v>
      </c>
      <c r="S1231">
        <v>130</v>
      </c>
      <c r="T1231">
        <v>150</v>
      </c>
      <c r="U1231">
        <v>120</v>
      </c>
      <c r="V1231"/>
      <c r="W1231"/>
      <c r="X1231" s="55">
        <v>44652</v>
      </c>
    </row>
    <row r="1232" spans="1:24" ht="14.5" x14ac:dyDescent="0.35">
      <c r="A1232" s="52" t="s">
        <v>500</v>
      </c>
      <c r="B1232" s="53">
        <v>44774</v>
      </c>
      <c r="C1232" s="53">
        <v>46446</v>
      </c>
      <c r="D1232" s="53">
        <v>46078</v>
      </c>
      <c r="E1232" s="52" t="s">
        <v>139</v>
      </c>
      <c r="F1232" s="16" t="s">
        <v>39</v>
      </c>
      <c r="G1232" s="52" t="s">
        <v>40</v>
      </c>
      <c r="H1232" s="52" t="s">
        <v>501</v>
      </c>
      <c r="I1232" s="53">
        <v>46054</v>
      </c>
      <c r="J1232" s="53">
        <f t="shared" si="144"/>
        <v>46446</v>
      </c>
      <c r="K1232" s="52" t="s">
        <v>48</v>
      </c>
      <c r="L1232" s="52" t="s">
        <v>140</v>
      </c>
      <c r="M1232" s="54">
        <v>0</v>
      </c>
      <c r="N1232" s="52" t="s">
        <v>43</v>
      </c>
      <c r="O1232" t="s">
        <v>44</v>
      </c>
      <c r="P1232" t="s">
        <v>45</v>
      </c>
      <c r="Q1232"/>
      <c r="R1232"/>
      <c r="S1232"/>
      <c r="T1232"/>
      <c r="U1232"/>
      <c r="V1232" t="s">
        <v>64</v>
      </c>
      <c r="W1232">
        <v>75</v>
      </c>
      <c r="X1232" s="55">
        <v>44652</v>
      </c>
    </row>
    <row r="1233" spans="1:24" ht="14.5" x14ac:dyDescent="0.35">
      <c r="A1233" s="52" t="s">
        <v>500</v>
      </c>
      <c r="B1233" s="53">
        <v>44774</v>
      </c>
      <c r="C1233" s="53">
        <v>46446</v>
      </c>
      <c r="D1233" s="53">
        <v>46078</v>
      </c>
      <c r="E1233" s="52" t="s">
        <v>150</v>
      </c>
      <c r="F1233" s="16" t="s">
        <v>39</v>
      </c>
      <c r="G1233" s="52" t="s">
        <v>40</v>
      </c>
      <c r="H1233" s="52" t="s">
        <v>501</v>
      </c>
      <c r="I1233" s="53">
        <v>46054</v>
      </c>
      <c r="J1233" s="53">
        <f t="shared" si="144"/>
        <v>46446</v>
      </c>
      <c r="K1233" s="52" t="s">
        <v>48</v>
      </c>
      <c r="L1233" s="52" t="s">
        <v>140</v>
      </c>
      <c r="M1233" s="54">
        <v>0</v>
      </c>
      <c r="N1233" s="52" t="s">
        <v>43</v>
      </c>
      <c r="O1233" t="s">
        <v>44</v>
      </c>
      <c r="P1233" t="s">
        <v>45</v>
      </c>
      <c r="Q1233"/>
      <c r="R1233"/>
      <c r="S1233"/>
      <c r="T1233"/>
      <c r="U1233"/>
      <c r="V1233" t="s">
        <v>64</v>
      </c>
      <c r="W1233">
        <v>75</v>
      </c>
      <c r="X1233" s="55">
        <v>44652</v>
      </c>
    </row>
    <row r="1234" spans="1:24" ht="14.5" x14ac:dyDescent="0.35">
      <c r="A1234" s="52" t="s">
        <v>500</v>
      </c>
      <c r="B1234" s="53">
        <v>44774</v>
      </c>
      <c r="C1234" s="53">
        <v>46446</v>
      </c>
      <c r="D1234" s="53">
        <v>46078</v>
      </c>
      <c r="G1234" s="52" t="s">
        <v>57</v>
      </c>
      <c r="H1234" s="52" t="s">
        <v>501</v>
      </c>
      <c r="I1234" s="53">
        <v>46054</v>
      </c>
      <c r="J1234" s="53">
        <f t="shared" si="144"/>
        <v>46446</v>
      </c>
      <c r="K1234" s="52" t="s">
        <v>48</v>
      </c>
      <c r="L1234" s="52" t="s">
        <v>140</v>
      </c>
      <c r="M1234" s="54">
        <v>0</v>
      </c>
      <c r="N1234" s="52" t="s">
        <v>43</v>
      </c>
      <c r="O1234" t="s">
        <v>58</v>
      </c>
      <c r="P1234" t="s">
        <v>59</v>
      </c>
      <c r="Q1234">
        <v>1.11E-2</v>
      </c>
      <c r="R1234" t="s">
        <v>46</v>
      </c>
      <c r="S1234"/>
      <c r="T1234"/>
      <c r="U1234"/>
      <c r="V1234"/>
      <c r="W1234"/>
      <c r="X1234" s="55">
        <v>44652</v>
      </c>
    </row>
    <row r="1235" spans="1:24" ht="14.5" x14ac:dyDescent="0.35">
      <c r="A1235" s="52" t="s">
        <v>500</v>
      </c>
      <c r="B1235" s="53">
        <v>44774</v>
      </c>
      <c r="C1235" s="53">
        <v>46446</v>
      </c>
      <c r="D1235" s="53">
        <v>46078</v>
      </c>
      <c r="G1235" s="52" t="s">
        <v>75</v>
      </c>
      <c r="H1235" s="52" t="s">
        <v>501</v>
      </c>
      <c r="I1235" s="53">
        <v>46054</v>
      </c>
      <c r="J1235" s="53">
        <f t="shared" si="144"/>
        <v>46446</v>
      </c>
      <c r="K1235" s="52" t="s">
        <v>48</v>
      </c>
      <c r="L1235" s="52" t="s">
        <v>140</v>
      </c>
      <c r="M1235" s="54">
        <v>0</v>
      </c>
      <c r="N1235" s="52" t="s">
        <v>43</v>
      </c>
      <c r="O1235" t="s">
        <v>76</v>
      </c>
      <c r="P1235" t="s">
        <v>77</v>
      </c>
      <c r="Q1235">
        <v>2.2100000000000002E-2</v>
      </c>
      <c r="R1235" t="s">
        <v>46</v>
      </c>
      <c r="S1235"/>
      <c r="T1235"/>
      <c r="U1235"/>
      <c r="V1235"/>
      <c r="W1235"/>
      <c r="X1235" s="55">
        <v>44652</v>
      </c>
    </row>
    <row r="1236" spans="1:24" ht="14.5" x14ac:dyDescent="0.35">
      <c r="A1236" s="52" t="s">
        <v>502</v>
      </c>
      <c r="B1236" s="53" t="s">
        <v>503</v>
      </c>
      <c r="C1236" s="53">
        <v>46752</v>
      </c>
      <c r="D1236" s="53">
        <v>45630</v>
      </c>
      <c r="E1236" s="52" t="s">
        <v>150</v>
      </c>
      <c r="F1236" s="16" t="s">
        <v>39</v>
      </c>
      <c r="G1236" s="52" t="s">
        <v>62</v>
      </c>
      <c r="H1236" s="52" t="s">
        <v>22</v>
      </c>
      <c r="I1236" s="125" t="str">
        <f t="shared" ref="I1236:I1265" si="145">IF(OR(K1236="Term",K1236="otherwise",K1236="Start of Term"),B1236,"ADD SERVICE START DATE")</f>
        <v>1 February 2025</v>
      </c>
      <c r="J1236" s="53">
        <f t="shared" ref="J1236:J1266" si="146">IF(OR(K1236="Term",K1236="otherwise",K1236="End of term"),C1236,"ADD SERVICE START DATE")</f>
        <v>46752</v>
      </c>
      <c r="K1236" s="52" t="s">
        <v>22</v>
      </c>
      <c r="L1236" s="52" t="s">
        <v>140</v>
      </c>
      <c r="M1236" s="54">
        <v>0</v>
      </c>
      <c r="N1236" s="52" t="s">
        <v>43</v>
      </c>
      <c r="O1236" t="s">
        <v>64</v>
      </c>
      <c r="P1236" t="s">
        <v>65</v>
      </c>
      <c r="Q1236">
        <v>0.67400000000000004</v>
      </c>
      <c r="R1236" t="s">
        <v>66</v>
      </c>
      <c r="S1236">
        <v>130</v>
      </c>
      <c r="T1236">
        <v>150</v>
      </c>
      <c r="U1236">
        <v>120</v>
      </c>
      <c r="V1236"/>
      <c r="W1236"/>
      <c r="X1236" s="55">
        <v>43739</v>
      </c>
    </row>
    <row r="1237" spans="1:24" ht="14.5" x14ac:dyDescent="0.35">
      <c r="A1237" s="52" t="s">
        <v>502</v>
      </c>
      <c r="B1237" s="53" t="s">
        <v>503</v>
      </c>
      <c r="C1237" s="53">
        <v>46752</v>
      </c>
      <c r="D1237" s="53">
        <v>45630</v>
      </c>
      <c r="E1237" s="52" t="s">
        <v>139</v>
      </c>
      <c r="F1237" s="16" t="s">
        <v>39</v>
      </c>
      <c r="G1237" s="52" t="s">
        <v>62</v>
      </c>
      <c r="H1237" s="52" t="s">
        <v>22</v>
      </c>
      <c r="I1237" s="125" t="str">
        <f t="shared" si="145"/>
        <v>1 February 2025</v>
      </c>
      <c r="J1237" s="53">
        <f t="shared" si="146"/>
        <v>46752</v>
      </c>
      <c r="K1237" s="52" t="s">
        <v>22</v>
      </c>
      <c r="L1237" s="52" t="s">
        <v>140</v>
      </c>
      <c r="M1237" s="54">
        <v>0</v>
      </c>
      <c r="N1237" s="52" t="s">
        <v>43</v>
      </c>
      <c r="O1237" t="s">
        <v>64</v>
      </c>
      <c r="P1237" t="s">
        <v>65</v>
      </c>
      <c r="Q1237">
        <v>0.67400000000000004</v>
      </c>
      <c r="R1237" t="s">
        <v>66</v>
      </c>
      <c r="S1237">
        <v>130</v>
      </c>
      <c r="T1237">
        <v>150</v>
      </c>
      <c r="U1237">
        <v>120</v>
      </c>
      <c r="V1237"/>
      <c r="W1237"/>
      <c r="X1237" s="55">
        <v>43739</v>
      </c>
    </row>
    <row r="1238" spans="1:24" ht="14.5" x14ac:dyDescent="0.35">
      <c r="A1238" s="52" t="s">
        <v>502</v>
      </c>
      <c r="B1238" s="53" t="s">
        <v>503</v>
      </c>
      <c r="C1238" s="53">
        <v>46752</v>
      </c>
      <c r="D1238" s="53">
        <v>45630</v>
      </c>
      <c r="E1238" s="52" t="s">
        <v>150</v>
      </c>
      <c r="F1238" s="16" t="s">
        <v>39</v>
      </c>
      <c r="G1238" s="52" t="s">
        <v>40</v>
      </c>
      <c r="H1238" s="52" t="s">
        <v>22</v>
      </c>
      <c r="I1238" s="125" t="str">
        <f t="shared" si="145"/>
        <v>1 February 2025</v>
      </c>
      <c r="J1238" s="53">
        <f t="shared" si="146"/>
        <v>46752</v>
      </c>
      <c r="K1238" s="52" t="s">
        <v>22</v>
      </c>
      <c r="L1238" s="52" t="s">
        <v>140</v>
      </c>
      <c r="M1238" s="54">
        <v>0</v>
      </c>
      <c r="N1238" s="52" t="s">
        <v>43</v>
      </c>
      <c r="O1238" t="s">
        <v>44</v>
      </c>
      <c r="P1238" t="s">
        <v>45</v>
      </c>
      <c r="Q1238"/>
      <c r="R1238"/>
      <c r="S1238"/>
      <c r="T1238"/>
      <c r="U1238"/>
      <c r="V1238" t="s">
        <v>64</v>
      </c>
      <c r="W1238">
        <v>75</v>
      </c>
      <c r="X1238" s="55">
        <v>43739</v>
      </c>
    </row>
    <row r="1239" spans="1:24" ht="14.5" x14ac:dyDescent="0.35">
      <c r="A1239" s="52" t="s">
        <v>502</v>
      </c>
      <c r="B1239" s="53" t="s">
        <v>503</v>
      </c>
      <c r="C1239" s="53">
        <v>46752</v>
      </c>
      <c r="D1239" s="53">
        <v>45630</v>
      </c>
      <c r="E1239" s="52" t="s">
        <v>139</v>
      </c>
      <c r="F1239" s="16" t="s">
        <v>39</v>
      </c>
      <c r="G1239" s="52" t="s">
        <v>40</v>
      </c>
      <c r="H1239" s="52" t="s">
        <v>22</v>
      </c>
      <c r="I1239" s="125" t="str">
        <f t="shared" si="145"/>
        <v>1 February 2025</v>
      </c>
      <c r="J1239" s="53">
        <f t="shared" si="146"/>
        <v>46752</v>
      </c>
      <c r="K1239" s="52" t="s">
        <v>22</v>
      </c>
      <c r="L1239" s="52" t="s">
        <v>140</v>
      </c>
      <c r="M1239" s="54">
        <v>0</v>
      </c>
      <c r="N1239" s="52" t="s">
        <v>43</v>
      </c>
      <c r="O1239" t="s">
        <v>44</v>
      </c>
      <c r="P1239" t="s">
        <v>45</v>
      </c>
      <c r="Q1239"/>
      <c r="R1239"/>
      <c r="S1239"/>
      <c r="T1239"/>
      <c r="U1239"/>
      <c r="V1239" t="s">
        <v>64</v>
      </c>
      <c r="W1239">
        <v>75</v>
      </c>
      <c r="X1239" s="55">
        <v>43739</v>
      </c>
    </row>
    <row r="1240" spans="1:24" ht="14.5" x14ac:dyDescent="0.35">
      <c r="A1240" s="52" t="s">
        <v>502</v>
      </c>
      <c r="B1240" s="53" t="s">
        <v>503</v>
      </c>
      <c r="C1240" s="53">
        <v>46752</v>
      </c>
      <c r="D1240" s="53">
        <v>45630</v>
      </c>
      <c r="E1240" s="52" t="s">
        <v>271</v>
      </c>
      <c r="F1240" s="16" t="s">
        <v>39</v>
      </c>
      <c r="G1240" s="52" t="s">
        <v>55</v>
      </c>
      <c r="H1240" s="52" t="s">
        <v>22</v>
      </c>
      <c r="I1240" s="125" t="str">
        <f t="shared" si="145"/>
        <v>1 February 2025</v>
      </c>
      <c r="J1240" s="53">
        <f t="shared" si="146"/>
        <v>46752</v>
      </c>
      <c r="K1240" s="52" t="s">
        <v>22</v>
      </c>
      <c r="L1240" s="52" t="s">
        <v>140</v>
      </c>
      <c r="M1240" s="54">
        <v>1000</v>
      </c>
      <c r="N1240" s="52" t="s">
        <v>43</v>
      </c>
      <c r="O1240" t="s">
        <v>56</v>
      </c>
      <c r="P1240" t="s">
        <v>45</v>
      </c>
      <c r="Q1240">
        <v>0.46810000000000002</v>
      </c>
      <c r="R1240" t="s">
        <v>46</v>
      </c>
      <c r="S1240"/>
      <c r="T1240"/>
      <c r="U1240"/>
      <c r="V1240"/>
      <c r="W1240"/>
      <c r="X1240" s="55">
        <v>43739</v>
      </c>
    </row>
    <row r="1241" spans="1:24" ht="14.5" x14ac:dyDescent="0.35">
      <c r="A1241" s="52" t="s">
        <v>502</v>
      </c>
      <c r="B1241" s="53" t="s">
        <v>503</v>
      </c>
      <c r="C1241" s="53">
        <v>46752</v>
      </c>
      <c r="D1241" s="53">
        <v>45630</v>
      </c>
      <c r="E1241" s="52" t="s">
        <v>431</v>
      </c>
      <c r="F1241" s="16" t="s">
        <v>39</v>
      </c>
      <c r="G1241" s="52" t="s">
        <v>55</v>
      </c>
      <c r="H1241" s="52" t="s">
        <v>22</v>
      </c>
      <c r="I1241" s="125" t="str">
        <f t="shared" si="145"/>
        <v>1 February 2025</v>
      </c>
      <c r="J1241" s="53">
        <f t="shared" si="146"/>
        <v>46752</v>
      </c>
      <c r="K1241" s="52" t="s">
        <v>22</v>
      </c>
      <c r="L1241" s="52" t="s">
        <v>118</v>
      </c>
      <c r="M1241" s="54">
        <v>1000</v>
      </c>
      <c r="N1241" s="52" t="s">
        <v>43</v>
      </c>
      <c r="O1241" t="s">
        <v>56</v>
      </c>
      <c r="P1241" t="s">
        <v>45</v>
      </c>
      <c r="Q1241">
        <v>0.46810000000000002</v>
      </c>
      <c r="R1241" t="s">
        <v>46</v>
      </c>
      <c r="S1241"/>
      <c r="T1241"/>
      <c r="U1241"/>
      <c r="V1241"/>
      <c r="W1241"/>
      <c r="X1241" s="55">
        <v>43739</v>
      </c>
    </row>
    <row r="1242" spans="1:24" ht="14.5" x14ac:dyDescent="0.35">
      <c r="A1242" s="52" t="s">
        <v>502</v>
      </c>
      <c r="B1242" s="53" t="s">
        <v>503</v>
      </c>
      <c r="C1242" s="53">
        <v>46752</v>
      </c>
      <c r="D1242" s="53">
        <v>45630</v>
      </c>
      <c r="G1242" s="52" t="s">
        <v>57</v>
      </c>
      <c r="H1242" s="52" t="s">
        <v>22</v>
      </c>
      <c r="I1242" s="125" t="str">
        <f t="shared" si="145"/>
        <v>1 February 2025</v>
      </c>
      <c r="J1242" s="53">
        <f t="shared" si="146"/>
        <v>46752</v>
      </c>
      <c r="K1242" s="52" t="s">
        <v>22</v>
      </c>
      <c r="L1242" s="52" t="s">
        <v>140</v>
      </c>
      <c r="M1242" s="54">
        <v>0</v>
      </c>
      <c r="N1242" s="52" t="s">
        <v>43</v>
      </c>
      <c r="O1242" t="s">
        <v>58</v>
      </c>
      <c r="P1242" t="s">
        <v>59</v>
      </c>
      <c r="Q1242">
        <v>1.0200000000000001E-2</v>
      </c>
      <c r="R1242" t="s">
        <v>46</v>
      </c>
      <c r="S1242"/>
      <c r="T1242"/>
      <c r="U1242"/>
      <c r="V1242"/>
      <c r="W1242"/>
      <c r="X1242" s="55">
        <v>43739</v>
      </c>
    </row>
    <row r="1243" spans="1:24" ht="14.5" x14ac:dyDescent="0.35">
      <c r="A1243" s="52" t="s">
        <v>502</v>
      </c>
      <c r="B1243" s="53" t="s">
        <v>503</v>
      </c>
      <c r="C1243" s="53">
        <v>46752</v>
      </c>
      <c r="D1243" s="53">
        <v>45630</v>
      </c>
      <c r="E1243" s="52" t="s">
        <v>274</v>
      </c>
      <c r="F1243" s="16" t="s">
        <v>39</v>
      </c>
      <c r="G1243" s="52" t="s">
        <v>55</v>
      </c>
      <c r="H1243" s="52" t="s">
        <v>22</v>
      </c>
      <c r="I1243" s="125" t="str">
        <f t="shared" si="145"/>
        <v>1 February 2025</v>
      </c>
      <c r="J1243" s="53">
        <f t="shared" si="146"/>
        <v>46752</v>
      </c>
      <c r="K1243" s="52" t="s">
        <v>22</v>
      </c>
      <c r="L1243" s="52" t="s">
        <v>118</v>
      </c>
      <c r="M1243" s="54">
        <v>1000</v>
      </c>
      <c r="N1243" s="52" t="s">
        <v>43</v>
      </c>
      <c r="O1243" t="s">
        <v>56</v>
      </c>
      <c r="P1243" t="s">
        <v>45</v>
      </c>
      <c r="Q1243">
        <v>0.46810000000000002</v>
      </c>
      <c r="R1243" t="s">
        <v>46</v>
      </c>
      <c r="S1243"/>
      <c r="T1243"/>
      <c r="U1243"/>
      <c r="V1243"/>
      <c r="W1243"/>
      <c r="X1243" s="55">
        <v>43739</v>
      </c>
    </row>
    <row r="1244" spans="1:24" ht="14.5" x14ac:dyDescent="0.35">
      <c r="A1244" s="52" t="s">
        <v>502</v>
      </c>
      <c r="B1244" s="53" t="s">
        <v>503</v>
      </c>
      <c r="C1244" s="53">
        <v>46752</v>
      </c>
      <c r="D1244" s="53">
        <v>45630</v>
      </c>
      <c r="E1244" s="52" t="s">
        <v>271</v>
      </c>
      <c r="F1244" s="16" t="s">
        <v>39</v>
      </c>
      <c r="G1244" s="52" t="s">
        <v>50</v>
      </c>
      <c r="H1244" s="52" t="s">
        <v>22</v>
      </c>
      <c r="I1244" s="125" t="str">
        <f t="shared" si="145"/>
        <v>1 February 2025</v>
      </c>
      <c r="J1244" s="53">
        <f t="shared" si="146"/>
        <v>46752</v>
      </c>
      <c r="K1244" s="52" t="s">
        <v>22</v>
      </c>
      <c r="L1244" s="52" t="s">
        <v>140</v>
      </c>
      <c r="M1244" s="54">
        <v>3000</v>
      </c>
      <c r="N1244" s="52" t="s">
        <v>43</v>
      </c>
      <c r="O1244" t="s">
        <v>52</v>
      </c>
      <c r="P1244" t="s">
        <v>45</v>
      </c>
      <c r="Q1244">
        <v>0.46810000000000002</v>
      </c>
      <c r="R1244" t="s">
        <v>46</v>
      </c>
      <c r="S1244"/>
      <c r="T1244"/>
      <c r="U1244"/>
      <c r="V1244"/>
      <c r="W1244"/>
      <c r="X1244" s="55">
        <v>43739</v>
      </c>
    </row>
    <row r="1245" spans="1:24" ht="14.5" x14ac:dyDescent="0.35">
      <c r="A1245" s="52" t="s">
        <v>502</v>
      </c>
      <c r="B1245" s="53" t="s">
        <v>503</v>
      </c>
      <c r="C1245" s="53">
        <v>46752</v>
      </c>
      <c r="D1245" s="53">
        <v>45630</v>
      </c>
      <c r="G1245" s="52" t="s">
        <v>75</v>
      </c>
      <c r="H1245" s="52" t="s">
        <v>22</v>
      </c>
      <c r="I1245" s="125" t="str">
        <f t="shared" si="145"/>
        <v>1 February 2025</v>
      </c>
      <c r="J1245" s="53">
        <f t="shared" si="146"/>
        <v>46752</v>
      </c>
      <c r="K1245" s="52" t="s">
        <v>22</v>
      </c>
      <c r="L1245" s="52" t="s">
        <v>140</v>
      </c>
      <c r="M1245" s="54">
        <v>0</v>
      </c>
      <c r="N1245" s="52" t="s">
        <v>43</v>
      </c>
      <c r="O1245" t="s">
        <v>76</v>
      </c>
      <c r="P1245" t="s">
        <v>77</v>
      </c>
      <c r="Q1245">
        <v>2.06E-2</v>
      </c>
      <c r="R1245" t="s">
        <v>46</v>
      </c>
      <c r="S1245"/>
      <c r="T1245"/>
      <c r="U1245"/>
      <c r="V1245"/>
      <c r="W1245"/>
      <c r="X1245" s="55">
        <v>43739</v>
      </c>
    </row>
    <row r="1246" spans="1:24" ht="14.5" x14ac:dyDescent="0.35">
      <c r="A1246" s="52" t="s">
        <v>502</v>
      </c>
      <c r="B1246" s="53" t="s">
        <v>503</v>
      </c>
      <c r="C1246" s="53">
        <v>46752</v>
      </c>
      <c r="D1246" s="53">
        <v>45630</v>
      </c>
      <c r="E1246" s="57" t="s">
        <v>137</v>
      </c>
      <c r="F1246" s="16" t="s">
        <v>39</v>
      </c>
      <c r="G1246" s="52" t="s">
        <v>144</v>
      </c>
      <c r="H1246" s="52" t="s">
        <v>22</v>
      </c>
      <c r="I1246" s="125" t="str">
        <f t="shared" si="145"/>
        <v>1 February 2025</v>
      </c>
      <c r="J1246" s="53">
        <f t="shared" si="146"/>
        <v>46752</v>
      </c>
      <c r="K1246" s="52" t="s">
        <v>22</v>
      </c>
      <c r="L1246" s="52" t="s">
        <v>118</v>
      </c>
      <c r="M1246" s="54">
        <v>0</v>
      </c>
      <c r="N1246" s="52" t="s">
        <v>43</v>
      </c>
      <c r="O1246" t="s">
        <v>145</v>
      </c>
      <c r="P1246" t="s">
        <v>65</v>
      </c>
      <c r="Q1246">
        <v>0.18329999999999999</v>
      </c>
      <c r="R1246" t="s">
        <v>66</v>
      </c>
      <c r="S1246"/>
      <c r="T1246"/>
      <c r="U1246"/>
      <c r="V1246"/>
      <c r="W1246"/>
      <c r="X1246" s="55">
        <v>43739</v>
      </c>
    </row>
    <row r="1247" spans="1:24" ht="14.5" x14ac:dyDescent="0.35">
      <c r="A1247" s="52" t="s">
        <v>502</v>
      </c>
      <c r="B1247" s="53" t="s">
        <v>503</v>
      </c>
      <c r="C1247" s="53">
        <v>46752</v>
      </c>
      <c r="D1247" s="53">
        <v>45630</v>
      </c>
      <c r="E1247" s="57" t="s">
        <v>137</v>
      </c>
      <c r="F1247" s="16" t="s">
        <v>39</v>
      </c>
      <c r="G1247" s="52" t="s">
        <v>144</v>
      </c>
      <c r="H1247" s="52" t="s">
        <v>22</v>
      </c>
      <c r="I1247" s="125" t="str">
        <f t="shared" si="145"/>
        <v>1 February 2025</v>
      </c>
      <c r="J1247" s="53">
        <f t="shared" si="146"/>
        <v>46752</v>
      </c>
      <c r="K1247" s="52" t="s">
        <v>22</v>
      </c>
      <c r="L1247" s="52" t="s">
        <v>118</v>
      </c>
      <c r="M1247" s="54">
        <v>0</v>
      </c>
      <c r="N1247" s="52" t="s">
        <v>43</v>
      </c>
      <c r="O1247" t="s">
        <v>145</v>
      </c>
      <c r="P1247" t="s">
        <v>65</v>
      </c>
      <c r="Q1247">
        <v>0.18329999999999999</v>
      </c>
      <c r="R1247" t="s">
        <v>66</v>
      </c>
      <c r="S1247"/>
      <c r="T1247"/>
      <c r="U1247"/>
      <c r="V1247"/>
      <c r="W1247"/>
      <c r="X1247" s="55">
        <v>43739</v>
      </c>
    </row>
    <row r="1248" spans="1:24" ht="14.5" x14ac:dyDescent="0.35">
      <c r="A1248" s="52" t="s">
        <v>502</v>
      </c>
      <c r="B1248" s="53" t="s">
        <v>503</v>
      </c>
      <c r="C1248" s="53">
        <v>46752</v>
      </c>
      <c r="D1248" s="53">
        <v>45630</v>
      </c>
      <c r="E1248" s="52" t="s">
        <v>431</v>
      </c>
      <c r="F1248" s="16" t="s">
        <v>39</v>
      </c>
      <c r="G1248" s="52" t="s">
        <v>50</v>
      </c>
      <c r="H1248" s="52" t="s">
        <v>22</v>
      </c>
      <c r="I1248" s="125" t="str">
        <f t="shared" si="145"/>
        <v>1 February 2025</v>
      </c>
      <c r="J1248" s="53">
        <f t="shared" si="146"/>
        <v>46752</v>
      </c>
      <c r="K1248" s="52" t="s">
        <v>22</v>
      </c>
      <c r="L1248" s="52" t="s">
        <v>118</v>
      </c>
      <c r="M1248" s="54">
        <v>3000</v>
      </c>
      <c r="N1248" s="52" t="s">
        <v>43</v>
      </c>
      <c r="O1248" t="s">
        <v>52</v>
      </c>
      <c r="P1248" t="s">
        <v>45</v>
      </c>
      <c r="Q1248">
        <v>0.46810000000000002</v>
      </c>
      <c r="R1248" t="s">
        <v>46</v>
      </c>
      <c r="S1248"/>
      <c r="T1248"/>
      <c r="U1248"/>
      <c r="V1248"/>
      <c r="W1248"/>
      <c r="X1248" s="55">
        <v>43739</v>
      </c>
    </row>
    <row r="1249" spans="1:24" ht="14.5" x14ac:dyDescent="0.35">
      <c r="A1249" s="52" t="s">
        <v>502</v>
      </c>
      <c r="B1249" s="53" t="s">
        <v>503</v>
      </c>
      <c r="C1249" s="53">
        <v>46752</v>
      </c>
      <c r="D1249" s="53">
        <v>45630</v>
      </c>
      <c r="E1249" s="52" t="s">
        <v>274</v>
      </c>
      <c r="F1249" s="16" t="s">
        <v>39</v>
      </c>
      <c r="G1249" s="52" t="s">
        <v>50</v>
      </c>
      <c r="H1249" s="52" t="s">
        <v>22</v>
      </c>
      <c r="I1249" s="125" t="str">
        <f t="shared" si="145"/>
        <v>1 February 2025</v>
      </c>
      <c r="J1249" s="53">
        <f t="shared" si="146"/>
        <v>46752</v>
      </c>
      <c r="K1249" s="52" t="s">
        <v>22</v>
      </c>
      <c r="L1249" s="52" t="s">
        <v>118</v>
      </c>
      <c r="M1249" s="54">
        <v>3000</v>
      </c>
      <c r="N1249" s="52" t="s">
        <v>43</v>
      </c>
      <c r="O1249" t="s">
        <v>52</v>
      </c>
      <c r="P1249" t="s">
        <v>45</v>
      </c>
      <c r="Q1249">
        <v>0.46810000000000002</v>
      </c>
      <c r="R1249" t="s">
        <v>46</v>
      </c>
      <c r="S1249"/>
      <c r="T1249"/>
      <c r="U1249"/>
      <c r="V1249"/>
      <c r="W1249"/>
      <c r="X1249" s="55">
        <v>43739</v>
      </c>
    </row>
    <row r="1250" spans="1:24" ht="14.5" x14ac:dyDescent="0.35">
      <c r="A1250" s="52" t="s">
        <v>502</v>
      </c>
      <c r="B1250" s="53" t="s">
        <v>503</v>
      </c>
      <c r="C1250" s="53">
        <v>46752</v>
      </c>
      <c r="D1250" s="53">
        <v>45630</v>
      </c>
      <c r="E1250" s="57" t="s">
        <v>137</v>
      </c>
      <c r="F1250" s="16" t="s">
        <v>39</v>
      </c>
      <c r="G1250" s="52" t="s">
        <v>135</v>
      </c>
      <c r="H1250" s="52" t="s">
        <v>22</v>
      </c>
      <c r="I1250" s="125" t="str">
        <f t="shared" si="145"/>
        <v>1 February 2025</v>
      </c>
      <c r="J1250" s="53">
        <f t="shared" si="146"/>
        <v>46752</v>
      </c>
      <c r="K1250" s="52" t="s">
        <v>22</v>
      </c>
      <c r="L1250" s="52" t="s">
        <v>118</v>
      </c>
      <c r="M1250" s="54">
        <v>0</v>
      </c>
      <c r="N1250" s="52" t="s">
        <v>43</v>
      </c>
      <c r="O1250" t="s">
        <v>136</v>
      </c>
      <c r="P1250" t="s">
        <v>45</v>
      </c>
      <c r="Q1250"/>
      <c r="R1250"/>
      <c r="S1250"/>
      <c r="T1250"/>
      <c r="U1250"/>
      <c r="V1250" t="s">
        <v>145</v>
      </c>
      <c r="W1250">
        <v>75</v>
      </c>
      <c r="X1250" s="55">
        <v>43739</v>
      </c>
    </row>
    <row r="1251" spans="1:24" ht="14.5" x14ac:dyDescent="0.35">
      <c r="A1251" s="52" t="s">
        <v>502</v>
      </c>
      <c r="B1251" s="53" t="s">
        <v>503</v>
      </c>
      <c r="C1251" s="53">
        <v>46752</v>
      </c>
      <c r="D1251" s="53">
        <v>45630</v>
      </c>
      <c r="E1251" s="57" t="s">
        <v>137</v>
      </c>
      <c r="F1251" s="16" t="s">
        <v>39</v>
      </c>
      <c r="G1251" s="52" t="s">
        <v>135</v>
      </c>
      <c r="H1251" s="52" t="s">
        <v>22</v>
      </c>
      <c r="I1251" s="125" t="str">
        <f t="shared" si="145"/>
        <v>1 February 2025</v>
      </c>
      <c r="J1251" s="53">
        <f t="shared" si="146"/>
        <v>46752</v>
      </c>
      <c r="K1251" s="52" t="s">
        <v>22</v>
      </c>
      <c r="L1251" s="52" t="s">
        <v>118</v>
      </c>
      <c r="M1251" s="54">
        <v>0</v>
      </c>
      <c r="N1251" s="52" t="s">
        <v>43</v>
      </c>
      <c r="O1251" t="s">
        <v>136</v>
      </c>
      <c r="P1251" t="s">
        <v>45</v>
      </c>
      <c r="Q1251"/>
      <c r="R1251"/>
      <c r="S1251"/>
      <c r="T1251"/>
      <c r="U1251"/>
      <c r="V1251" t="s">
        <v>145</v>
      </c>
      <c r="W1251">
        <v>75</v>
      </c>
      <c r="X1251" s="55">
        <v>43739</v>
      </c>
    </row>
    <row r="1252" spans="1:24" ht="14.5" x14ac:dyDescent="0.35">
      <c r="A1252" s="52" t="s">
        <v>502</v>
      </c>
      <c r="B1252" s="53" t="s">
        <v>503</v>
      </c>
      <c r="C1252" s="53">
        <v>46752</v>
      </c>
      <c r="D1252" s="53">
        <v>45630</v>
      </c>
      <c r="G1252" s="52" t="s">
        <v>60</v>
      </c>
      <c r="H1252" s="52" t="s">
        <v>22</v>
      </c>
      <c r="I1252" s="125" t="str">
        <f t="shared" si="145"/>
        <v>1 February 2025</v>
      </c>
      <c r="J1252" s="53">
        <f t="shared" si="146"/>
        <v>46752</v>
      </c>
      <c r="K1252" s="52" t="s">
        <v>22</v>
      </c>
      <c r="L1252" s="52" t="s">
        <v>118</v>
      </c>
      <c r="M1252" s="54">
        <v>0</v>
      </c>
      <c r="N1252" s="52" t="s">
        <v>43</v>
      </c>
      <c r="O1252" t="s">
        <v>61</v>
      </c>
      <c r="P1252" t="s">
        <v>45</v>
      </c>
      <c r="Q1252">
        <v>4.1000000000000002E-2</v>
      </c>
      <c r="R1252" t="s">
        <v>46</v>
      </c>
      <c r="S1252"/>
      <c r="T1252"/>
      <c r="U1252"/>
      <c r="V1252"/>
      <c r="W1252"/>
      <c r="X1252" s="55">
        <v>43739</v>
      </c>
    </row>
    <row r="1253" spans="1:24" ht="14.5" x14ac:dyDescent="0.35">
      <c r="A1253" s="52" t="s">
        <v>502</v>
      </c>
      <c r="B1253" s="53" t="s">
        <v>503</v>
      </c>
      <c r="C1253" s="53">
        <v>46752</v>
      </c>
      <c r="D1253" s="53">
        <v>45630</v>
      </c>
      <c r="G1253" s="52" t="s">
        <v>57</v>
      </c>
      <c r="H1253" s="52" t="s">
        <v>22</v>
      </c>
      <c r="I1253" s="125" t="str">
        <f t="shared" si="145"/>
        <v>1 February 2025</v>
      </c>
      <c r="J1253" s="53">
        <f t="shared" si="146"/>
        <v>46752</v>
      </c>
      <c r="K1253" s="52" t="s">
        <v>22</v>
      </c>
      <c r="L1253" s="52" t="s">
        <v>118</v>
      </c>
      <c r="M1253" s="54">
        <v>0</v>
      </c>
      <c r="N1253" s="52" t="s">
        <v>43</v>
      </c>
      <c r="O1253" t="s">
        <v>58</v>
      </c>
      <c r="P1253" t="s">
        <v>59</v>
      </c>
      <c r="Q1253">
        <v>1.0200000000000001E-2</v>
      </c>
      <c r="R1253" t="s">
        <v>46</v>
      </c>
      <c r="S1253"/>
      <c r="T1253"/>
      <c r="U1253"/>
      <c r="V1253"/>
      <c r="W1253"/>
      <c r="X1253" s="55">
        <v>43739</v>
      </c>
    </row>
    <row r="1254" spans="1:24" ht="14.5" x14ac:dyDescent="0.35">
      <c r="A1254" s="52" t="s">
        <v>502</v>
      </c>
      <c r="B1254" s="53" t="s">
        <v>503</v>
      </c>
      <c r="C1254" s="53">
        <v>46752</v>
      </c>
      <c r="D1254" s="53">
        <v>45630</v>
      </c>
      <c r="G1254" s="52" t="s">
        <v>75</v>
      </c>
      <c r="H1254" s="52" t="s">
        <v>22</v>
      </c>
      <c r="I1254" s="125" t="str">
        <f t="shared" si="145"/>
        <v>1 February 2025</v>
      </c>
      <c r="J1254" s="53">
        <f t="shared" si="146"/>
        <v>46752</v>
      </c>
      <c r="K1254" s="52" t="s">
        <v>22</v>
      </c>
      <c r="L1254" s="52" t="s">
        <v>118</v>
      </c>
      <c r="M1254" s="54">
        <v>0</v>
      </c>
      <c r="N1254" s="52" t="s">
        <v>43</v>
      </c>
      <c r="O1254" t="s">
        <v>76</v>
      </c>
      <c r="P1254" t="s">
        <v>77</v>
      </c>
      <c r="Q1254">
        <v>2.06E-2</v>
      </c>
      <c r="R1254" t="s">
        <v>46</v>
      </c>
      <c r="S1254"/>
      <c r="T1254"/>
      <c r="U1254"/>
      <c r="V1254"/>
      <c r="W1254"/>
      <c r="X1254" s="55">
        <v>43739</v>
      </c>
    </row>
    <row r="1255" spans="1:24" ht="14.5" x14ac:dyDescent="0.35">
      <c r="A1255" s="52" t="s">
        <v>504</v>
      </c>
      <c r="B1255" s="53">
        <v>45047</v>
      </c>
      <c r="C1255" s="53">
        <v>45473</v>
      </c>
      <c r="D1255" s="53">
        <v>45992</v>
      </c>
      <c r="G1255" s="52" t="s">
        <v>57</v>
      </c>
      <c r="H1255" s="52" t="s">
        <v>22</v>
      </c>
      <c r="I1255" s="53">
        <f t="shared" si="145"/>
        <v>45047</v>
      </c>
      <c r="J1255" s="53">
        <f t="shared" si="146"/>
        <v>45473</v>
      </c>
      <c r="K1255" s="52" t="s">
        <v>22</v>
      </c>
      <c r="L1255" s="52" t="s">
        <v>142</v>
      </c>
      <c r="M1255" s="54">
        <v>0</v>
      </c>
      <c r="N1255" s="52" t="s">
        <v>43</v>
      </c>
      <c r="O1255" t="s">
        <v>58</v>
      </c>
      <c r="P1255" t="s">
        <v>59</v>
      </c>
      <c r="Q1255">
        <v>1.15E-2</v>
      </c>
      <c r="R1255" t="s">
        <v>46</v>
      </c>
      <c r="S1255"/>
      <c r="T1255"/>
      <c r="U1255"/>
      <c r="V1255"/>
      <c r="W1255"/>
      <c r="X1255" s="55">
        <v>44835</v>
      </c>
    </row>
    <row r="1256" spans="1:24" ht="14.5" x14ac:dyDescent="0.35">
      <c r="A1256" s="52" t="s">
        <v>504</v>
      </c>
      <c r="B1256" s="53">
        <v>45047</v>
      </c>
      <c r="C1256" s="53">
        <v>45473</v>
      </c>
      <c r="D1256" s="53">
        <v>45992</v>
      </c>
      <c r="G1256" s="52" t="s">
        <v>75</v>
      </c>
      <c r="H1256" s="52" t="s">
        <v>22</v>
      </c>
      <c r="I1256" s="53">
        <f t="shared" si="145"/>
        <v>45047</v>
      </c>
      <c r="J1256" s="53">
        <f t="shared" si="146"/>
        <v>45473</v>
      </c>
      <c r="K1256" s="52" t="s">
        <v>22</v>
      </c>
      <c r="L1256" s="52" t="s">
        <v>142</v>
      </c>
      <c r="M1256" s="54">
        <v>0</v>
      </c>
      <c r="N1256" s="52" t="s">
        <v>43</v>
      </c>
      <c r="O1256" t="s">
        <v>76</v>
      </c>
      <c r="P1256" t="s">
        <v>77</v>
      </c>
      <c r="Q1256">
        <v>2.29E-2</v>
      </c>
      <c r="R1256" t="s">
        <v>46</v>
      </c>
      <c r="S1256"/>
      <c r="T1256"/>
      <c r="U1256"/>
      <c r="V1256"/>
      <c r="W1256"/>
      <c r="X1256" s="55">
        <v>44835</v>
      </c>
    </row>
    <row r="1257" spans="1:24" ht="14.5" x14ac:dyDescent="0.35">
      <c r="A1257" s="52" t="s">
        <v>504</v>
      </c>
      <c r="B1257" s="53">
        <v>45047</v>
      </c>
      <c r="C1257" s="53">
        <v>45473</v>
      </c>
      <c r="D1257" s="53">
        <v>45992</v>
      </c>
      <c r="E1257" s="52" t="s">
        <v>162</v>
      </c>
      <c r="F1257" s="16" t="s">
        <v>39</v>
      </c>
      <c r="G1257" s="52" t="s">
        <v>55</v>
      </c>
      <c r="H1257" s="52" t="s">
        <v>22</v>
      </c>
      <c r="I1257" s="53">
        <f t="shared" si="145"/>
        <v>45047</v>
      </c>
      <c r="J1257" s="53">
        <f t="shared" si="146"/>
        <v>45473</v>
      </c>
      <c r="K1257" s="52" t="s">
        <v>22</v>
      </c>
      <c r="L1257" s="52" t="s">
        <v>142</v>
      </c>
      <c r="M1257" s="54">
        <v>1000</v>
      </c>
      <c r="N1257" s="52" t="s">
        <v>43</v>
      </c>
      <c r="O1257" t="s">
        <v>56</v>
      </c>
      <c r="P1257" t="s">
        <v>45</v>
      </c>
      <c r="Q1257">
        <v>0.52080000000000004</v>
      </c>
      <c r="R1257" t="s">
        <v>46</v>
      </c>
      <c r="S1257"/>
      <c r="T1257"/>
      <c r="U1257"/>
      <c r="V1257"/>
      <c r="W1257"/>
      <c r="X1257" s="55">
        <v>44835</v>
      </c>
    </row>
    <row r="1258" spans="1:24" ht="14.5" x14ac:dyDescent="0.35">
      <c r="A1258" s="52" t="s">
        <v>504</v>
      </c>
      <c r="B1258" s="53">
        <v>45047</v>
      </c>
      <c r="C1258" s="53">
        <v>45473</v>
      </c>
      <c r="D1258" s="53">
        <v>45992</v>
      </c>
      <c r="E1258" s="52" t="s">
        <v>162</v>
      </c>
      <c r="F1258" s="16" t="s">
        <v>39</v>
      </c>
      <c r="G1258" s="52" t="s">
        <v>104</v>
      </c>
      <c r="H1258" s="52" t="s">
        <v>22</v>
      </c>
      <c r="I1258" s="53">
        <f t="shared" si="145"/>
        <v>45047</v>
      </c>
      <c r="J1258" s="53">
        <f t="shared" si="146"/>
        <v>45473</v>
      </c>
      <c r="K1258" s="52" t="s">
        <v>22</v>
      </c>
      <c r="L1258" s="52" t="s">
        <v>142</v>
      </c>
      <c r="M1258" s="54">
        <v>1000</v>
      </c>
      <c r="N1258" s="52" t="s">
        <v>43</v>
      </c>
      <c r="O1258" t="s">
        <v>106</v>
      </c>
      <c r="P1258" t="s">
        <v>65</v>
      </c>
      <c r="Q1258">
        <v>0.23150000000000001</v>
      </c>
      <c r="R1258" t="s">
        <v>66</v>
      </c>
      <c r="S1258"/>
      <c r="T1258"/>
      <c r="U1258"/>
      <c r="V1258"/>
      <c r="W1258"/>
      <c r="X1258" s="55">
        <v>44835</v>
      </c>
    </row>
    <row r="1259" spans="1:24" ht="14.5" x14ac:dyDescent="0.35">
      <c r="A1259" s="52" t="s">
        <v>504</v>
      </c>
      <c r="B1259" s="53">
        <v>45047</v>
      </c>
      <c r="C1259" s="53">
        <v>45473</v>
      </c>
      <c r="D1259" s="53">
        <v>45992</v>
      </c>
      <c r="E1259" s="52" t="s">
        <v>162</v>
      </c>
      <c r="F1259" s="16" t="s">
        <v>39</v>
      </c>
      <c r="G1259" s="52" t="s">
        <v>50</v>
      </c>
      <c r="H1259" s="52" t="s">
        <v>22</v>
      </c>
      <c r="I1259" s="53">
        <f t="shared" si="145"/>
        <v>45047</v>
      </c>
      <c r="J1259" s="53">
        <f t="shared" si="146"/>
        <v>45473</v>
      </c>
      <c r="K1259" s="52" t="s">
        <v>22</v>
      </c>
      <c r="L1259" s="52" t="s">
        <v>142</v>
      </c>
      <c r="M1259" s="54">
        <v>1000</v>
      </c>
      <c r="N1259" s="52" t="s">
        <v>43</v>
      </c>
      <c r="O1259" t="s">
        <v>52</v>
      </c>
      <c r="P1259" t="s">
        <v>45</v>
      </c>
      <c r="Q1259">
        <v>0.52080000000000004</v>
      </c>
      <c r="R1259" t="s">
        <v>46</v>
      </c>
      <c r="S1259"/>
      <c r="T1259"/>
      <c r="U1259"/>
      <c r="V1259"/>
      <c r="W1259"/>
      <c r="X1259" s="55">
        <v>44835</v>
      </c>
    </row>
    <row r="1260" spans="1:24" ht="14.5" x14ac:dyDescent="0.35">
      <c r="A1260" s="52" t="s">
        <v>504</v>
      </c>
      <c r="B1260" s="53">
        <v>45047</v>
      </c>
      <c r="C1260" s="53">
        <v>45473</v>
      </c>
      <c r="D1260" s="53">
        <v>45992</v>
      </c>
      <c r="E1260" s="52" t="s">
        <v>176</v>
      </c>
      <c r="F1260" s="16" t="s">
        <v>39</v>
      </c>
      <c r="G1260" s="52" t="s">
        <v>60</v>
      </c>
      <c r="H1260" s="52" t="s">
        <v>22</v>
      </c>
      <c r="I1260" s="53">
        <f t="shared" si="145"/>
        <v>45047</v>
      </c>
      <c r="J1260" s="53">
        <f t="shared" si="146"/>
        <v>45473</v>
      </c>
      <c r="K1260" s="52" t="s">
        <v>22</v>
      </c>
      <c r="L1260" s="52" t="s">
        <v>142</v>
      </c>
      <c r="M1260" s="54">
        <v>0</v>
      </c>
      <c r="N1260" s="52" t="s">
        <v>43</v>
      </c>
      <c r="O1260" t="s">
        <v>61</v>
      </c>
      <c r="P1260" t="s">
        <v>45</v>
      </c>
      <c r="Q1260">
        <v>4.5600000000000002E-2</v>
      </c>
      <c r="R1260" t="s">
        <v>46</v>
      </c>
      <c r="S1260"/>
      <c r="T1260"/>
      <c r="U1260"/>
      <c r="V1260"/>
      <c r="W1260"/>
      <c r="X1260" s="55">
        <v>44835</v>
      </c>
    </row>
    <row r="1261" spans="1:24" ht="14.5" x14ac:dyDescent="0.35">
      <c r="A1261" s="52" t="s">
        <v>504</v>
      </c>
      <c r="B1261" s="53">
        <v>45047</v>
      </c>
      <c r="C1261" s="53">
        <v>45473</v>
      </c>
      <c r="D1261" s="53">
        <v>45992</v>
      </c>
      <c r="E1261" s="52" t="s">
        <v>154</v>
      </c>
      <c r="F1261" s="16" t="s">
        <v>39</v>
      </c>
      <c r="G1261" s="52" t="s">
        <v>62</v>
      </c>
      <c r="H1261" s="52" t="s">
        <v>22</v>
      </c>
      <c r="I1261" s="53">
        <f t="shared" si="145"/>
        <v>45047</v>
      </c>
      <c r="J1261" s="53">
        <f t="shared" si="146"/>
        <v>45473</v>
      </c>
      <c r="K1261" s="52" t="s">
        <v>22</v>
      </c>
      <c r="L1261" s="52" t="s">
        <v>142</v>
      </c>
      <c r="M1261" s="54">
        <v>0</v>
      </c>
      <c r="N1261" s="52" t="s">
        <v>43</v>
      </c>
      <c r="O1261" t="s">
        <v>64</v>
      </c>
      <c r="P1261" t="s">
        <v>65</v>
      </c>
      <c r="Q1261">
        <v>0.4672</v>
      </c>
      <c r="R1261" t="s">
        <v>66</v>
      </c>
      <c r="S1261">
        <v>130</v>
      </c>
      <c r="T1261">
        <v>150</v>
      </c>
      <c r="U1261">
        <v>120</v>
      </c>
      <c r="V1261"/>
      <c r="W1261"/>
      <c r="X1261" s="55">
        <v>44835</v>
      </c>
    </row>
    <row r="1262" spans="1:24" ht="14.5" x14ac:dyDescent="0.35">
      <c r="A1262" s="52" t="s">
        <v>504</v>
      </c>
      <c r="B1262" s="53">
        <v>45047</v>
      </c>
      <c r="C1262" s="53">
        <v>45473</v>
      </c>
      <c r="D1262" s="53">
        <v>45992</v>
      </c>
      <c r="E1262" s="52" t="s">
        <v>157</v>
      </c>
      <c r="F1262" s="16" t="s">
        <v>39</v>
      </c>
      <c r="G1262" s="52" t="s">
        <v>62</v>
      </c>
      <c r="H1262" s="52" t="s">
        <v>22</v>
      </c>
      <c r="I1262" s="53">
        <f t="shared" si="145"/>
        <v>45047</v>
      </c>
      <c r="J1262" s="53">
        <f t="shared" si="146"/>
        <v>45473</v>
      </c>
      <c r="K1262" s="52" t="s">
        <v>22</v>
      </c>
      <c r="L1262" s="52" t="s">
        <v>142</v>
      </c>
      <c r="M1262" s="54">
        <v>0</v>
      </c>
      <c r="N1262" s="52" t="s">
        <v>43</v>
      </c>
      <c r="O1262" t="s">
        <v>64</v>
      </c>
      <c r="P1262" t="s">
        <v>65</v>
      </c>
      <c r="Q1262">
        <v>0.4672</v>
      </c>
      <c r="R1262" t="s">
        <v>66</v>
      </c>
      <c r="S1262">
        <v>130</v>
      </c>
      <c r="T1262">
        <v>150</v>
      </c>
      <c r="U1262">
        <v>120</v>
      </c>
      <c r="V1262"/>
      <c r="W1262"/>
      <c r="X1262" s="55">
        <v>44835</v>
      </c>
    </row>
    <row r="1263" spans="1:24" ht="14.5" x14ac:dyDescent="0.35">
      <c r="A1263" s="52" t="s">
        <v>504</v>
      </c>
      <c r="B1263" s="53">
        <v>45047</v>
      </c>
      <c r="C1263" s="53">
        <v>45473</v>
      </c>
      <c r="D1263" s="53">
        <v>45992</v>
      </c>
      <c r="E1263" s="52" t="s">
        <v>154</v>
      </c>
      <c r="F1263" s="16" t="s">
        <v>39</v>
      </c>
      <c r="G1263" s="52" t="s">
        <v>40</v>
      </c>
      <c r="H1263" s="52" t="s">
        <v>22</v>
      </c>
      <c r="I1263" s="53">
        <f t="shared" si="145"/>
        <v>45047</v>
      </c>
      <c r="J1263" s="53">
        <f t="shared" si="146"/>
        <v>45473</v>
      </c>
      <c r="K1263" s="52" t="s">
        <v>22</v>
      </c>
      <c r="L1263" s="52" t="s">
        <v>142</v>
      </c>
      <c r="M1263" s="54">
        <v>0</v>
      </c>
      <c r="N1263" s="52" t="s">
        <v>43</v>
      </c>
      <c r="O1263" t="s">
        <v>44</v>
      </c>
      <c r="P1263" t="s">
        <v>45</v>
      </c>
      <c r="Q1263"/>
      <c r="R1263"/>
      <c r="S1263"/>
      <c r="T1263"/>
      <c r="U1263"/>
      <c r="V1263" t="s">
        <v>64</v>
      </c>
      <c r="W1263">
        <v>75</v>
      </c>
      <c r="X1263" s="55">
        <v>44835</v>
      </c>
    </row>
    <row r="1264" spans="1:24" ht="14.5" x14ac:dyDescent="0.35">
      <c r="A1264" s="52" t="s">
        <v>504</v>
      </c>
      <c r="B1264" s="53">
        <v>45047</v>
      </c>
      <c r="C1264" s="53">
        <v>45473</v>
      </c>
      <c r="D1264" s="53">
        <v>45992</v>
      </c>
      <c r="E1264" s="52" t="s">
        <v>157</v>
      </c>
      <c r="F1264" s="16" t="s">
        <v>39</v>
      </c>
      <c r="G1264" s="52" t="s">
        <v>40</v>
      </c>
      <c r="H1264" s="52" t="s">
        <v>22</v>
      </c>
      <c r="I1264" s="53">
        <f t="shared" si="145"/>
        <v>45047</v>
      </c>
      <c r="J1264" s="53">
        <f t="shared" si="146"/>
        <v>45473</v>
      </c>
      <c r="K1264" s="52" t="s">
        <v>22</v>
      </c>
      <c r="L1264" s="52" t="s">
        <v>142</v>
      </c>
      <c r="M1264" s="54">
        <v>0</v>
      </c>
      <c r="N1264" s="52" t="s">
        <v>43</v>
      </c>
      <c r="O1264" t="s">
        <v>44</v>
      </c>
      <c r="P1264" t="s">
        <v>45</v>
      </c>
      <c r="Q1264"/>
      <c r="R1264" t="s">
        <v>46</v>
      </c>
      <c r="S1264"/>
      <c r="T1264"/>
      <c r="U1264"/>
      <c r="V1264" t="s">
        <v>64</v>
      </c>
      <c r="W1264">
        <v>75</v>
      </c>
      <c r="X1264" s="55">
        <v>44835</v>
      </c>
    </row>
    <row r="1265" spans="1:24" ht="14.5" x14ac:dyDescent="0.35">
      <c r="A1265" s="52" t="s">
        <v>505</v>
      </c>
      <c r="B1265" s="53">
        <v>44044</v>
      </c>
      <c r="C1265" s="53">
        <v>46022</v>
      </c>
      <c r="D1265" s="53">
        <v>45134</v>
      </c>
      <c r="E1265" s="52" t="s">
        <v>134</v>
      </c>
      <c r="F1265" s="16" t="s">
        <v>39</v>
      </c>
      <c r="G1265" s="52" t="s">
        <v>135</v>
      </c>
      <c r="H1265" s="52" t="s">
        <v>22</v>
      </c>
      <c r="I1265" s="53">
        <f t="shared" si="145"/>
        <v>44044</v>
      </c>
      <c r="J1265" s="53">
        <f t="shared" si="146"/>
        <v>46022</v>
      </c>
      <c r="K1265" s="52" t="s">
        <v>22</v>
      </c>
      <c r="L1265" s="52" t="s">
        <v>105</v>
      </c>
      <c r="M1265" s="54">
        <v>0</v>
      </c>
      <c r="N1265" s="52" t="s">
        <v>43</v>
      </c>
      <c r="O1265" t="s">
        <v>145</v>
      </c>
      <c r="P1265" t="s">
        <v>65</v>
      </c>
      <c r="Q1265">
        <v>0.18329999999999999</v>
      </c>
      <c r="R1265" t="s">
        <v>66</v>
      </c>
      <c r="S1265"/>
      <c r="T1265"/>
      <c r="U1265"/>
      <c r="V1265"/>
      <c r="W1265"/>
      <c r="X1265" s="55">
        <v>43739</v>
      </c>
    </row>
    <row r="1266" spans="1:24" ht="14.5" x14ac:dyDescent="0.35">
      <c r="A1266" s="52" t="s">
        <v>505</v>
      </c>
      <c r="B1266" s="53">
        <v>44044</v>
      </c>
      <c r="C1266" s="53">
        <v>46022</v>
      </c>
      <c r="D1266" s="53">
        <v>45134</v>
      </c>
      <c r="E1266" s="52" t="s">
        <v>168</v>
      </c>
      <c r="F1266" s="16" t="s">
        <v>39</v>
      </c>
      <c r="G1266" s="52" t="s">
        <v>62</v>
      </c>
      <c r="H1266" s="57" t="s">
        <v>506</v>
      </c>
      <c r="I1266" s="53">
        <v>45139</v>
      </c>
      <c r="J1266" s="53">
        <f t="shared" si="146"/>
        <v>46022</v>
      </c>
      <c r="K1266" s="52" t="s">
        <v>48</v>
      </c>
      <c r="L1266" s="52" t="s">
        <v>105</v>
      </c>
      <c r="M1266" s="54">
        <v>0</v>
      </c>
      <c r="N1266" s="52" t="s">
        <v>43</v>
      </c>
      <c r="O1266" t="s">
        <v>64</v>
      </c>
      <c r="P1266" t="s">
        <v>65</v>
      </c>
      <c r="Q1266">
        <v>1.3885000000000001</v>
      </c>
      <c r="R1266" t="s">
        <v>66</v>
      </c>
      <c r="S1266">
        <v>130</v>
      </c>
      <c r="T1266">
        <v>150</v>
      </c>
      <c r="U1266">
        <v>120</v>
      </c>
      <c r="V1266"/>
      <c r="W1266"/>
      <c r="X1266" s="55">
        <v>44927</v>
      </c>
    </row>
    <row r="1267" spans="1:24" ht="14.5" x14ac:dyDescent="0.35">
      <c r="A1267" s="52" t="s">
        <v>505</v>
      </c>
      <c r="B1267" s="53">
        <v>44044</v>
      </c>
      <c r="C1267" s="53">
        <v>46022</v>
      </c>
      <c r="D1267" s="53">
        <v>45134</v>
      </c>
      <c r="E1267" s="52" t="s">
        <v>168</v>
      </c>
      <c r="F1267" s="16" t="s">
        <v>39</v>
      </c>
      <c r="G1267" s="52" t="s">
        <v>40</v>
      </c>
      <c r="H1267" s="52" t="s">
        <v>22</v>
      </c>
      <c r="I1267" s="53">
        <f>IF(OR(K1267="Term",K1267="otherwise",K1267="Start of Term"),B1267,"ADD SERVICE START DATE")</f>
        <v>44044</v>
      </c>
      <c r="J1267" s="53">
        <f>IF(OR(K1267="Term",K1267="otherwise",K1267="End of term"),C1267,"ADD SERVICE START DATE")</f>
        <v>46022</v>
      </c>
      <c r="K1267" s="52" t="s">
        <v>22</v>
      </c>
      <c r="L1267" s="52" t="s">
        <v>105</v>
      </c>
      <c r="M1267" s="54">
        <v>0</v>
      </c>
      <c r="N1267" s="52" t="s">
        <v>43</v>
      </c>
      <c r="O1267" t="s">
        <v>44</v>
      </c>
      <c r="P1267" t="s">
        <v>45</v>
      </c>
      <c r="Q1267"/>
      <c r="R1267"/>
      <c r="S1267"/>
      <c r="T1267"/>
      <c r="U1267"/>
      <c r="V1267" t="s">
        <v>64</v>
      </c>
      <c r="W1267">
        <v>75</v>
      </c>
      <c r="X1267" s="55">
        <v>43739</v>
      </c>
    </row>
    <row r="1268" spans="1:24" ht="14.5" x14ac:dyDescent="0.35">
      <c r="A1268" s="52" t="s">
        <v>505</v>
      </c>
      <c r="B1268" s="53">
        <v>44044</v>
      </c>
      <c r="C1268" s="53">
        <v>46022</v>
      </c>
      <c r="D1268" s="53">
        <v>45134</v>
      </c>
      <c r="E1268" s="52" t="s">
        <v>116</v>
      </c>
      <c r="F1268" s="16" t="s">
        <v>39</v>
      </c>
      <c r="G1268" s="52" t="s">
        <v>62</v>
      </c>
      <c r="H1268" s="57" t="s">
        <v>507</v>
      </c>
      <c r="I1268" s="53">
        <v>45108</v>
      </c>
      <c r="J1268" s="53">
        <f t="shared" ref="J1268" si="147">IF(OR(K1268="Term",K1268="otherwise",K1268="End of term"),C1268,"ADD SERVICE START DATE")</f>
        <v>46022</v>
      </c>
      <c r="K1268" s="52" t="s">
        <v>48</v>
      </c>
      <c r="L1268" s="52" t="s">
        <v>105</v>
      </c>
      <c r="M1268" s="54">
        <v>0</v>
      </c>
      <c r="N1268" s="52" t="s">
        <v>43</v>
      </c>
      <c r="O1268" t="s">
        <v>64</v>
      </c>
      <c r="P1268" t="s">
        <v>65</v>
      </c>
      <c r="Q1268">
        <v>1.2135</v>
      </c>
      <c r="R1268" t="s">
        <v>66</v>
      </c>
      <c r="S1268">
        <v>130</v>
      </c>
      <c r="T1268">
        <v>150</v>
      </c>
      <c r="U1268">
        <v>120</v>
      </c>
      <c r="V1268"/>
      <c r="W1268"/>
      <c r="X1268" s="55">
        <v>44927</v>
      </c>
    </row>
    <row r="1269" spans="1:24" ht="14.5" x14ac:dyDescent="0.35">
      <c r="A1269" s="52" t="s">
        <v>505</v>
      </c>
      <c r="B1269" s="53">
        <v>44044</v>
      </c>
      <c r="C1269" s="53">
        <v>46022</v>
      </c>
      <c r="D1269" s="53">
        <v>45134</v>
      </c>
      <c r="E1269" s="52" t="s">
        <v>116</v>
      </c>
      <c r="F1269" s="16" t="s">
        <v>39</v>
      </c>
      <c r="G1269" s="52" t="s">
        <v>40</v>
      </c>
      <c r="H1269" s="52" t="s">
        <v>22</v>
      </c>
      <c r="I1269" s="53">
        <f t="shared" ref="I1269:I1271" si="148">IF(OR(K1269="Term",K1269="otherwise",K1269="Start of Term"),B1269,"ADD SERVICE START DATE")</f>
        <v>44044</v>
      </c>
      <c r="J1269" s="53">
        <f t="shared" ref="J1269:J1271" si="149">IF(OR(K1269="Term",K1269="otherwise",K1269="End of term"),C1269,"ADD SERVICE START DATE")</f>
        <v>46022</v>
      </c>
      <c r="K1269" s="52" t="s">
        <v>22</v>
      </c>
      <c r="L1269" s="52" t="s">
        <v>105</v>
      </c>
      <c r="M1269" s="54">
        <v>0</v>
      </c>
      <c r="N1269" s="52" t="s">
        <v>43</v>
      </c>
      <c r="O1269" t="s">
        <v>44</v>
      </c>
      <c r="P1269" t="s">
        <v>45</v>
      </c>
      <c r="Q1269"/>
      <c r="R1269"/>
      <c r="S1269"/>
      <c r="T1269"/>
      <c r="U1269"/>
      <c r="V1269" t="s">
        <v>64</v>
      </c>
      <c r="W1269">
        <v>75</v>
      </c>
      <c r="X1269" s="55">
        <v>43739</v>
      </c>
    </row>
    <row r="1270" spans="1:24" ht="14.5" x14ac:dyDescent="0.35">
      <c r="A1270" s="52" t="s">
        <v>505</v>
      </c>
      <c r="B1270" s="53">
        <v>44044</v>
      </c>
      <c r="C1270" s="53">
        <v>46022</v>
      </c>
      <c r="D1270" s="53">
        <v>45134</v>
      </c>
      <c r="E1270" s="52" t="s">
        <v>173</v>
      </c>
      <c r="F1270" s="16" t="s">
        <v>39</v>
      </c>
      <c r="G1270" s="52" t="s">
        <v>60</v>
      </c>
      <c r="H1270" s="52" t="s">
        <v>22</v>
      </c>
      <c r="I1270" s="53">
        <f t="shared" si="148"/>
        <v>44044</v>
      </c>
      <c r="J1270" s="53">
        <f t="shared" si="149"/>
        <v>46022</v>
      </c>
      <c r="K1270" s="52" t="s">
        <v>22</v>
      </c>
      <c r="L1270" s="52" t="s">
        <v>142</v>
      </c>
      <c r="M1270" s="54">
        <v>0</v>
      </c>
      <c r="N1270" s="52" t="s">
        <v>43</v>
      </c>
      <c r="O1270" t="s">
        <v>61</v>
      </c>
      <c r="P1270" t="s">
        <v>45</v>
      </c>
      <c r="Q1270">
        <v>4.1000000000000002E-2</v>
      </c>
      <c r="R1270" t="s">
        <v>46</v>
      </c>
      <c r="S1270"/>
      <c r="T1270"/>
      <c r="U1270"/>
      <c r="V1270"/>
      <c r="W1270"/>
      <c r="X1270" s="55">
        <v>43739</v>
      </c>
    </row>
    <row r="1271" spans="1:24" ht="14.5" x14ac:dyDescent="0.35">
      <c r="A1271" s="52" t="s">
        <v>505</v>
      </c>
      <c r="B1271" s="53">
        <v>44044</v>
      </c>
      <c r="C1271" s="53">
        <v>46022</v>
      </c>
      <c r="D1271" s="53">
        <v>45134</v>
      </c>
      <c r="E1271" s="52" t="s">
        <v>154</v>
      </c>
      <c r="F1271" s="16" t="s">
        <v>39</v>
      </c>
      <c r="G1271" s="52" t="s">
        <v>62</v>
      </c>
      <c r="H1271" s="52" t="s">
        <v>22</v>
      </c>
      <c r="I1271" s="53">
        <f t="shared" si="148"/>
        <v>44044</v>
      </c>
      <c r="J1271" s="53">
        <f t="shared" si="149"/>
        <v>46022</v>
      </c>
      <c r="K1271" s="52" t="s">
        <v>22</v>
      </c>
      <c r="L1271" s="52" t="s">
        <v>142</v>
      </c>
      <c r="M1271" s="54">
        <v>100</v>
      </c>
      <c r="N1271" s="52" t="s">
        <v>43</v>
      </c>
      <c r="O1271" t="s">
        <v>64</v>
      </c>
      <c r="P1271" t="s">
        <v>65</v>
      </c>
      <c r="Q1271">
        <v>0.4199</v>
      </c>
      <c r="R1271" t="s">
        <v>66</v>
      </c>
      <c r="S1271">
        <v>130</v>
      </c>
      <c r="T1271">
        <v>150</v>
      </c>
      <c r="U1271">
        <v>120</v>
      </c>
      <c r="V1271"/>
      <c r="W1271"/>
      <c r="X1271" s="55">
        <v>43739</v>
      </c>
    </row>
    <row r="1272" spans="1:24" ht="14.5" x14ac:dyDescent="0.35">
      <c r="A1272" s="52" t="s">
        <v>505</v>
      </c>
      <c r="B1272" s="53">
        <v>44044</v>
      </c>
      <c r="C1272" s="53">
        <v>46022</v>
      </c>
      <c r="D1272" s="53">
        <v>45134</v>
      </c>
      <c r="E1272" s="52" t="s">
        <v>116</v>
      </c>
      <c r="F1272" s="16" t="s">
        <v>39</v>
      </c>
      <c r="G1272" s="52" t="s">
        <v>40</v>
      </c>
      <c r="H1272" s="52" t="s">
        <v>131</v>
      </c>
      <c r="I1272" s="53">
        <v>44927</v>
      </c>
      <c r="J1272" s="53">
        <v>45292</v>
      </c>
      <c r="L1272" s="52" t="s">
        <v>105</v>
      </c>
      <c r="M1272" s="54">
        <v>0</v>
      </c>
      <c r="N1272" s="52" t="s">
        <v>43</v>
      </c>
      <c r="O1272" t="s">
        <v>44</v>
      </c>
      <c r="P1272" t="s">
        <v>45</v>
      </c>
      <c r="Q1272">
        <v>1.02</v>
      </c>
      <c r="R1272" t="s">
        <v>46</v>
      </c>
      <c r="S1272"/>
      <c r="T1272"/>
      <c r="U1272"/>
      <c r="V1272"/>
      <c r="W1272"/>
      <c r="X1272" s="55">
        <v>44927</v>
      </c>
    </row>
    <row r="1273" spans="1:24" ht="14.5" x14ac:dyDescent="0.35">
      <c r="A1273" s="52" t="s">
        <v>505</v>
      </c>
      <c r="B1273" s="53">
        <v>44044</v>
      </c>
      <c r="C1273" s="53">
        <v>46022</v>
      </c>
      <c r="D1273" s="53">
        <v>45134</v>
      </c>
      <c r="E1273" s="57" t="s">
        <v>143</v>
      </c>
      <c r="F1273" s="16" t="s">
        <v>39</v>
      </c>
      <c r="G1273" s="52" t="s">
        <v>144</v>
      </c>
      <c r="H1273" s="52" t="s">
        <v>22</v>
      </c>
      <c r="I1273" s="53">
        <f t="shared" ref="I1273:I1315" si="150">IF(OR(K1273="Term",K1273="otherwise",K1273="Start of Term"),B1273,"ADD SERVICE START DATE")</f>
        <v>44044</v>
      </c>
      <c r="J1273" s="53">
        <f t="shared" ref="J1273:J1315" si="151">IF(OR(K1273="Term",K1273="otherwise",K1273="End of term"),C1273,"ADD SERVICE START DATE")</f>
        <v>46022</v>
      </c>
      <c r="K1273" s="52" t="s">
        <v>22</v>
      </c>
      <c r="L1273" s="52" t="s">
        <v>118</v>
      </c>
      <c r="M1273" s="54">
        <v>0</v>
      </c>
      <c r="N1273" s="52" t="s">
        <v>43</v>
      </c>
      <c r="O1273" t="s">
        <v>145</v>
      </c>
      <c r="P1273" t="s">
        <v>65</v>
      </c>
      <c r="Q1273">
        <v>0.18329999999999999</v>
      </c>
      <c r="R1273" t="s">
        <v>66</v>
      </c>
      <c r="S1273"/>
      <c r="T1273"/>
      <c r="U1273"/>
      <c r="V1273"/>
      <c r="W1273"/>
      <c r="X1273" s="55">
        <v>43739</v>
      </c>
    </row>
    <row r="1274" spans="1:24" ht="14.5" x14ac:dyDescent="0.35">
      <c r="A1274" s="52" t="s">
        <v>505</v>
      </c>
      <c r="B1274" s="53">
        <v>44044</v>
      </c>
      <c r="C1274" s="53">
        <v>46022</v>
      </c>
      <c r="D1274" s="53">
        <v>45134</v>
      </c>
      <c r="E1274" s="57" t="s">
        <v>143</v>
      </c>
      <c r="F1274" s="16" t="s">
        <v>39</v>
      </c>
      <c r="G1274" s="52" t="s">
        <v>135</v>
      </c>
      <c r="H1274" s="52" t="s">
        <v>22</v>
      </c>
      <c r="I1274" s="53">
        <f t="shared" si="150"/>
        <v>44044</v>
      </c>
      <c r="J1274" s="53">
        <f t="shared" si="151"/>
        <v>46022</v>
      </c>
      <c r="K1274" s="52" t="s">
        <v>22</v>
      </c>
      <c r="L1274" s="52" t="s">
        <v>118</v>
      </c>
      <c r="M1274" s="54">
        <v>0</v>
      </c>
      <c r="N1274" s="52" t="s">
        <v>43</v>
      </c>
      <c r="O1274" t="s">
        <v>136</v>
      </c>
      <c r="P1274" t="s">
        <v>45</v>
      </c>
      <c r="Q1274"/>
      <c r="R1274"/>
      <c r="S1274"/>
      <c r="T1274"/>
      <c r="U1274"/>
      <c r="V1274" t="s">
        <v>145</v>
      </c>
      <c r="W1274">
        <v>75</v>
      </c>
      <c r="X1274" s="55">
        <v>44927</v>
      </c>
    </row>
    <row r="1275" spans="1:24" ht="14.5" x14ac:dyDescent="0.35">
      <c r="A1275" s="52" t="s">
        <v>505</v>
      </c>
      <c r="B1275" s="53">
        <v>44044</v>
      </c>
      <c r="C1275" s="53">
        <v>46022</v>
      </c>
      <c r="D1275" s="53">
        <v>45134</v>
      </c>
      <c r="E1275" s="52" t="s">
        <v>177</v>
      </c>
      <c r="F1275" s="16" t="s">
        <v>39</v>
      </c>
      <c r="G1275" s="52" t="s">
        <v>60</v>
      </c>
      <c r="H1275" s="52" t="s">
        <v>22</v>
      </c>
      <c r="I1275" s="53">
        <f t="shared" si="150"/>
        <v>44044</v>
      </c>
      <c r="J1275" s="53">
        <f t="shared" si="151"/>
        <v>46022</v>
      </c>
      <c r="K1275" s="52" t="s">
        <v>22</v>
      </c>
      <c r="L1275" s="52" t="s">
        <v>118</v>
      </c>
      <c r="M1275" s="54">
        <v>0</v>
      </c>
      <c r="N1275" s="52" t="s">
        <v>43</v>
      </c>
      <c r="O1275" t="s">
        <v>61</v>
      </c>
      <c r="P1275" t="s">
        <v>45</v>
      </c>
      <c r="Q1275">
        <v>4.1000000000000002E-2</v>
      </c>
      <c r="R1275" t="s">
        <v>46</v>
      </c>
      <c r="S1275"/>
      <c r="T1275"/>
      <c r="U1275"/>
      <c r="V1275"/>
      <c r="W1275"/>
      <c r="X1275" s="55">
        <v>43739</v>
      </c>
    </row>
    <row r="1276" spans="1:24" ht="14.5" x14ac:dyDescent="0.35">
      <c r="A1276" s="52" t="s">
        <v>505</v>
      </c>
      <c r="B1276" s="53">
        <v>44044</v>
      </c>
      <c r="C1276" s="53">
        <v>46022</v>
      </c>
      <c r="D1276" s="53">
        <v>45134</v>
      </c>
      <c r="E1276" s="52" t="s">
        <v>149</v>
      </c>
      <c r="F1276" s="16" t="s">
        <v>39</v>
      </c>
      <c r="G1276" s="52" t="s">
        <v>62</v>
      </c>
      <c r="H1276" s="52" t="s">
        <v>22</v>
      </c>
      <c r="I1276" s="53">
        <f t="shared" si="150"/>
        <v>44044</v>
      </c>
      <c r="J1276" s="53">
        <f t="shared" si="151"/>
        <v>46022</v>
      </c>
      <c r="K1276" s="52" t="s">
        <v>22</v>
      </c>
      <c r="L1276" s="52" t="s">
        <v>142</v>
      </c>
      <c r="M1276" s="54">
        <v>0</v>
      </c>
      <c r="N1276" s="52" t="s">
        <v>43</v>
      </c>
      <c r="O1276" t="s">
        <v>64</v>
      </c>
      <c r="P1276" t="s">
        <v>65</v>
      </c>
      <c r="Q1276">
        <v>1.1247</v>
      </c>
      <c r="R1276" t="s">
        <v>66</v>
      </c>
      <c r="S1276">
        <v>130</v>
      </c>
      <c r="T1276">
        <v>150</v>
      </c>
      <c r="U1276">
        <v>120</v>
      </c>
      <c r="V1276"/>
      <c r="W1276"/>
      <c r="X1276" s="55">
        <v>43739</v>
      </c>
    </row>
    <row r="1277" spans="1:24" ht="14.5" x14ac:dyDescent="0.35">
      <c r="A1277" s="52" t="s">
        <v>505</v>
      </c>
      <c r="B1277" s="53">
        <v>44044</v>
      </c>
      <c r="C1277" s="53">
        <v>46022</v>
      </c>
      <c r="D1277" s="53">
        <v>45134</v>
      </c>
      <c r="E1277" s="52" t="s">
        <v>154</v>
      </c>
      <c r="F1277" s="16" t="s">
        <v>39</v>
      </c>
      <c r="G1277" s="52" t="s">
        <v>40</v>
      </c>
      <c r="H1277" s="52" t="s">
        <v>22</v>
      </c>
      <c r="I1277" s="53">
        <f t="shared" si="150"/>
        <v>44044</v>
      </c>
      <c r="J1277" s="53">
        <f t="shared" si="151"/>
        <v>46022</v>
      </c>
      <c r="K1277" s="52" t="s">
        <v>22</v>
      </c>
      <c r="L1277" s="52" t="s">
        <v>142</v>
      </c>
      <c r="M1277" s="54">
        <v>0</v>
      </c>
      <c r="N1277" s="52" t="s">
        <v>43</v>
      </c>
      <c r="O1277" t="s">
        <v>44</v>
      </c>
      <c r="P1277" t="s">
        <v>45</v>
      </c>
      <c r="Q1277"/>
      <c r="R1277"/>
      <c r="S1277"/>
      <c r="T1277"/>
      <c r="U1277"/>
      <c r="V1277" t="s">
        <v>64</v>
      </c>
      <c r="W1277">
        <v>75</v>
      </c>
      <c r="X1277" s="55">
        <v>43739</v>
      </c>
    </row>
    <row r="1278" spans="1:24" ht="14.5" x14ac:dyDescent="0.35">
      <c r="A1278" s="52" t="s">
        <v>505</v>
      </c>
      <c r="B1278" s="53">
        <v>44044</v>
      </c>
      <c r="C1278" s="53">
        <v>46022</v>
      </c>
      <c r="D1278" s="53">
        <v>45134</v>
      </c>
      <c r="E1278" s="52" t="s">
        <v>157</v>
      </c>
      <c r="F1278" s="16" t="s">
        <v>39</v>
      </c>
      <c r="G1278" s="52" t="s">
        <v>62</v>
      </c>
      <c r="H1278" s="52" t="s">
        <v>22</v>
      </c>
      <c r="I1278" s="53">
        <f t="shared" si="150"/>
        <v>44044</v>
      </c>
      <c r="J1278" s="53">
        <f t="shared" si="151"/>
        <v>46022</v>
      </c>
      <c r="K1278" s="52" t="s">
        <v>22</v>
      </c>
      <c r="L1278" s="52" t="s">
        <v>142</v>
      </c>
      <c r="M1278" s="54">
        <v>0</v>
      </c>
      <c r="N1278" s="52" t="s">
        <v>43</v>
      </c>
      <c r="O1278" t="s">
        <v>64</v>
      </c>
      <c r="P1278" t="s">
        <v>65</v>
      </c>
      <c r="Q1278">
        <v>0.4199</v>
      </c>
      <c r="R1278" t="s">
        <v>66</v>
      </c>
      <c r="S1278">
        <v>130</v>
      </c>
      <c r="T1278">
        <v>150</v>
      </c>
      <c r="U1278">
        <v>120</v>
      </c>
      <c r="V1278"/>
      <c r="W1278"/>
      <c r="X1278" s="55">
        <v>43739</v>
      </c>
    </row>
    <row r="1279" spans="1:24" ht="14.5" x14ac:dyDescent="0.35">
      <c r="A1279" s="52" t="s">
        <v>505</v>
      </c>
      <c r="B1279" s="53">
        <v>44044</v>
      </c>
      <c r="C1279" s="53">
        <v>46022</v>
      </c>
      <c r="D1279" s="53">
        <v>45134</v>
      </c>
      <c r="E1279" s="52" t="s">
        <v>149</v>
      </c>
      <c r="F1279" s="16" t="s">
        <v>39</v>
      </c>
      <c r="G1279" s="52" t="s">
        <v>40</v>
      </c>
      <c r="H1279" s="52" t="s">
        <v>22</v>
      </c>
      <c r="I1279" s="53">
        <f t="shared" si="150"/>
        <v>44044</v>
      </c>
      <c r="J1279" s="53">
        <f t="shared" si="151"/>
        <v>46022</v>
      </c>
      <c r="K1279" s="52" t="s">
        <v>22</v>
      </c>
      <c r="L1279" s="52" t="s">
        <v>142</v>
      </c>
      <c r="M1279" s="54">
        <v>0</v>
      </c>
      <c r="N1279" s="52" t="s">
        <v>43</v>
      </c>
      <c r="O1279" t="s">
        <v>44</v>
      </c>
      <c r="P1279" t="s">
        <v>45</v>
      </c>
      <c r="Q1279"/>
      <c r="R1279"/>
      <c r="S1279"/>
      <c r="T1279"/>
      <c r="U1279"/>
      <c r="V1279" t="s">
        <v>64</v>
      </c>
      <c r="W1279">
        <v>75</v>
      </c>
      <c r="X1279" s="55">
        <v>43739</v>
      </c>
    </row>
    <row r="1280" spans="1:24" ht="14.5" x14ac:dyDescent="0.35">
      <c r="A1280" s="52" t="s">
        <v>505</v>
      </c>
      <c r="B1280" s="53">
        <v>44044</v>
      </c>
      <c r="C1280" s="53">
        <v>46022</v>
      </c>
      <c r="D1280" s="53">
        <v>45134</v>
      </c>
      <c r="E1280" s="52" t="s">
        <v>152</v>
      </c>
      <c r="F1280" s="16" t="s">
        <v>39</v>
      </c>
      <c r="G1280" s="52" t="s">
        <v>62</v>
      </c>
      <c r="H1280" s="52" t="s">
        <v>22</v>
      </c>
      <c r="I1280" s="53">
        <f t="shared" si="150"/>
        <v>44044</v>
      </c>
      <c r="J1280" s="53">
        <f t="shared" si="151"/>
        <v>46022</v>
      </c>
      <c r="K1280" s="52" t="s">
        <v>22</v>
      </c>
      <c r="L1280" s="52" t="s">
        <v>142</v>
      </c>
      <c r="M1280" s="54">
        <v>0</v>
      </c>
      <c r="N1280" s="52" t="s">
        <v>43</v>
      </c>
      <c r="O1280" t="s">
        <v>64</v>
      </c>
      <c r="P1280" t="s">
        <v>65</v>
      </c>
      <c r="Q1280">
        <v>1.1247</v>
      </c>
      <c r="R1280" t="s">
        <v>66</v>
      </c>
      <c r="S1280">
        <v>130</v>
      </c>
      <c r="T1280">
        <v>150</v>
      </c>
      <c r="U1280">
        <v>120</v>
      </c>
      <c r="V1280"/>
      <c r="W1280"/>
      <c r="X1280" s="55">
        <v>43739</v>
      </c>
    </row>
    <row r="1281" spans="1:24" ht="14.5" x14ac:dyDescent="0.35">
      <c r="A1281" s="52" t="s">
        <v>505</v>
      </c>
      <c r="B1281" s="53">
        <v>44044</v>
      </c>
      <c r="C1281" s="53">
        <v>46022</v>
      </c>
      <c r="D1281" s="53">
        <v>45134</v>
      </c>
      <c r="E1281" s="52" t="s">
        <v>157</v>
      </c>
      <c r="F1281" s="16" t="s">
        <v>39</v>
      </c>
      <c r="G1281" s="52" t="s">
        <v>40</v>
      </c>
      <c r="H1281" s="52" t="s">
        <v>22</v>
      </c>
      <c r="I1281" s="53">
        <f t="shared" si="150"/>
        <v>44044</v>
      </c>
      <c r="J1281" s="53">
        <f t="shared" si="151"/>
        <v>46022</v>
      </c>
      <c r="K1281" s="52" t="s">
        <v>22</v>
      </c>
      <c r="L1281" s="52" t="s">
        <v>142</v>
      </c>
      <c r="M1281" s="54">
        <v>0</v>
      </c>
      <c r="N1281" s="52" t="s">
        <v>43</v>
      </c>
      <c r="O1281" t="s">
        <v>44</v>
      </c>
      <c r="P1281" t="s">
        <v>45</v>
      </c>
      <c r="Q1281"/>
      <c r="R1281"/>
      <c r="S1281"/>
      <c r="T1281"/>
      <c r="U1281"/>
      <c r="V1281" t="s">
        <v>64</v>
      </c>
      <c r="W1281">
        <v>75</v>
      </c>
      <c r="X1281" s="55">
        <v>43739</v>
      </c>
    </row>
    <row r="1282" spans="1:24" ht="14.5" x14ac:dyDescent="0.35">
      <c r="A1282" s="52" t="s">
        <v>505</v>
      </c>
      <c r="B1282" s="53">
        <v>44044</v>
      </c>
      <c r="C1282" s="53">
        <v>46022</v>
      </c>
      <c r="D1282" s="53">
        <v>45134</v>
      </c>
      <c r="E1282" s="52" t="s">
        <v>152</v>
      </c>
      <c r="F1282" s="16" t="s">
        <v>39</v>
      </c>
      <c r="G1282" s="52" t="s">
        <v>40</v>
      </c>
      <c r="H1282" s="52" t="s">
        <v>22</v>
      </c>
      <c r="I1282" s="53">
        <f t="shared" si="150"/>
        <v>44044</v>
      </c>
      <c r="J1282" s="53">
        <f t="shared" si="151"/>
        <v>46022</v>
      </c>
      <c r="K1282" s="52" t="s">
        <v>22</v>
      </c>
      <c r="L1282" s="52" t="s">
        <v>142</v>
      </c>
      <c r="M1282" s="54">
        <v>0</v>
      </c>
      <c r="N1282" s="52" t="s">
        <v>43</v>
      </c>
      <c r="O1282" t="s">
        <v>44</v>
      </c>
      <c r="P1282" t="s">
        <v>45</v>
      </c>
      <c r="Q1282"/>
      <c r="R1282"/>
      <c r="S1282"/>
      <c r="T1282"/>
      <c r="U1282"/>
      <c r="V1282" t="s">
        <v>64</v>
      </c>
      <c r="W1282">
        <v>75</v>
      </c>
      <c r="X1282" s="55">
        <v>43739</v>
      </c>
    </row>
    <row r="1283" spans="1:24" ht="14.5" x14ac:dyDescent="0.35">
      <c r="A1283" s="52" t="s">
        <v>505</v>
      </c>
      <c r="B1283" s="53">
        <v>44044</v>
      </c>
      <c r="C1283" s="53">
        <v>46022</v>
      </c>
      <c r="D1283" s="53">
        <v>45134</v>
      </c>
      <c r="E1283" s="57" t="s">
        <v>137</v>
      </c>
      <c r="F1283" s="16" t="s">
        <v>39</v>
      </c>
      <c r="G1283" s="52" t="s">
        <v>144</v>
      </c>
      <c r="H1283" s="52" t="s">
        <v>22</v>
      </c>
      <c r="I1283" s="53">
        <f t="shared" si="150"/>
        <v>44044</v>
      </c>
      <c r="J1283" s="53">
        <f t="shared" si="151"/>
        <v>46022</v>
      </c>
      <c r="K1283" s="52" t="s">
        <v>22</v>
      </c>
      <c r="L1283" s="52" t="s">
        <v>118</v>
      </c>
      <c r="M1283" s="54">
        <v>0</v>
      </c>
      <c r="N1283" s="52" t="s">
        <v>43</v>
      </c>
      <c r="O1283" t="s">
        <v>145</v>
      </c>
      <c r="P1283" t="s">
        <v>65</v>
      </c>
      <c r="Q1283">
        <v>0.18329999999999999</v>
      </c>
      <c r="R1283" t="s">
        <v>66</v>
      </c>
      <c r="S1283"/>
      <c r="T1283"/>
      <c r="U1283"/>
      <c r="V1283"/>
      <c r="W1283"/>
      <c r="X1283" s="55">
        <v>43739</v>
      </c>
    </row>
    <row r="1284" spans="1:24" ht="14.5" x14ac:dyDescent="0.35">
      <c r="A1284" s="52" t="s">
        <v>505</v>
      </c>
      <c r="B1284" s="53">
        <v>44044</v>
      </c>
      <c r="C1284" s="53">
        <v>46022</v>
      </c>
      <c r="D1284" s="53">
        <v>45134</v>
      </c>
      <c r="E1284" s="57" t="s">
        <v>137</v>
      </c>
      <c r="F1284" s="16" t="s">
        <v>39</v>
      </c>
      <c r="G1284" s="52" t="s">
        <v>135</v>
      </c>
      <c r="H1284" s="52" t="s">
        <v>22</v>
      </c>
      <c r="I1284" s="53">
        <f t="shared" si="150"/>
        <v>44044</v>
      </c>
      <c r="J1284" s="53">
        <f t="shared" si="151"/>
        <v>46022</v>
      </c>
      <c r="K1284" s="52" t="s">
        <v>22</v>
      </c>
      <c r="L1284" s="52" t="s">
        <v>118</v>
      </c>
      <c r="M1284" s="54">
        <v>0</v>
      </c>
      <c r="N1284" s="52" t="s">
        <v>43</v>
      </c>
      <c r="O1284" t="s">
        <v>136</v>
      </c>
      <c r="P1284" t="s">
        <v>45</v>
      </c>
      <c r="Q1284"/>
      <c r="R1284"/>
      <c r="S1284"/>
      <c r="T1284"/>
      <c r="U1284"/>
      <c r="V1284" t="s">
        <v>145</v>
      </c>
      <c r="W1284">
        <v>75</v>
      </c>
      <c r="X1284" s="55">
        <v>44927</v>
      </c>
    </row>
    <row r="1285" spans="1:24" ht="14.5" x14ac:dyDescent="0.35">
      <c r="A1285" s="52" t="s">
        <v>505</v>
      </c>
      <c r="B1285" s="53">
        <v>44044</v>
      </c>
      <c r="C1285" s="53">
        <v>46022</v>
      </c>
      <c r="D1285" s="53">
        <v>45134</v>
      </c>
      <c r="E1285" s="57" t="s">
        <v>137</v>
      </c>
      <c r="F1285" s="16" t="s">
        <v>39</v>
      </c>
      <c r="G1285" s="52" t="s">
        <v>144</v>
      </c>
      <c r="H1285" s="52" t="s">
        <v>22</v>
      </c>
      <c r="I1285" s="53">
        <f t="shared" si="150"/>
        <v>44044</v>
      </c>
      <c r="J1285" s="53">
        <f t="shared" si="151"/>
        <v>46022</v>
      </c>
      <c r="K1285" s="52" t="s">
        <v>22</v>
      </c>
      <c r="L1285" s="52" t="s">
        <v>118</v>
      </c>
      <c r="M1285" s="54">
        <v>0</v>
      </c>
      <c r="N1285" s="52" t="s">
        <v>43</v>
      </c>
      <c r="O1285" t="s">
        <v>145</v>
      </c>
      <c r="P1285" t="s">
        <v>65</v>
      </c>
      <c r="Q1285">
        <v>0.18329999999999999</v>
      </c>
      <c r="R1285" t="s">
        <v>66</v>
      </c>
      <c r="S1285"/>
      <c r="T1285"/>
      <c r="U1285"/>
      <c r="V1285"/>
      <c r="W1285"/>
      <c r="X1285" s="55">
        <v>43739</v>
      </c>
    </row>
    <row r="1286" spans="1:24" ht="14.5" x14ac:dyDescent="0.35">
      <c r="A1286" s="52" t="s">
        <v>505</v>
      </c>
      <c r="B1286" s="53">
        <v>44044</v>
      </c>
      <c r="C1286" s="53">
        <v>46022</v>
      </c>
      <c r="D1286" s="53">
        <v>45134</v>
      </c>
      <c r="E1286" s="57" t="s">
        <v>137</v>
      </c>
      <c r="F1286" s="16" t="s">
        <v>39</v>
      </c>
      <c r="G1286" s="52" t="s">
        <v>135</v>
      </c>
      <c r="H1286" s="52" t="s">
        <v>22</v>
      </c>
      <c r="I1286" s="53">
        <f t="shared" si="150"/>
        <v>44044</v>
      </c>
      <c r="J1286" s="53">
        <f t="shared" si="151"/>
        <v>46022</v>
      </c>
      <c r="K1286" s="52" t="s">
        <v>22</v>
      </c>
      <c r="L1286" s="52" t="s">
        <v>118</v>
      </c>
      <c r="M1286" s="54">
        <v>0</v>
      </c>
      <c r="N1286" s="52" t="s">
        <v>43</v>
      </c>
      <c r="O1286" t="s">
        <v>136</v>
      </c>
      <c r="P1286" t="s">
        <v>45</v>
      </c>
      <c r="Q1286"/>
      <c r="R1286"/>
      <c r="S1286"/>
      <c r="T1286"/>
      <c r="U1286"/>
      <c r="V1286" t="s">
        <v>145</v>
      </c>
      <c r="W1286">
        <v>75</v>
      </c>
      <c r="X1286" s="55">
        <v>44927</v>
      </c>
    </row>
    <row r="1287" spans="1:24" ht="14.5" x14ac:dyDescent="0.35">
      <c r="A1287" s="52" t="s">
        <v>505</v>
      </c>
      <c r="B1287" s="53">
        <v>44044</v>
      </c>
      <c r="C1287" s="53">
        <v>46022</v>
      </c>
      <c r="D1287" s="53">
        <v>45134</v>
      </c>
      <c r="E1287" s="52" t="s">
        <v>139</v>
      </c>
      <c r="F1287" s="16" t="s">
        <v>39</v>
      </c>
      <c r="G1287" s="52" t="s">
        <v>62</v>
      </c>
      <c r="H1287" s="52" t="s">
        <v>22</v>
      </c>
      <c r="I1287" s="53">
        <f t="shared" si="150"/>
        <v>44044</v>
      </c>
      <c r="J1287" s="53">
        <f t="shared" si="151"/>
        <v>46022</v>
      </c>
      <c r="K1287" s="52" t="s">
        <v>22</v>
      </c>
      <c r="L1287" s="52" t="s">
        <v>140</v>
      </c>
      <c r="M1287" s="54">
        <v>0</v>
      </c>
      <c r="N1287" s="52" t="s">
        <v>43</v>
      </c>
      <c r="O1287" t="s">
        <v>64</v>
      </c>
      <c r="P1287" t="s">
        <v>65</v>
      </c>
      <c r="Q1287">
        <v>0.72989999999999999</v>
      </c>
      <c r="R1287" t="s">
        <v>66</v>
      </c>
      <c r="S1287">
        <v>130</v>
      </c>
      <c r="T1287">
        <v>150</v>
      </c>
      <c r="U1287">
        <v>120</v>
      </c>
      <c r="V1287"/>
      <c r="W1287"/>
      <c r="X1287" s="55">
        <v>43739</v>
      </c>
    </row>
    <row r="1288" spans="1:24" ht="14.5" x14ac:dyDescent="0.35">
      <c r="A1288" s="52" t="s">
        <v>505</v>
      </c>
      <c r="B1288" s="53">
        <v>44044</v>
      </c>
      <c r="C1288" s="53">
        <v>46022</v>
      </c>
      <c r="D1288" s="53">
        <v>45134</v>
      </c>
      <c r="E1288" s="52" t="s">
        <v>139</v>
      </c>
      <c r="F1288" s="16" t="s">
        <v>39</v>
      </c>
      <c r="G1288" s="52" t="s">
        <v>40</v>
      </c>
      <c r="H1288" s="52" t="s">
        <v>22</v>
      </c>
      <c r="I1288" s="53">
        <f t="shared" si="150"/>
        <v>44044</v>
      </c>
      <c r="J1288" s="53">
        <f t="shared" si="151"/>
        <v>46022</v>
      </c>
      <c r="K1288" s="52" t="s">
        <v>22</v>
      </c>
      <c r="L1288" s="52" t="s">
        <v>140</v>
      </c>
      <c r="M1288" s="54">
        <v>0</v>
      </c>
      <c r="N1288" s="52" t="s">
        <v>43</v>
      </c>
      <c r="O1288" t="s">
        <v>44</v>
      </c>
      <c r="P1288" t="s">
        <v>45</v>
      </c>
      <c r="Q1288"/>
      <c r="R1288"/>
      <c r="S1288"/>
      <c r="T1288"/>
      <c r="U1288"/>
      <c r="V1288" t="s">
        <v>64</v>
      </c>
      <c r="W1288">
        <v>75</v>
      </c>
      <c r="X1288" s="55">
        <v>43739</v>
      </c>
    </row>
    <row r="1289" spans="1:24" ht="14.5" x14ac:dyDescent="0.35">
      <c r="A1289" s="52" t="s">
        <v>505</v>
      </c>
      <c r="B1289" s="53">
        <v>44044</v>
      </c>
      <c r="C1289" s="53">
        <v>46022</v>
      </c>
      <c r="D1289" s="53">
        <v>45134</v>
      </c>
      <c r="E1289" s="52" t="s">
        <v>150</v>
      </c>
      <c r="F1289" s="16" t="s">
        <v>39</v>
      </c>
      <c r="G1289" s="52" t="s">
        <v>62</v>
      </c>
      <c r="H1289" s="52" t="s">
        <v>22</v>
      </c>
      <c r="I1289" s="53">
        <f t="shared" si="150"/>
        <v>44044</v>
      </c>
      <c r="J1289" s="53">
        <f t="shared" si="151"/>
        <v>46022</v>
      </c>
      <c r="K1289" s="52" t="s">
        <v>22</v>
      </c>
      <c r="L1289" s="52" t="s">
        <v>140</v>
      </c>
      <c r="M1289" s="54">
        <v>0</v>
      </c>
      <c r="N1289" s="52" t="s">
        <v>43</v>
      </c>
      <c r="O1289" t="s">
        <v>64</v>
      </c>
      <c r="P1289" t="s">
        <v>65</v>
      </c>
      <c r="Q1289">
        <v>0.72989999999999999</v>
      </c>
      <c r="R1289" t="s">
        <v>66</v>
      </c>
      <c r="S1289">
        <v>130</v>
      </c>
      <c r="T1289">
        <v>150</v>
      </c>
      <c r="U1289">
        <v>120</v>
      </c>
      <c r="V1289"/>
      <c r="W1289"/>
      <c r="X1289" s="55">
        <v>43739</v>
      </c>
    </row>
    <row r="1290" spans="1:24" ht="14.5" x14ac:dyDescent="0.35">
      <c r="A1290" s="52" t="s">
        <v>505</v>
      </c>
      <c r="B1290" s="53">
        <v>44044</v>
      </c>
      <c r="C1290" s="53">
        <v>46022</v>
      </c>
      <c r="D1290" s="53">
        <v>45134</v>
      </c>
      <c r="E1290" s="52" t="s">
        <v>150</v>
      </c>
      <c r="F1290" s="16" t="s">
        <v>39</v>
      </c>
      <c r="G1290" s="52" t="s">
        <v>40</v>
      </c>
      <c r="H1290" s="52" t="s">
        <v>22</v>
      </c>
      <c r="I1290" s="53">
        <f t="shared" si="150"/>
        <v>44044</v>
      </c>
      <c r="J1290" s="53">
        <f t="shared" si="151"/>
        <v>46022</v>
      </c>
      <c r="K1290" s="52" t="s">
        <v>22</v>
      </c>
      <c r="L1290" s="52" t="s">
        <v>140</v>
      </c>
      <c r="M1290" s="54">
        <v>0</v>
      </c>
      <c r="N1290" s="52" t="s">
        <v>43</v>
      </c>
      <c r="O1290" t="s">
        <v>44</v>
      </c>
      <c r="P1290" t="s">
        <v>45</v>
      </c>
      <c r="Q1290"/>
      <c r="R1290"/>
      <c r="S1290"/>
      <c r="T1290"/>
      <c r="U1290"/>
      <c r="V1290" t="s">
        <v>64</v>
      </c>
      <c r="W1290">
        <v>75</v>
      </c>
      <c r="X1290" s="55">
        <v>43739</v>
      </c>
    </row>
    <row r="1291" spans="1:24" ht="14.5" x14ac:dyDescent="0.35">
      <c r="A1291" s="52" t="s">
        <v>505</v>
      </c>
      <c r="B1291" s="53">
        <v>44044</v>
      </c>
      <c r="C1291" s="53">
        <v>46022</v>
      </c>
      <c r="D1291" s="53">
        <v>45134</v>
      </c>
      <c r="E1291" s="52" t="s">
        <v>178</v>
      </c>
      <c r="F1291" s="16" t="s">
        <v>39</v>
      </c>
      <c r="G1291" s="52" t="s">
        <v>60</v>
      </c>
      <c r="H1291" s="52" t="s">
        <v>22</v>
      </c>
      <c r="I1291" s="53">
        <f t="shared" si="150"/>
        <v>44044</v>
      </c>
      <c r="J1291" s="53">
        <f t="shared" si="151"/>
        <v>46022</v>
      </c>
      <c r="K1291" s="52" t="s">
        <v>22</v>
      </c>
      <c r="L1291" s="52" t="s">
        <v>133</v>
      </c>
      <c r="M1291" s="54">
        <v>0</v>
      </c>
      <c r="N1291" s="52" t="s">
        <v>43</v>
      </c>
      <c r="O1291" t="s">
        <v>61</v>
      </c>
      <c r="P1291" t="s">
        <v>45</v>
      </c>
      <c r="Q1291">
        <v>4.1000000000000002E-2</v>
      </c>
      <c r="R1291" t="s">
        <v>46</v>
      </c>
      <c r="S1291"/>
      <c r="T1291"/>
      <c r="U1291"/>
      <c r="V1291"/>
      <c r="W1291"/>
      <c r="X1291" s="55">
        <v>43739</v>
      </c>
    </row>
    <row r="1292" spans="1:24" ht="14.5" x14ac:dyDescent="0.35">
      <c r="A1292" s="52" t="s">
        <v>505</v>
      </c>
      <c r="B1292" s="53">
        <v>44044</v>
      </c>
      <c r="C1292" s="53">
        <v>46022</v>
      </c>
      <c r="D1292" s="53">
        <v>45134</v>
      </c>
      <c r="E1292" s="52" t="s">
        <v>148</v>
      </c>
      <c r="F1292" s="16" t="s">
        <v>39</v>
      </c>
      <c r="G1292" s="52" t="s">
        <v>62</v>
      </c>
      <c r="H1292" s="52" t="s">
        <v>22</v>
      </c>
      <c r="I1292" s="53">
        <f t="shared" si="150"/>
        <v>44044</v>
      </c>
      <c r="J1292" s="53">
        <f t="shared" si="151"/>
        <v>46022</v>
      </c>
      <c r="K1292" s="52" t="s">
        <v>22</v>
      </c>
      <c r="L1292" s="52" t="s">
        <v>118</v>
      </c>
      <c r="M1292" s="54">
        <v>0</v>
      </c>
      <c r="N1292" s="52" t="s">
        <v>43</v>
      </c>
      <c r="O1292" t="s">
        <v>64</v>
      </c>
      <c r="P1292" t="s">
        <v>65</v>
      </c>
      <c r="Q1292">
        <v>1.2270000000000001</v>
      </c>
      <c r="R1292" t="s">
        <v>66</v>
      </c>
      <c r="S1292">
        <v>130</v>
      </c>
      <c r="T1292">
        <v>150</v>
      </c>
      <c r="U1292">
        <v>120</v>
      </c>
      <c r="V1292"/>
      <c r="W1292"/>
      <c r="X1292" s="55">
        <v>43739</v>
      </c>
    </row>
    <row r="1293" spans="1:24" ht="14.5" x14ac:dyDescent="0.35">
      <c r="A1293" s="52" t="s">
        <v>505</v>
      </c>
      <c r="B1293" s="53">
        <v>44044</v>
      </c>
      <c r="C1293" s="53">
        <v>46022</v>
      </c>
      <c r="D1293" s="53">
        <v>45134</v>
      </c>
      <c r="E1293" s="52" t="s">
        <v>148</v>
      </c>
      <c r="F1293" s="16" t="s">
        <v>39</v>
      </c>
      <c r="G1293" s="52" t="s">
        <v>40</v>
      </c>
      <c r="H1293" s="52" t="s">
        <v>22</v>
      </c>
      <c r="I1293" s="53">
        <f t="shared" si="150"/>
        <v>44044</v>
      </c>
      <c r="J1293" s="53">
        <f t="shared" si="151"/>
        <v>46022</v>
      </c>
      <c r="K1293" s="52" t="s">
        <v>22</v>
      </c>
      <c r="L1293" s="52" t="s">
        <v>118</v>
      </c>
      <c r="M1293" s="54">
        <v>0</v>
      </c>
      <c r="N1293" s="52" t="s">
        <v>43</v>
      </c>
      <c r="O1293" t="s">
        <v>44</v>
      </c>
      <c r="P1293" t="s">
        <v>45</v>
      </c>
      <c r="Q1293"/>
      <c r="R1293"/>
      <c r="S1293"/>
      <c r="T1293"/>
      <c r="U1293"/>
      <c r="V1293" t="s">
        <v>64</v>
      </c>
      <c r="W1293">
        <v>75</v>
      </c>
      <c r="X1293" s="55">
        <v>43739</v>
      </c>
    </row>
    <row r="1294" spans="1:24" ht="14.5" x14ac:dyDescent="0.35">
      <c r="A1294" s="52" t="s">
        <v>505</v>
      </c>
      <c r="B1294" s="53">
        <v>44044</v>
      </c>
      <c r="C1294" s="53">
        <v>46022</v>
      </c>
      <c r="D1294" s="53">
        <v>45134</v>
      </c>
      <c r="E1294" s="52" t="s">
        <v>151</v>
      </c>
      <c r="F1294" s="16" t="s">
        <v>39</v>
      </c>
      <c r="G1294" s="52" t="s">
        <v>62</v>
      </c>
      <c r="H1294" s="52" t="s">
        <v>22</v>
      </c>
      <c r="I1294" s="53">
        <f t="shared" si="150"/>
        <v>44044</v>
      </c>
      <c r="J1294" s="53">
        <f t="shared" si="151"/>
        <v>46022</v>
      </c>
      <c r="K1294" s="52" t="s">
        <v>22</v>
      </c>
      <c r="L1294" s="52" t="s">
        <v>118</v>
      </c>
      <c r="M1294" s="54">
        <v>0</v>
      </c>
      <c r="N1294" s="52" t="s">
        <v>43</v>
      </c>
      <c r="O1294" t="s">
        <v>64</v>
      </c>
      <c r="P1294" t="s">
        <v>65</v>
      </c>
      <c r="Q1294">
        <v>1.2270000000000001</v>
      </c>
      <c r="R1294" t="s">
        <v>66</v>
      </c>
      <c r="S1294">
        <v>130</v>
      </c>
      <c r="T1294">
        <v>150</v>
      </c>
      <c r="U1294">
        <v>120</v>
      </c>
      <c r="V1294"/>
      <c r="W1294"/>
      <c r="X1294" s="55">
        <v>43739</v>
      </c>
    </row>
    <row r="1295" spans="1:24" ht="14.5" x14ac:dyDescent="0.35">
      <c r="A1295" s="52" t="s">
        <v>505</v>
      </c>
      <c r="B1295" s="53">
        <v>44044</v>
      </c>
      <c r="C1295" s="53">
        <v>46022</v>
      </c>
      <c r="D1295" s="53">
        <v>45134</v>
      </c>
      <c r="E1295" s="52" t="s">
        <v>151</v>
      </c>
      <c r="F1295" s="16" t="s">
        <v>39</v>
      </c>
      <c r="G1295" s="52" t="s">
        <v>40</v>
      </c>
      <c r="H1295" s="52" t="s">
        <v>22</v>
      </c>
      <c r="I1295" s="53">
        <f t="shared" si="150"/>
        <v>44044</v>
      </c>
      <c r="J1295" s="53">
        <f t="shared" si="151"/>
        <v>46022</v>
      </c>
      <c r="K1295" s="52" t="s">
        <v>22</v>
      </c>
      <c r="L1295" s="52" t="s">
        <v>118</v>
      </c>
      <c r="M1295" s="54">
        <v>0</v>
      </c>
      <c r="N1295" s="52" t="s">
        <v>43</v>
      </c>
      <c r="O1295" t="s">
        <v>44</v>
      </c>
      <c r="P1295" t="s">
        <v>45</v>
      </c>
      <c r="Q1295"/>
      <c r="R1295"/>
      <c r="S1295"/>
      <c r="T1295"/>
      <c r="U1295"/>
      <c r="V1295" t="s">
        <v>64</v>
      </c>
      <c r="W1295">
        <v>75</v>
      </c>
      <c r="X1295" s="55">
        <v>43739</v>
      </c>
    </row>
    <row r="1296" spans="1:24" ht="14.5" x14ac:dyDescent="0.35">
      <c r="A1296" s="52" t="s">
        <v>505</v>
      </c>
      <c r="B1296" s="53">
        <v>44044</v>
      </c>
      <c r="C1296" s="53">
        <v>46022</v>
      </c>
      <c r="D1296" s="53">
        <v>45134</v>
      </c>
      <c r="E1296" s="52" t="s">
        <v>176</v>
      </c>
      <c r="F1296" s="16" t="s">
        <v>39</v>
      </c>
      <c r="G1296" s="52" t="s">
        <v>60</v>
      </c>
      <c r="H1296" s="52" t="s">
        <v>22</v>
      </c>
      <c r="I1296" s="53">
        <f t="shared" si="150"/>
        <v>44044</v>
      </c>
      <c r="J1296" s="53">
        <f t="shared" si="151"/>
        <v>46022</v>
      </c>
      <c r="K1296" s="52" t="s">
        <v>22</v>
      </c>
      <c r="L1296" s="52" t="s">
        <v>142</v>
      </c>
      <c r="M1296" s="54">
        <v>0</v>
      </c>
      <c r="N1296" s="52" t="s">
        <v>43</v>
      </c>
      <c r="O1296" t="s">
        <v>61</v>
      </c>
      <c r="P1296" t="s">
        <v>45</v>
      </c>
      <c r="Q1296">
        <v>4.1000000000000002E-2</v>
      </c>
      <c r="R1296" t="s">
        <v>46</v>
      </c>
      <c r="S1296"/>
      <c r="T1296"/>
      <c r="U1296"/>
      <c r="V1296"/>
      <c r="W1296"/>
      <c r="X1296" s="55">
        <v>43739</v>
      </c>
    </row>
    <row r="1297" spans="1:24" ht="14.5" x14ac:dyDescent="0.35">
      <c r="A1297" s="52" t="s">
        <v>505</v>
      </c>
      <c r="B1297" s="53">
        <v>44044</v>
      </c>
      <c r="C1297" s="53">
        <v>46022</v>
      </c>
      <c r="D1297" s="53">
        <v>45134</v>
      </c>
      <c r="G1297" s="52" t="s">
        <v>57</v>
      </c>
      <c r="H1297" s="52" t="s">
        <v>22</v>
      </c>
      <c r="I1297" s="53">
        <f t="shared" si="150"/>
        <v>44044</v>
      </c>
      <c r="J1297" s="53">
        <f t="shared" si="151"/>
        <v>46022</v>
      </c>
      <c r="K1297" s="52" t="s">
        <v>22</v>
      </c>
      <c r="L1297" s="52" t="s">
        <v>142</v>
      </c>
      <c r="M1297" s="54">
        <v>0</v>
      </c>
      <c r="N1297" s="52" t="s">
        <v>43</v>
      </c>
      <c r="O1297" t="s">
        <v>58</v>
      </c>
      <c r="P1297" t="s">
        <v>59</v>
      </c>
      <c r="Q1297">
        <v>1.03E-2</v>
      </c>
      <c r="R1297" t="s">
        <v>46</v>
      </c>
      <c r="S1297"/>
      <c r="T1297"/>
      <c r="U1297"/>
      <c r="V1297"/>
      <c r="W1297"/>
      <c r="X1297" s="55">
        <v>43739</v>
      </c>
    </row>
    <row r="1298" spans="1:24" ht="14.5" x14ac:dyDescent="0.35">
      <c r="A1298" s="52" t="s">
        <v>505</v>
      </c>
      <c r="B1298" s="53">
        <v>44044</v>
      </c>
      <c r="C1298" s="53">
        <v>46022</v>
      </c>
      <c r="D1298" s="53">
        <v>45134</v>
      </c>
      <c r="G1298" s="52" t="s">
        <v>57</v>
      </c>
      <c r="H1298" s="52" t="s">
        <v>22</v>
      </c>
      <c r="I1298" s="53">
        <f t="shared" si="150"/>
        <v>44044</v>
      </c>
      <c r="J1298" s="53">
        <f t="shared" si="151"/>
        <v>46022</v>
      </c>
      <c r="K1298" s="52" t="s">
        <v>22</v>
      </c>
      <c r="L1298" s="52" t="s">
        <v>118</v>
      </c>
      <c r="M1298" s="54">
        <v>0</v>
      </c>
      <c r="N1298" s="52" t="s">
        <v>43</v>
      </c>
      <c r="O1298" t="s">
        <v>58</v>
      </c>
      <c r="P1298" t="s">
        <v>59</v>
      </c>
      <c r="Q1298">
        <v>1.03E-2</v>
      </c>
      <c r="R1298" t="s">
        <v>46</v>
      </c>
      <c r="S1298"/>
      <c r="T1298"/>
      <c r="U1298"/>
      <c r="V1298"/>
      <c r="W1298"/>
      <c r="X1298" s="55">
        <v>43739</v>
      </c>
    </row>
    <row r="1299" spans="1:24" ht="14.5" x14ac:dyDescent="0.35">
      <c r="A1299" s="52" t="s">
        <v>505</v>
      </c>
      <c r="B1299" s="53">
        <v>44044</v>
      </c>
      <c r="C1299" s="53">
        <v>46022</v>
      </c>
      <c r="D1299" s="53">
        <v>45134</v>
      </c>
      <c r="G1299" s="52" t="s">
        <v>57</v>
      </c>
      <c r="H1299" s="52" t="s">
        <v>22</v>
      </c>
      <c r="I1299" s="53">
        <f t="shared" si="150"/>
        <v>44044</v>
      </c>
      <c r="J1299" s="53">
        <f t="shared" si="151"/>
        <v>46022</v>
      </c>
      <c r="K1299" s="52" t="s">
        <v>22</v>
      </c>
      <c r="L1299" s="52" t="s">
        <v>140</v>
      </c>
      <c r="M1299" s="54">
        <v>0</v>
      </c>
      <c r="N1299" s="52" t="s">
        <v>43</v>
      </c>
      <c r="O1299" t="s">
        <v>58</v>
      </c>
      <c r="P1299" t="s">
        <v>59</v>
      </c>
      <c r="Q1299">
        <v>1.03E-2</v>
      </c>
      <c r="R1299" t="s">
        <v>46</v>
      </c>
      <c r="S1299"/>
      <c r="T1299"/>
      <c r="U1299"/>
      <c r="V1299"/>
      <c r="W1299"/>
      <c r="X1299" s="55">
        <v>43739</v>
      </c>
    </row>
    <row r="1300" spans="1:24" ht="14.5" x14ac:dyDescent="0.35">
      <c r="A1300" s="52" t="s">
        <v>505</v>
      </c>
      <c r="B1300" s="53">
        <v>44044</v>
      </c>
      <c r="C1300" s="53">
        <v>46022</v>
      </c>
      <c r="D1300" s="53">
        <v>45134</v>
      </c>
      <c r="G1300" s="52" t="s">
        <v>57</v>
      </c>
      <c r="H1300" s="52" t="s">
        <v>22</v>
      </c>
      <c r="I1300" s="53">
        <f t="shared" si="150"/>
        <v>44044</v>
      </c>
      <c r="J1300" s="53">
        <f t="shared" si="151"/>
        <v>46022</v>
      </c>
      <c r="K1300" s="52" t="s">
        <v>22</v>
      </c>
      <c r="L1300" s="52" t="s">
        <v>105</v>
      </c>
      <c r="M1300" s="54">
        <v>0</v>
      </c>
      <c r="N1300" s="52" t="s">
        <v>43</v>
      </c>
      <c r="O1300" t="s">
        <v>58</v>
      </c>
      <c r="P1300" t="s">
        <v>59</v>
      </c>
      <c r="Q1300">
        <v>1.03E-2</v>
      </c>
      <c r="R1300" t="s">
        <v>46</v>
      </c>
      <c r="S1300"/>
      <c r="T1300"/>
      <c r="U1300"/>
      <c r="V1300"/>
      <c r="W1300"/>
      <c r="X1300" s="55">
        <v>43739</v>
      </c>
    </row>
    <row r="1301" spans="1:24" ht="14.5" x14ac:dyDescent="0.35">
      <c r="A1301" s="52" t="s">
        <v>505</v>
      </c>
      <c r="B1301" s="53">
        <v>44044</v>
      </c>
      <c r="C1301" s="53">
        <v>46022</v>
      </c>
      <c r="D1301" s="53">
        <v>45134</v>
      </c>
      <c r="G1301" s="52" t="s">
        <v>75</v>
      </c>
      <c r="H1301" s="52" t="s">
        <v>22</v>
      </c>
      <c r="I1301" s="53">
        <f t="shared" si="150"/>
        <v>44044</v>
      </c>
      <c r="J1301" s="53">
        <f t="shared" si="151"/>
        <v>46022</v>
      </c>
      <c r="K1301" s="52" t="s">
        <v>22</v>
      </c>
      <c r="L1301" s="52" t="s">
        <v>142</v>
      </c>
      <c r="M1301" s="54">
        <v>0</v>
      </c>
      <c r="N1301" s="52" t="s">
        <v>43</v>
      </c>
      <c r="O1301" t="s">
        <v>76</v>
      </c>
      <c r="P1301" t="s">
        <v>77</v>
      </c>
      <c r="Q1301">
        <v>2.06E-2</v>
      </c>
      <c r="R1301" t="s">
        <v>46</v>
      </c>
      <c r="S1301"/>
      <c r="T1301"/>
      <c r="U1301"/>
      <c r="V1301"/>
      <c r="W1301"/>
      <c r="X1301" s="55">
        <v>43739</v>
      </c>
    </row>
    <row r="1302" spans="1:24" ht="14.5" x14ac:dyDescent="0.35">
      <c r="A1302" s="52" t="s">
        <v>505</v>
      </c>
      <c r="B1302" s="53">
        <v>44044</v>
      </c>
      <c r="C1302" s="53">
        <v>46022</v>
      </c>
      <c r="D1302" s="53">
        <v>45134</v>
      </c>
      <c r="G1302" s="52" t="s">
        <v>75</v>
      </c>
      <c r="H1302" s="52" t="s">
        <v>22</v>
      </c>
      <c r="I1302" s="53">
        <f t="shared" si="150"/>
        <v>44044</v>
      </c>
      <c r="J1302" s="53">
        <f t="shared" si="151"/>
        <v>46022</v>
      </c>
      <c r="K1302" s="52" t="s">
        <v>22</v>
      </c>
      <c r="L1302" s="52" t="s">
        <v>118</v>
      </c>
      <c r="M1302" s="54">
        <v>0</v>
      </c>
      <c r="N1302" s="52" t="s">
        <v>43</v>
      </c>
      <c r="O1302" t="s">
        <v>76</v>
      </c>
      <c r="P1302" t="s">
        <v>77</v>
      </c>
      <c r="Q1302">
        <v>2.06E-2</v>
      </c>
      <c r="R1302" t="s">
        <v>46</v>
      </c>
      <c r="S1302"/>
      <c r="T1302"/>
      <c r="U1302"/>
      <c r="V1302"/>
      <c r="W1302"/>
      <c r="X1302" s="55">
        <v>43739</v>
      </c>
    </row>
    <row r="1303" spans="1:24" ht="14.5" x14ac:dyDescent="0.35">
      <c r="A1303" s="52" t="s">
        <v>505</v>
      </c>
      <c r="B1303" s="53">
        <v>44044</v>
      </c>
      <c r="C1303" s="53">
        <v>46022</v>
      </c>
      <c r="D1303" s="53">
        <v>45134</v>
      </c>
      <c r="G1303" s="52" t="s">
        <v>75</v>
      </c>
      <c r="H1303" s="52" t="s">
        <v>22</v>
      </c>
      <c r="I1303" s="53">
        <f t="shared" si="150"/>
        <v>44044</v>
      </c>
      <c r="J1303" s="53">
        <f t="shared" si="151"/>
        <v>46022</v>
      </c>
      <c r="K1303" s="52" t="s">
        <v>22</v>
      </c>
      <c r="L1303" s="52" t="s">
        <v>140</v>
      </c>
      <c r="M1303" s="54">
        <v>0</v>
      </c>
      <c r="N1303" s="52" t="s">
        <v>43</v>
      </c>
      <c r="O1303" t="s">
        <v>76</v>
      </c>
      <c r="P1303" t="s">
        <v>77</v>
      </c>
      <c r="Q1303">
        <v>2.06E-2</v>
      </c>
      <c r="R1303" t="s">
        <v>46</v>
      </c>
      <c r="S1303"/>
      <c r="T1303"/>
      <c r="U1303"/>
      <c r="V1303"/>
      <c r="W1303"/>
      <c r="X1303" s="55">
        <v>43739</v>
      </c>
    </row>
    <row r="1304" spans="1:24" ht="14.5" x14ac:dyDescent="0.35">
      <c r="A1304" s="52" t="s">
        <v>505</v>
      </c>
      <c r="B1304" s="53">
        <v>44044</v>
      </c>
      <c r="C1304" s="53">
        <v>46022</v>
      </c>
      <c r="D1304" s="53">
        <v>45134</v>
      </c>
      <c r="G1304" s="52" t="s">
        <v>75</v>
      </c>
      <c r="H1304" s="52" t="s">
        <v>22</v>
      </c>
      <c r="I1304" s="53">
        <f t="shared" si="150"/>
        <v>44044</v>
      </c>
      <c r="J1304" s="53">
        <f t="shared" si="151"/>
        <v>46022</v>
      </c>
      <c r="K1304" s="52" t="s">
        <v>22</v>
      </c>
      <c r="L1304" s="52" t="s">
        <v>105</v>
      </c>
      <c r="M1304" s="54">
        <v>0</v>
      </c>
      <c r="N1304" s="52" t="s">
        <v>43</v>
      </c>
      <c r="O1304" t="s">
        <v>76</v>
      </c>
      <c r="P1304" t="s">
        <v>77</v>
      </c>
      <c r="Q1304">
        <v>2.06E-2</v>
      </c>
      <c r="R1304" t="s">
        <v>46</v>
      </c>
      <c r="S1304"/>
      <c r="T1304"/>
      <c r="U1304"/>
      <c r="V1304"/>
      <c r="W1304"/>
      <c r="X1304" s="55">
        <v>43739</v>
      </c>
    </row>
    <row r="1305" spans="1:24" ht="14.5" x14ac:dyDescent="0.35">
      <c r="A1305" s="52" t="s">
        <v>505</v>
      </c>
      <c r="B1305" s="53">
        <v>44044</v>
      </c>
      <c r="C1305" s="53">
        <v>46022</v>
      </c>
      <c r="D1305" s="53">
        <v>45134</v>
      </c>
      <c r="G1305" s="52" t="s">
        <v>55</v>
      </c>
      <c r="H1305" s="52" t="s">
        <v>22</v>
      </c>
      <c r="I1305" s="53">
        <f t="shared" si="150"/>
        <v>44044</v>
      </c>
      <c r="J1305" s="53">
        <f t="shared" si="151"/>
        <v>46022</v>
      </c>
      <c r="K1305" s="52" t="s">
        <v>22</v>
      </c>
      <c r="L1305" s="52" t="s">
        <v>142</v>
      </c>
      <c r="M1305" s="54">
        <v>10000</v>
      </c>
      <c r="N1305" s="52" t="s">
        <v>43</v>
      </c>
      <c r="O1305" t="s">
        <v>56</v>
      </c>
      <c r="P1305" t="s">
        <v>45</v>
      </c>
      <c r="Q1305">
        <v>0.46810000000000002</v>
      </c>
      <c r="R1305" t="s">
        <v>46</v>
      </c>
      <c r="S1305"/>
      <c r="T1305"/>
      <c r="U1305"/>
      <c r="V1305"/>
      <c r="W1305"/>
      <c r="X1305" s="55">
        <v>43739</v>
      </c>
    </row>
    <row r="1306" spans="1:24" ht="14.5" x14ac:dyDescent="0.35">
      <c r="A1306" s="52" t="s">
        <v>505</v>
      </c>
      <c r="B1306" s="53">
        <v>44044</v>
      </c>
      <c r="C1306" s="53">
        <v>46022</v>
      </c>
      <c r="D1306" s="53">
        <v>45134</v>
      </c>
      <c r="G1306" s="52" t="s">
        <v>55</v>
      </c>
      <c r="H1306" s="52" t="s">
        <v>22</v>
      </c>
      <c r="I1306" s="53">
        <f t="shared" si="150"/>
        <v>44044</v>
      </c>
      <c r="J1306" s="53">
        <f t="shared" si="151"/>
        <v>46022</v>
      </c>
      <c r="K1306" s="52" t="s">
        <v>22</v>
      </c>
      <c r="L1306" s="52" t="s">
        <v>118</v>
      </c>
      <c r="M1306" s="54">
        <v>10000</v>
      </c>
      <c r="N1306" s="52" t="s">
        <v>43</v>
      </c>
      <c r="O1306" t="s">
        <v>56</v>
      </c>
      <c r="P1306" t="s">
        <v>45</v>
      </c>
      <c r="Q1306">
        <v>0.46810000000000002</v>
      </c>
      <c r="R1306" t="s">
        <v>46</v>
      </c>
      <c r="S1306"/>
      <c r="T1306"/>
      <c r="U1306"/>
      <c r="V1306"/>
      <c r="W1306"/>
      <c r="X1306" s="55">
        <v>43739</v>
      </c>
    </row>
    <row r="1307" spans="1:24" ht="14.5" x14ac:dyDescent="0.35">
      <c r="A1307" s="52" t="s">
        <v>505</v>
      </c>
      <c r="B1307" s="53">
        <v>44044</v>
      </c>
      <c r="C1307" s="53">
        <v>46022</v>
      </c>
      <c r="D1307" s="53">
        <v>45134</v>
      </c>
      <c r="G1307" s="52" t="s">
        <v>55</v>
      </c>
      <c r="H1307" s="52" t="s">
        <v>22</v>
      </c>
      <c r="I1307" s="53">
        <f t="shared" si="150"/>
        <v>44044</v>
      </c>
      <c r="J1307" s="53">
        <f t="shared" si="151"/>
        <v>46022</v>
      </c>
      <c r="K1307" s="52" t="s">
        <v>22</v>
      </c>
      <c r="L1307" s="52" t="s">
        <v>140</v>
      </c>
      <c r="M1307" s="54">
        <v>10000</v>
      </c>
      <c r="N1307" s="52" t="s">
        <v>43</v>
      </c>
      <c r="O1307" t="s">
        <v>56</v>
      </c>
      <c r="P1307" t="s">
        <v>45</v>
      </c>
      <c r="Q1307">
        <v>0.46810000000000002</v>
      </c>
      <c r="R1307" t="s">
        <v>46</v>
      </c>
      <c r="S1307"/>
      <c r="T1307"/>
      <c r="U1307"/>
      <c r="V1307"/>
      <c r="W1307"/>
      <c r="X1307" s="55">
        <v>43739</v>
      </c>
    </row>
    <row r="1308" spans="1:24" ht="14.5" x14ac:dyDescent="0.35">
      <c r="A1308" s="52" t="s">
        <v>505</v>
      </c>
      <c r="B1308" s="53">
        <v>44044</v>
      </c>
      <c r="C1308" s="53">
        <v>46022</v>
      </c>
      <c r="D1308" s="53">
        <v>45134</v>
      </c>
      <c r="G1308" s="52" t="s">
        <v>104</v>
      </c>
      <c r="H1308" s="52" t="s">
        <v>22</v>
      </c>
      <c r="I1308" s="53">
        <f t="shared" si="150"/>
        <v>44044</v>
      </c>
      <c r="J1308" s="53">
        <f t="shared" si="151"/>
        <v>46022</v>
      </c>
      <c r="K1308" s="52" t="s">
        <v>22</v>
      </c>
      <c r="L1308" s="52" t="s">
        <v>142</v>
      </c>
      <c r="M1308" s="54">
        <v>1000</v>
      </c>
      <c r="N1308" s="52" t="s">
        <v>43</v>
      </c>
      <c r="O1308" t="s">
        <v>106</v>
      </c>
      <c r="P1308" t="s">
        <v>65</v>
      </c>
      <c r="Q1308">
        <v>0.20799999999999999</v>
      </c>
      <c r="R1308" t="s">
        <v>66</v>
      </c>
      <c r="S1308"/>
      <c r="T1308"/>
      <c r="U1308"/>
      <c r="V1308"/>
      <c r="W1308"/>
      <c r="X1308" s="55">
        <v>43739</v>
      </c>
    </row>
    <row r="1309" spans="1:24" ht="14.5" x14ac:dyDescent="0.35">
      <c r="A1309" s="52" t="s">
        <v>505</v>
      </c>
      <c r="B1309" s="53">
        <v>44044</v>
      </c>
      <c r="C1309" s="53">
        <v>46022</v>
      </c>
      <c r="D1309" s="53">
        <v>45134</v>
      </c>
      <c r="G1309" s="52" t="s">
        <v>50</v>
      </c>
      <c r="H1309" s="52" t="s">
        <v>22</v>
      </c>
      <c r="I1309" s="53">
        <f t="shared" si="150"/>
        <v>44044</v>
      </c>
      <c r="J1309" s="53">
        <f t="shared" si="151"/>
        <v>46022</v>
      </c>
      <c r="K1309" s="52" t="s">
        <v>22</v>
      </c>
      <c r="L1309" s="52" t="s">
        <v>142</v>
      </c>
      <c r="M1309" s="54">
        <v>10000</v>
      </c>
      <c r="N1309" s="52" t="s">
        <v>43</v>
      </c>
      <c r="O1309" t="s">
        <v>121</v>
      </c>
      <c r="P1309" t="s">
        <v>45</v>
      </c>
      <c r="Q1309">
        <v>0.46810000000000002</v>
      </c>
      <c r="R1309" t="s">
        <v>46</v>
      </c>
      <c r="S1309"/>
      <c r="T1309"/>
      <c r="U1309"/>
      <c r="V1309"/>
      <c r="W1309"/>
      <c r="X1309" s="55">
        <v>43739</v>
      </c>
    </row>
    <row r="1310" spans="1:24" ht="14.5" x14ac:dyDescent="0.35">
      <c r="A1310" s="52" t="s">
        <v>505</v>
      </c>
      <c r="B1310" s="53">
        <v>44044</v>
      </c>
      <c r="C1310" s="53">
        <v>46022</v>
      </c>
      <c r="D1310" s="53">
        <v>45134</v>
      </c>
      <c r="G1310" s="52" t="s">
        <v>50</v>
      </c>
      <c r="H1310" s="52" t="s">
        <v>22</v>
      </c>
      <c r="I1310" s="53">
        <f t="shared" si="150"/>
        <v>44044</v>
      </c>
      <c r="J1310" s="53">
        <f t="shared" si="151"/>
        <v>46022</v>
      </c>
      <c r="K1310" s="52" t="s">
        <v>22</v>
      </c>
      <c r="L1310" s="52" t="s">
        <v>118</v>
      </c>
      <c r="M1310" s="54">
        <v>10000</v>
      </c>
      <c r="N1310" s="52" t="s">
        <v>43</v>
      </c>
      <c r="O1310" t="s">
        <v>121</v>
      </c>
      <c r="P1310" t="s">
        <v>45</v>
      </c>
      <c r="Q1310">
        <v>0.46810000000000002</v>
      </c>
      <c r="R1310" t="s">
        <v>46</v>
      </c>
      <c r="S1310"/>
      <c r="T1310"/>
      <c r="U1310"/>
      <c r="V1310"/>
      <c r="W1310"/>
      <c r="X1310" s="55">
        <v>43739</v>
      </c>
    </row>
    <row r="1311" spans="1:24" ht="14.5" x14ac:dyDescent="0.35">
      <c r="A1311" s="52" t="s">
        <v>505</v>
      </c>
      <c r="B1311" s="53">
        <v>44044</v>
      </c>
      <c r="C1311" s="53">
        <v>46022</v>
      </c>
      <c r="D1311" s="53">
        <v>45134</v>
      </c>
      <c r="G1311" s="52" t="s">
        <v>50</v>
      </c>
      <c r="H1311" s="52" t="s">
        <v>22</v>
      </c>
      <c r="I1311" s="53">
        <f t="shared" si="150"/>
        <v>44044</v>
      </c>
      <c r="J1311" s="53">
        <f t="shared" si="151"/>
        <v>46022</v>
      </c>
      <c r="K1311" s="52" t="s">
        <v>22</v>
      </c>
      <c r="L1311" s="52" t="s">
        <v>140</v>
      </c>
      <c r="M1311" s="54">
        <v>10000</v>
      </c>
      <c r="N1311" s="52" t="s">
        <v>43</v>
      </c>
      <c r="O1311" t="s">
        <v>121</v>
      </c>
      <c r="P1311" t="s">
        <v>45</v>
      </c>
      <c r="Q1311">
        <v>0.46810000000000002</v>
      </c>
      <c r="R1311" t="s">
        <v>46</v>
      </c>
      <c r="S1311"/>
      <c r="T1311"/>
      <c r="U1311"/>
      <c r="V1311"/>
      <c r="W1311"/>
      <c r="X1311" s="55">
        <v>43739</v>
      </c>
    </row>
    <row r="1312" spans="1:24" ht="14.5" x14ac:dyDescent="0.35">
      <c r="A1312" s="52" t="s">
        <v>508</v>
      </c>
      <c r="B1312" s="53">
        <v>45108</v>
      </c>
      <c r="C1312" s="53">
        <v>46568</v>
      </c>
      <c r="D1312" s="53">
        <v>46255</v>
      </c>
      <c r="E1312" s="52" t="s">
        <v>157</v>
      </c>
      <c r="F1312" s="16" t="s">
        <v>39</v>
      </c>
      <c r="G1312" s="52" t="s">
        <v>40</v>
      </c>
      <c r="H1312" s="52" t="s">
        <v>22</v>
      </c>
      <c r="I1312" s="53">
        <f t="shared" si="150"/>
        <v>45108</v>
      </c>
      <c r="J1312" s="53">
        <f t="shared" si="151"/>
        <v>46568</v>
      </c>
      <c r="K1312" s="52" t="s">
        <v>22</v>
      </c>
      <c r="L1312" s="52" t="s">
        <v>142</v>
      </c>
      <c r="M1312" s="54">
        <v>0</v>
      </c>
      <c r="N1312" s="52" t="s">
        <v>46</v>
      </c>
      <c r="O1312" t="s">
        <v>44</v>
      </c>
      <c r="P1312" t="s">
        <v>45</v>
      </c>
      <c r="Q1312"/>
      <c r="R1312" s="52" t="s">
        <v>46</v>
      </c>
      <c r="S1312"/>
      <c r="T1312"/>
      <c r="U1312"/>
      <c r="V1312" t="s">
        <v>64</v>
      </c>
      <c r="W1312">
        <v>75</v>
      </c>
      <c r="X1312" s="55">
        <v>45017</v>
      </c>
    </row>
    <row r="1313" spans="1:25" ht="14.5" x14ac:dyDescent="0.35">
      <c r="A1313" s="52" t="s">
        <v>508</v>
      </c>
      <c r="B1313" s="53">
        <v>45108</v>
      </c>
      <c r="C1313" s="53">
        <v>46568</v>
      </c>
      <c r="D1313" s="53">
        <v>46255</v>
      </c>
      <c r="E1313" s="52" t="s">
        <v>509</v>
      </c>
      <c r="F1313" s="16" t="s">
        <v>39</v>
      </c>
      <c r="G1313" s="52" t="s">
        <v>60</v>
      </c>
      <c r="H1313" s="52" t="s">
        <v>22</v>
      </c>
      <c r="I1313" s="53">
        <f t="shared" si="150"/>
        <v>45108</v>
      </c>
      <c r="J1313" s="53">
        <f t="shared" si="151"/>
        <v>46568</v>
      </c>
      <c r="K1313" s="52" t="s">
        <v>22</v>
      </c>
      <c r="L1313" s="52" t="s">
        <v>142</v>
      </c>
      <c r="M1313" s="54">
        <v>0</v>
      </c>
      <c r="N1313" s="52" t="s">
        <v>46</v>
      </c>
      <c r="O1313" t="s">
        <v>61</v>
      </c>
      <c r="P1313" t="s">
        <v>45</v>
      </c>
      <c r="Q1313" t="s">
        <v>510</v>
      </c>
      <c r="R1313" t="s">
        <v>46</v>
      </c>
      <c r="S1313"/>
      <c r="T1313"/>
      <c r="U1313"/>
      <c r="V1313"/>
      <c r="W1313"/>
      <c r="X1313" s="55">
        <v>45017</v>
      </c>
    </row>
    <row r="1314" spans="1:25" ht="14.5" x14ac:dyDescent="0.35">
      <c r="A1314" s="52" t="s">
        <v>508</v>
      </c>
      <c r="B1314" s="53">
        <v>45108</v>
      </c>
      <c r="C1314" s="53">
        <v>46568</v>
      </c>
      <c r="D1314" s="53">
        <v>46255</v>
      </c>
      <c r="F1314" s="16" t="s">
        <v>39</v>
      </c>
      <c r="G1314" s="52" t="s">
        <v>57</v>
      </c>
      <c r="H1314" s="52" t="s">
        <v>22</v>
      </c>
      <c r="I1314" s="53">
        <f t="shared" si="150"/>
        <v>45108</v>
      </c>
      <c r="J1314" s="53">
        <f t="shared" si="151"/>
        <v>46568</v>
      </c>
      <c r="K1314" s="52" t="s">
        <v>22</v>
      </c>
      <c r="L1314" s="52" t="s">
        <v>142</v>
      </c>
      <c r="M1314" s="54">
        <v>0</v>
      </c>
      <c r="N1314" s="52" t="s">
        <v>46</v>
      </c>
      <c r="O1314" t="s">
        <v>58</v>
      </c>
      <c r="P1314" t="s">
        <v>59</v>
      </c>
      <c r="Q1314" t="s">
        <v>511</v>
      </c>
      <c r="R1314" t="s">
        <v>46</v>
      </c>
      <c r="S1314"/>
      <c r="T1314"/>
      <c r="U1314"/>
      <c r="V1314"/>
      <c r="W1314"/>
      <c r="X1314" s="55">
        <v>45017</v>
      </c>
    </row>
    <row r="1315" spans="1:25" ht="14.5" x14ac:dyDescent="0.35">
      <c r="A1315" s="52" t="s">
        <v>508</v>
      </c>
      <c r="B1315" s="53">
        <v>45108</v>
      </c>
      <c r="C1315" s="53">
        <v>46568</v>
      </c>
      <c r="D1315" s="53">
        <v>46255</v>
      </c>
      <c r="F1315" s="16" t="s">
        <v>39</v>
      </c>
      <c r="G1315" s="52" t="s">
        <v>75</v>
      </c>
      <c r="H1315" s="52" t="s">
        <v>22</v>
      </c>
      <c r="I1315" s="53">
        <f t="shared" si="150"/>
        <v>45108</v>
      </c>
      <c r="J1315" s="53">
        <f t="shared" si="151"/>
        <v>46568</v>
      </c>
      <c r="K1315" s="52" t="s">
        <v>22</v>
      </c>
      <c r="L1315" s="52" t="s">
        <v>142</v>
      </c>
      <c r="M1315" s="54">
        <v>0</v>
      </c>
      <c r="N1315" s="52" t="s">
        <v>46</v>
      </c>
      <c r="O1315" t="s">
        <v>76</v>
      </c>
      <c r="P1315" t="s">
        <v>77</v>
      </c>
      <c r="Q1315" t="s">
        <v>512</v>
      </c>
      <c r="R1315" t="s">
        <v>46</v>
      </c>
      <c r="S1315"/>
      <c r="T1315"/>
      <c r="U1315"/>
      <c r="V1315"/>
      <c r="W1315"/>
      <c r="X1315" s="55">
        <v>45017</v>
      </c>
    </row>
    <row r="1316" spans="1:25" ht="14.5" x14ac:dyDescent="0.35">
      <c r="A1316" s="52" t="s">
        <v>508</v>
      </c>
      <c r="B1316" s="53">
        <v>45108</v>
      </c>
      <c r="C1316" s="53">
        <v>46568</v>
      </c>
      <c r="D1316" s="53">
        <v>46255</v>
      </c>
      <c r="E1316" s="52" t="s">
        <v>193</v>
      </c>
      <c r="F1316" s="16"/>
      <c r="G1316" s="52" t="s">
        <v>62</v>
      </c>
      <c r="H1316" s="52" t="s">
        <v>513</v>
      </c>
      <c r="I1316" s="53">
        <v>46266</v>
      </c>
      <c r="J1316" s="53">
        <v>46356</v>
      </c>
      <c r="L1316" s="52" t="s">
        <v>190</v>
      </c>
      <c r="M1316" s="54">
        <v>1</v>
      </c>
      <c r="N1316" s="52" t="s">
        <v>43</v>
      </c>
      <c r="O1316" t="s">
        <v>64</v>
      </c>
      <c r="P1316" s="52" t="s">
        <v>65</v>
      </c>
      <c r="Q1316"/>
      <c r="R1316" t="s">
        <v>514</v>
      </c>
      <c r="S1316"/>
      <c r="T1316"/>
      <c r="U1316"/>
      <c r="V1316"/>
      <c r="W1316"/>
      <c r="X1316" s="55">
        <v>45017</v>
      </c>
      <c r="Y1316" s="56" t="s">
        <v>515</v>
      </c>
    </row>
    <row r="1317" spans="1:25" ht="14.5" x14ac:dyDescent="0.35">
      <c r="A1317" s="52" t="s">
        <v>508</v>
      </c>
      <c r="B1317" s="53">
        <v>45108</v>
      </c>
      <c r="C1317" s="53">
        <v>46568</v>
      </c>
      <c r="D1317" s="53">
        <v>46255</v>
      </c>
      <c r="E1317" s="52" t="s">
        <v>193</v>
      </c>
      <c r="F1317" s="16"/>
      <c r="G1317" s="52" t="s">
        <v>62</v>
      </c>
      <c r="H1317" s="52" t="s">
        <v>516</v>
      </c>
      <c r="I1317" s="53">
        <v>46266</v>
      </c>
      <c r="J1317" s="53">
        <v>46568</v>
      </c>
      <c r="K1317" s="52" t="s">
        <v>516</v>
      </c>
      <c r="L1317" s="52" t="s">
        <v>190</v>
      </c>
      <c r="M1317" s="54">
        <v>0</v>
      </c>
      <c r="N1317" s="52" t="s">
        <v>43</v>
      </c>
      <c r="O1317" t="s">
        <v>64</v>
      </c>
      <c r="P1317" s="52" t="s">
        <v>65</v>
      </c>
      <c r="Q1317"/>
      <c r="R1317" t="s">
        <v>514</v>
      </c>
      <c r="S1317"/>
      <c r="T1317"/>
      <c r="U1317"/>
      <c r="V1317"/>
      <c r="W1317"/>
      <c r="X1317" s="55">
        <v>45017</v>
      </c>
      <c r="Y1317" s="56" t="s">
        <v>515</v>
      </c>
    </row>
    <row r="1318" spans="1:25" ht="203" x14ac:dyDescent="0.35">
      <c r="A1318" s="52" t="s">
        <v>508</v>
      </c>
      <c r="B1318" s="53">
        <v>45108</v>
      </c>
      <c r="C1318" s="53">
        <v>46568</v>
      </c>
      <c r="D1318" s="53">
        <v>46255</v>
      </c>
      <c r="E1318" s="52" t="s">
        <v>193</v>
      </c>
      <c r="F1318" s="52" t="s">
        <v>62</v>
      </c>
      <c r="G1318" s="52" t="s">
        <v>62</v>
      </c>
      <c r="H1318" s="52" t="s">
        <v>517</v>
      </c>
      <c r="I1318" s="53">
        <v>46266</v>
      </c>
      <c r="J1318" s="53">
        <v>46568</v>
      </c>
      <c r="L1318" s="52" t="s">
        <v>190</v>
      </c>
      <c r="N1318" s="52" t="s">
        <v>46</v>
      </c>
      <c r="O1318" t="s">
        <v>123</v>
      </c>
      <c r="P1318" t="s">
        <v>45</v>
      </c>
      <c r="Q1318" s="56" t="s">
        <v>518</v>
      </c>
      <c r="R1318" t="s">
        <v>46</v>
      </c>
      <c r="S1318"/>
      <c r="T1318"/>
      <c r="U1318"/>
      <c r="V1318"/>
      <c r="W1318"/>
      <c r="X1318" s="55">
        <v>46204</v>
      </c>
    </row>
    <row r="1319" spans="1:25" ht="14.5" x14ac:dyDescent="0.35">
      <c r="A1319" s="52" t="s">
        <v>508</v>
      </c>
      <c r="B1319" s="53">
        <v>45108</v>
      </c>
      <c r="C1319" s="53">
        <v>46568</v>
      </c>
      <c r="D1319" s="53">
        <v>46255</v>
      </c>
      <c r="E1319" s="52" t="s">
        <v>157</v>
      </c>
      <c r="F1319" s="16" t="s">
        <v>39</v>
      </c>
      <c r="G1319" s="52" t="s">
        <v>62</v>
      </c>
      <c r="H1319" s="52" t="s">
        <v>519</v>
      </c>
      <c r="I1319" s="53">
        <v>45748</v>
      </c>
      <c r="J1319" s="53">
        <v>45838</v>
      </c>
      <c r="L1319" s="52" t="s">
        <v>142</v>
      </c>
      <c r="M1319" s="54">
        <v>450</v>
      </c>
      <c r="N1319" s="52" t="s">
        <v>43</v>
      </c>
      <c r="O1319" t="s">
        <v>64</v>
      </c>
      <c r="P1319" s="52" t="s">
        <v>65</v>
      </c>
      <c r="Q1319">
        <v>0.48249999999999998</v>
      </c>
      <c r="R1319" t="s">
        <v>514</v>
      </c>
      <c r="S1319" s="52" t="s">
        <v>228</v>
      </c>
      <c r="T1319" s="52" t="s">
        <v>520</v>
      </c>
      <c r="U1319" s="52" t="s">
        <v>230</v>
      </c>
      <c r="V1319"/>
      <c r="W1319"/>
      <c r="X1319" s="55">
        <v>45017</v>
      </c>
    </row>
    <row r="1320" spans="1:25" ht="14.5" x14ac:dyDescent="0.35">
      <c r="A1320" s="52" t="s">
        <v>508</v>
      </c>
      <c r="B1320" s="53">
        <v>45108</v>
      </c>
      <c r="C1320" s="53">
        <v>46568</v>
      </c>
      <c r="D1320" s="53">
        <v>46255</v>
      </c>
      <c r="E1320" s="52" t="s">
        <v>157</v>
      </c>
      <c r="F1320" s="16" t="s">
        <v>39</v>
      </c>
      <c r="G1320" s="52" t="s">
        <v>62</v>
      </c>
      <c r="H1320" s="52" t="s">
        <v>521</v>
      </c>
      <c r="I1320" s="53">
        <v>45839</v>
      </c>
      <c r="J1320" s="53">
        <v>46203</v>
      </c>
      <c r="L1320" s="52" t="s">
        <v>142</v>
      </c>
      <c r="M1320" s="54">
        <v>415</v>
      </c>
      <c r="N1320" s="52" t="s">
        <v>43</v>
      </c>
      <c r="O1320" t="s">
        <v>64</v>
      </c>
      <c r="P1320" s="52" t="s">
        <v>65</v>
      </c>
      <c r="Q1320">
        <v>0.48249999999999998</v>
      </c>
      <c r="R1320" t="s">
        <v>514</v>
      </c>
      <c r="S1320" s="52" t="s">
        <v>228</v>
      </c>
      <c r="T1320" s="52" t="s">
        <v>520</v>
      </c>
      <c r="U1320" s="52" t="s">
        <v>230</v>
      </c>
      <c r="V1320"/>
      <c r="W1320"/>
      <c r="X1320" s="55">
        <v>45017</v>
      </c>
    </row>
    <row r="1321" spans="1:25" ht="14.5" x14ac:dyDescent="0.35">
      <c r="A1321" s="52" t="s">
        <v>508</v>
      </c>
      <c r="B1321" s="53">
        <v>45108</v>
      </c>
      <c r="C1321" s="53">
        <v>46568</v>
      </c>
      <c r="D1321" s="53">
        <v>46255</v>
      </c>
      <c r="E1321" s="52" t="s">
        <v>157</v>
      </c>
      <c r="F1321" s="16" t="s">
        <v>39</v>
      </c>
      <c r="G1321" s="52" t="s">
        <v>62</v>
      </c>
      <c r="H1321" s="52" t="s">
        <v>522</v>
      </c>
      <c r="I1321" s="53">
        <v>46204</v>
      </c>
      <c r="J1321" s="53">
        <v>46568</v>
      </c>
      <c r="K1321" s="52" t="s">
        <v>48</v>
      </c>
      <c r="L1321" s="52" t="s">
        <v>142</v>
      </c>
      <c r="M1321" s="54">
        <v>445</v>
      </c>
      <c r="N1321" s="52" t="s">
        <v>43</v>
      </c>
      <c r="O1321" t="s">
        <v>64</v>
      </c>
      <c r="P1321" s="52" t="s">
        <v>65</v>
      </c>
      <c r="Q1321">
        <v>0.48249999999999998</v>
      </c>
      <c r="R1321" t="s">
        <v>514</v>
      </c>
      <c r="S1321" s="52" t="s">
        <v>228</v>
      </c>
      <c r="T1321" s="52" t="s">
        <v>520</v>
      </c>
      <c r="U1321" s="52" t="s">
        <v>230</v>
      </c>
      <c r="V1321"/>
      <c r="W1321"/>
      <c r="X1321" s="55">
        <v>45017</v>
      </c>
    </row>
    <row r="1322" spans="1:25" ht="14.5" x14ac:dyDescent="0.35">
      <c r="A1322" s="52" t="s">
        <v>508</v>
      </c>
      <c r="B1322" s="53">
        <v>45108</v>
      </c>
      <c r="C1322" s="53">
        <v>46568</v>
      </c>
      <c r="D1322" s="53">
        <v>46255</v>
      </c>
      <c r="E1322" s="52" t="s">
        <v>157</v>
      </c>
      <c r="F1322" s="16"/>
      <c r="G1322" s="52" t="s">
        <v>62</v>
      </c>
      <c r="H1322" s="52" t="s">
        <v>513</v>
      </c>
      <c r="I1322" s="53">
        <v>46266</v>
      </c>
      <c r="J1322" s="53">
        <v>46356</v>
      </c>
      <c r="L1322" s="52" t="s">
        <v>142</v>
      </c>
      <c r="M1322" s="54">
        <v>35</v>
      </c>
      <c r="N1322" s="52" t="s">
        <v>43</v>
      </c>
      <c r="O1322" t="s">
        <v>64</v>
      </c>
      <c r="P1322" s="52" t="s">
        <v>65</v>
      </c>
      <c r="Q1322">
        <v>0.48249999999999998</v>
      </c>
      <c r="R1322" t="s">
        <v>514</v>
      </c>
      <c r="S1322" s="52" t="s">
        <v>228</v>
      </c>
      <c r="T1322" s="52" t="s">
        <v>520</v>
      </c>
      <c r="U1322" s="52" t="s">
        <v>230</v>
      </c>
      <c r="V1322"/>
      <c r="W1322"/>
      <c r="X1322" s="55">
        <v>45017</v>
      </c>
      <c r="Y1322" s="56" t="s">
        <v>523</v>
      </c>
    </row>
    <row r="1323" spans="1:25" ht="14.5" x14ac:dyDescent="0.35">
      <c r="A1323" s="52" t="s">
        <v>508</v>
      </c>
      <c r="B1323" s="53">
        <v>45108</v>
      </c>
      <c r="C1323" s="53">
        <v>46568</v>
      </c>
      <c r="D1323" s="53">
        <v>46255</v>
      </c>
      <c r="E1323" s="52" t="s">
        <v>195</v>
      </c>
      <c r="F1323" s="16" t="s">
        <v>39</v>
      </c>
      <c r="G1323" s="52" t="s">
        <v>62</v>
      </c>
      <c r="H1323" s="52" t="s">
        <v>524</v>
      </c>
      <c r="I1323" s="53">
        <v>46204</v>
      </c>
      <c r="J1323" s="53">
        <v>46568</v>
      </c>
      <c r="K1323" s="52" t="s">
        <v>48</v>
      </c>
      <c r="L1323" s="52" t="s">
        <v>525</v>
      </c>
      <c r="M1323" s="54">
        <v>20</v>
      </c>
      <c r="N1323" s="52" t="s">
        <v>43</v>
      </c>
      <c r="O1323" t="s">
        <v>64</v>
      </c>
      <c r="P1323" s="52" t="s">
        <v>65</v>
      </c>
      <c r="Q1323"/>
      <c r="R1323" t="s">
        <v>514</v>
      </c>
      <c r="V1323"/>
      <c r="W1323"/>
      <c r="X1323" s="55">
        <v>45017</v>
      </c>
      <c r="Y1323" s="56" t="s">
        <v>515</v>
      </c>
    </row>
    <row r="1324" spans="1:25" ht="14.5" x14ac:dyDescent="0.35">
      <c r="A1324" s="52" t="s">
        <v>508</v>
      </c>
      <c r="B1324" s="53">
        <v>45108</v>
      </c>
      <c r="C1324" s="53">
        <v>46568</v>
      </c>
      <c r="D1324" s="53">
        <v>46255</v>
      </c>
      <c r="E1324" s="52" t="s">
        <v>195</v>
      </c>
      <c r="F1324" s="16"/>
      <c r="G1324" s="52" t="s">
        <v>62</v>
      </c>
      <c r="H1324" s="52" t="s">
        <v>513</v>
      </c>
      <c r="I1324" s="53">
        <v>46266</v>
      </c>
      <c r="J1324" s="53">
        <v>46356</v>
      </c>
      <c r="L1324" s="52" t="s">
        <v>525</v>
      </c>
      <c r="M1324" s="54">
        <v>3</v>
      </c>
      <c r="N1324" s="52" t="s">
        <v>43</v>
      </c>
      <c r="O1324" t="s">
        <v>64</v>
      </c>
      <c r="P1324" s="52" t="s">
        <v>65</v>
      </c>
      <c r="Q1324"/>
      <c r="R1324" t="s">
        <v>514</v>
      </c>
      <c r="V1324"/>
      <c r="W1324"/>
      <c r="X1324" s="55">
        <v>45017</v>
      </c>
      <c r="Y1324" s="56" t="s">
        <v>526</v>
      </c>
    </row>
    <row r="1325" spans="1:25" ht="28" customHeight="1" x14ac:dyDescent="0.35">
      <c r="A1325" s="52" t="s">
        <v>508</v>
      </c>
      <c r="B1325" s="53">
        <v>45108</v>
      </c>
      <c r="C1325" s="53">
        <v>46568</v>
      </c>
      <c r="D1325" s="53">
        <v>46255</v>
      </c>
      <c r="E1325" s="52" t="s">
        <v>195</v>
      </c>
      <c r="F1325" s="16" t="s">
        <v>39</v>
      </c>
      <c r="G1325" s="52" t="s">
        <v>62</v>
      </c>
      <c r="H1325" s="52" t="s">
        <v>524</v>
      </c>
      <c r="I1325" s="53">
        <v>46204</v>
      </c>
      <c r="J1325" s="53">
        <v>46568</v>
      </c>
      <c r="K1325" s="52" t="s">
        <v>48</v>
      </c>
      <c r="L1325" s="52" t="s">
        <v>525</v>
      </c>
      <c r="N1325" s="52" t="s">
        <v>46</v>
      </c>
      <c r="O1325" t="s">
        <v>123</v>
      </c>
      <c r="P1325" t="s">
        <v>45</v>
      </c>
      <c r="Q1325" s="56" t="s">
        <v>527</v>
      </c>
      <c r="R1325" t="s">
        <v>46</v>
      </c>
      <c r="V1325"/>
      <c r="W1325"/>
      <c r="X1325" s="55">
        <v>46204</v>
      </c>
      <c r="Y1325"/>
    </row>
    <row r="1326" spans="1:25" ht="14.5" x14ac:dyDescent="0.35">
      <c r="A1326" s="52" t="s">
        <v>528</v>
      </c>
      <c r="B1326" s="53">
        <v>44896</v>
      </c>
      <c r="C1326" s="53">
        <v>46387</v>
      </c>
      <c r="D1326" s="53">
        <v>46000</v>
      </c>
      <c r="E1326" s="52" t="s">
        <v>107</v>
      </c>
      <c r="F1326" s="16" t="s">
        <v>39</v>
      </c>
      <c r="G1326" s="52" t="s">
        <v>62</v>
      </c>
      <c r="H1326" s="52" t="s">
        <v>529</v>
      </c>
      <c r="I1326" s="53">
        <v>44896</v>
      </c>
      <c r="J1326" s="53">
        <v>44926</v>
      </c>
      <c r="L1326" s="52" t="s">
        <v>105</v>
      </c>
      <c r="M1326" s="54">
        <v>0</v>
      </c>
      <c r="N1326" s="52" t="s">
        <v>43</v>
      </c>
      <c r="O1326" t="s">
        <v>64</v>
      </c>
      <c r="P1326" t="s">
        <v>65</v>
      </c>
      <c r="Q1326" t="s">
        <v>530</v>
      </c>
      <c r="R1326" t="s">
        <v>66</v>
      </c>
      <c r="S1326">
        <v>130</v>
      </c>
      <c r="T1326">
        <v>150</v>
      </c>
      <c r="U1326">
        <v>120</v>
      </c>
      <c r="V1326"/>
      <c r="W1326"/>
      <c r="X1326" s="55">
        <v>45200</v>
      </c>
    </row>
    <row r="1327" spans="1:25" ht="14.5" x14ac:dyDescent="0.35">
      <c r="A1327" s="52" t="s">
        <v>528</v>
      </c>
      <c r="B1327" s="53">
        <v>44896</v>
      </c>
      <c r="C1327" s="53">
        <v>46387</v>
      </c>
      <c r="D1327" s="53">
        <v>46000</v>
      </c>
      <c r="E1327" s="52" t="s">
        <v>107</v>
      </c>
      <c r="F1327" s="16" t="s">
        <v>39</v>
      </c>
      <c r="G1327" s="52" t="s">
        <v>62</v>
      </c>
      <c r="H1327" s="52" t="s">
        <v>164</v>
      </c>
      <c r="I1327" s="53">
        <v>44927</v>
      </c>
      <c r="J1327" s="53">
        <v>44985</v>
      </c>
      <c r="L1327" s="52" t="s">
        <v>105</v>
      </c>
      <c r="M1327" s="54">
        <v>5617</v>
      </c>
      <c r="N1327" s="52" t="s">
        <v>43</v>
      </c>
      <c r="O1327" t="s">
        <v>64</v>
      </c>
      <c r="P1327" t="s">
        <v>65</v>
      </c>
      <c r="Q1327">
        <v>1.4362999999999999</v>
      </c>
      <c r="R1327" t="s">
        <v>66</v>
      </c>
      <c r="S1327"/>
      <c r="T1327"/>
      <c r="U1327"/>
      <c r="V1327" t="s">
        <v>64</v>
      </c>
      <c r="W1327">
        <v>130</v>
      </c>
      <c r="X1327" s="55">
        <v>45200</v>
      </c>
    </row>
    <row r="1328" spans="1:25" ht="29" x14ac:dyDescent="0.35">
      <c r="A1328" s="52" t="s">
        <v>528</v>
      </c>
      <c r="B1328" s="53">
        <v>44896</v>
      </c>
      <c r="C1328" s="53">
        <v>46387</v>
      </c>
      <c r="D1328" s="53">
        <v>46000</v>
      </c>
      <c r="E1328" s="52" t="s">
        <v>107</v>
      </c>
      <c r="F1328" s="16" t="s">
        <v>39</v>
      </c>
      <c r="G1328" s="52" t="s">
        <v>62</v>
      </c>
      <c r="H1328" s="52" t="s">
        <v>531</v>
      </c>
      <c r="I1328" s="53">
        <v>44986</v>
      </c>
      <c r="J1328" s="53">
        <v>45291</v>
      </c>
      <c r="L1328" s="52" t="s">
        <v>105</v>
      </c>
      <c r="M1328" s="54">
        <v>3600</v>
      </c>
      <c r="N1328" s="52" t="s">
        <v>43</v>
      </c>
      <c r="O1328" t="s">
        <v>64</v>
      </c>
      <c r="P1328" t="s">
        <v>65</v>
      </c>
      <c r="Q1328">
        <v>1.4362999999999999</v>
      </c>
      <c r="R1328" t="s">
        <v>66</v>
      </c>
      <c r="S1328"/>
      <c r="T1328"/>
      <c r="U1328"/>
      <c r="V1328" t="s">
        <v>64</v>
      </c>
      <c r="W1328">
        <v>130</v>
      </c>
      <c r="X1328" s="55">
        <v>45200</v>
      </c>
      <c r="Y1328" s="56" t="s">
        <v>532</v>
      </c>
    </row>
    <row r="1329" spans="1:24" ht="14.5" x14ac:dyDescent="0.35">
      <c r="A1329" s="52" t="s">
        <v>528</v>
      </c>
      <c r="B1329" s="53">
        <v>44896</v>
      </c>
      <c r="C1329" s="53">
        <v>46387</v>
      </c>
      <c r="D1329" s="53">
        <v>46000</v>
      </c>
      <c r="E1329" s="52" t="s">
        <v>107</v>
      </c>
      <c r="F1329" s="16" t="s">
        <v>39</v>
      </c>
      <c r="G1329" s="52" t="s">
        <v>62</v>
      </c>
      <c r="H1329" s="52" t="s">
        <v>533</v>
      </c>
      <c r="I1329" s="53">
        <f t="shared" ref="I1329:I1354" si="152">IF(OR(K1329="Term",K1329="otherwise"),B1329,"ADD SERVICE START DATE")</f>
        <v>44896</v>
      </c>
      <c r="J1329" s="53">
        <v>46022</v>
      </c>
      <c r="K1329" s="52" t="s">
        <v>74</v>
      </c>
      <c r="L1329" s="52" t="s">
        <v>105</v>
      </c>
      <c r="M1329" s="54">
        <v>0</v>
      </c>
      <c r="N1329" s="52" t="s">
        <v>43</v>
      </c>
      <c r="O1329" t="s">
        <v>64</v>
      </c>
      <c r="P1329" t="s">
        <v>65</v>
      </c>
      <c r="Q1329">
        <v>1.4362999999999999</v>
      </c>
      <c r="R1329" t="s">
        <v>66</v>
      </c>
      <c r="S1329">
        <v>130</v>
      </c>
      <c r="T1329">
        <v>150</v>
      </c>
      <c r="U1329">
        <v>120</v>
      </c>
      <c r="V1329"/>
      <c r="W1329"/>
      <c r="X1329" s="55">
        <v>45200</v>
      </c>
    </row>
    <row r="1330" spans="1:24" ht="14.5" x14ac:dyDescent="0.35">
      <c r="A1330" s="52" t="s">
        <v>528</v>
      </c>
      <c r="B1330" s="53">
        <v>44896</v>
      </c>
      <c r="C1330" s="53">
        <v>46387</v>
      </c>
      <c r="D1330" s="53">
        <v>46000</v>
      </c>
      <c r="E1330" s="52" t="s">
        <v>259</v>
      </c>
      <c r="F1330" s="16" t="s">
        <v>39</v>
      </c>
      <c r="G1330" s="52" t="s">
        <v>62</v>
      </c>
      <c r="H1330" s="52" t="s">
        <v>529</v>
      </c>
      <c r="I1330" s="53">
        <v>44896</v>
      </c>
      <c r="J1330" s="53">
        <v>44926</v>
      </c>
      <c r="L1330" s="52" t="s">
        <v>105</v>
      </c>
      <c r="M1330" s="54">
        <v>1600</v>
      </c>
      <c r="N1330" s="52" t="s">
        <v>43</v>
      </c>
      <c r="O1330" t="s">
        <v>64</v>
      </c>
      <c r="P1330" t="s">
        <v>65</v>
      </c>
      <c r="Q1330">
        <v>2.8748999999999998</v>
      </c>
      <c r="R1330" t="s">
        <v>66</v>
      </c>
      <c r="S1330">
        <v>130</v>
      </c>
      <c r="T1330">
        <v>150</v>
      </c>
      <c r="U1330">
        <v>120</v>
      </c>
      <c r="V1330"/>
      <c r="W1330"/>
      <c r="X1330" s="55">
        <v>45200</v>
      </c>
    </row>
    <row r="1331" spans="1:24" ht="14.5" x14ac:dyDescent="0.35">
      <c r="A1331" s="52" t="s">
        <v>528</v>
      </c>
      <c r="B1331" s="53">
        <v>44896</v>
      </c>
      <c r="C1331" s="53">
        <v>46387</v>
      </c>
      <c r="D1331" s="53">
        <v>46000</v>
      </c>
      <c r="E1331" s="52" t="s">
        <v>259</v>
      </c>
      <c r="F1331" s="16" t="s">
        <v>39</v>
      </c>
      <c r="G1331" s="52" t="s">
        <v>62</v>
      </c>
      <c r="H1331" s="52" t="s">
        <v>533</v>
      </c>
      <c r="I1331" s="53">
        <f t="shared" si="152"/>
        <v>44896</v>
      </c>
      <c r="J1331" s="53">
        <v>46022</v>
      </c>
      <c r="K1331" s="52" t="s">
        <v>74</v>
      </c>
      <c r="L1331" s="52" t="s">
        <v>105</v>
      </c>
      <c r="M1331" s="54">
        <v>0</v>
      </c>
      <c r="N1331" s="52" t="s">
        <v>43</v>
      </c>
      <c r="O1331" t="s">
        <v>64</v>
      </c>
      <c r="P1331" t="s">
        <v>65</v>
      </c>
      <c r="Q1331">
        <v>2.6326619999999998</v>
      </c>
      <c r="R1331" t="s">
        <v>66</v>
      </c>
      <c r="S1331">
        <v>130</v>
      </c>
      <c r="T1331">
        <v>150</v>
      </c>
      <c r="U1331">
        <v>120</v>
      </c>
      <c r="V1331"/>
      <c r="W1331"/>
      <c r="X1331" s="55">
        <v>45200</v>
      </c>
    </row>
    <row r="1332" spans="1:24" ht="14.5" x14ac:dyDescent="0.35">
      <c r="A1332" s="52" t="s">
        <v>528</v>
      </c>
      <c r="B1332" s="53">
        <v>44896</v>
      </c>
      <c r="C1332" s="53">
        <v>46387</v>
      </c>
      <c r="D1332" s="53">
        <v>46000</v>
      </c>
      <c r="E1332" s="52" t="s">
        <v>166</v>
      </c>
      <c r="F1332" s="16" t="s">
        <v>39</v>
      </c>
      <c r="G1332" s="52" t="s">
        <v>62</v>
      </c>
      <c r="H1332" s="52" t="s">
        <v>534</v>
      </c>
      <c r="I1332" s="53">
        <v>45108</v>
      </c>
      <c r="J1332" s="53">
        <v>45138</v>
      </c>
      <c r="L1332" s="52" t="s">
        <v>105</v>
      </c>
      <c r="M1332" s="54">
        <v>1600</v>
      </c>
      <c r="N1332" s="52" t="s">
        <v>43</v>
      </c>
      <c r="O1332" t="s">
        <v>64</v>
      </c>
      <c r="P1332" t="s">
        <v>65</v>
      </c>
      <c r="Q1332">
        <v>1.6282000000000001</v>
      </c>
      <c r="R1332" t="s">
        <v>66</v>
      </c>
      <c r="S1332"/>
      <c r="T1332"/>
      <c r="U1332"/>
      <c r="V1332" t="s">
        <v>64</v>
      </c>
      <c r="W1332">
        <v>130</v>
      </c>
      <c r="X1332" s="55">
        <v>45200</v>
      </c>
    </row>
    <row r="1333" spans="1:24" ht="14.5" x14ac:dyDescent="0.35">
      <c r="A1333" s="52" t="s">
        <v>528</v>
      </c>
      <c r="B1333" s="53">
        <v>44896</v>
      </c>
      <c r="C1333" s="53">
        <v>46387</v>
      </c>
      <c r="D1333" s="53">
        <v>46000</v>
      </c>
      <c r="E1333" s="52" t="s">
        <v>166</v>
      </c>
      <c r="F1333" s="16" t="s">
        <v>39</v>
      </c>
      <c r="G1333" s="52" t="s">
        <v>62</v>
      </c>
      <c r="H1333" s="52" t="s">
        <v>533</v>
      </c>
      <c r="I1333" s="53">
        <f t="shared" si="152"/>
        <v>44896</v>
      </c>
      <c r="J1333" s="53">
        <v>46022</v>
      </c>
      <c r="K1333" s="52" t="s">
        <v>74</v>
      </c>
      <c r="L1333" s="52" t="s">
        <v>105</v>
      </c>
      <c r="M1333" s="54">
        <v>0</v>
      </c>
      <c r="N1333" s="52" t="s">
        <v>43</v>
      </c>
      <c r="O1333" t="s">
        <v>64</v>
      </c>
      <c r="P1333" t="s">
        <v>65</v>
      </c>
      <c r="Q1333">
        <v>1.6282000000000001</v>
      </c>
      <c r="R1333" t="s">
        <v>66</v>
      </c>
      <c r="S1333">
        <v>130</v>
      </c>
      <c r="T1333">
        <v>150</v>
      </c>
      <c r="U1333">
        <v>120</v>
      </c>
      <c r="V1333"/>
      <c r="W1333"/>
      <c r="X1333" s="55">
        <v>45200</v>
      </c>
    </row>
    <row r="1334" spans="1:24" ht="14.5" x14ac:dyDescent="0.35">
      <c r="A1334" s="52" t="s">
        <v>528</v>
      </c>
      <c r="B1334" s="53">
        <v>44896</v>
      </c>
      <c r="C1334" s="53">
        <v>46387</v>
      </c>
      <c r="D1334" s="53">
        <v>46000</v>
      </c>
      <c r="E1334" s="52" t="s">
        <v>166</v>
      </c>
      <c r="F1334" s="16" t="s">
        <v>39</v>
      </c>
      <c r="G1334" s="52" t="s">
        <v>62</v>
      </c>
      <c r="H1334" s="52" t="s">
        <v>535</v>
      </c>
      <c r="I1334" s="53">
        <v>46023</v>
      </c>
      <c r="J1334" s="53">
        <f t="shared" ref="J1334" si="153">IF(OR(K1334="Term",K1334="otherwise",K1334="End of term"),C1334,"ADD SERVICE START DATE")</f>
        <v>46387</v>
      </c>
      <c r="K1334" s="52" t="s">
        <v>48</v>
      </c>
      <c r="L1334" s="52" t="s">
        <v>105</v>
      </c>
      <c r="M1334" s="54">
        <v>0</v>
      </c>
      <c r="N1334" s="52" t="s">
        <v>43</v>
      </c>
      <c r="O1334" t="s">
        <v>64</v>
      </c>
      <c r="P1334" t="s">
        <v>65</v>
      </c>
      <c r="Q1334">
        <v>1.7052</v>
      </c>
      <c r="R1334" t="s">
        <v>66</v>
      </c>
      <c r="S1334">
        <v>130</v>
      </c>
      <c r="T1334">
        <v>150</v>
      </c>
      <c r="U1334">
        <v>120</v>
      </c>
      <c r="V1334"/>
      <c r="W1334"/>
      <c r="X1334" s="55">
        <v>45839</v>
      </c>
    </row>
    <row r="1335" spans="1:24" ht="14.5" x14ac:dyDescent="0.35">
      <c r="A1335" s="52" t="s">
        <v>528</v>
      </c>
      <c r="B1335" s="53">
        <v>44896</v>
      </c>
      <c r="C1335" s="53">
        <v>46387</v>
      </c>
      <c r="D1335" s="53">
        <v>46000</v>
      </c>
      <c r="E1335" s="52" t="s">
        <v>107</v>
      </c>
      <c r="F1335" s="16" t="s">
        <v>39</v>
      </c>
      <c r="G1335" s="52" t="s">
        <v>40</v>
      </c>
      <c r="H1335" s="52" t="s">
        <v>22</v>
      </c>
      <c r="I1335" s="53">
        <f t="shared" ref="I1335:I1337" si="154">IF(OR(K1335="Term",K1335="otherwise",K1335="Start of Term"),B1335,"ADD SERVICE START DATE")</f>
        <v>44896</v>
      </c>
      <c r="J1335" s="53">
        <f t="shared" ref="J1335:J1337" si="155">IF(OR(K1335="Term",K1335="otherwise",K1335="End of term"),C1335,"ADD SERVICE START DATE")</f>
        <v>46387</v>
      </c>
      <c r="K1335" s="52" t="s">
        <v>22</v>
      </c>
      <c r="L1335" s="52" t="s">
        <v>105</v>
      </c>
      <c r="M1335" s="54">
        <v>0</v>
      </c>
      <c r="N1335" s="52" t="s">
        <v>43</v>
      </c>
      <c r="O1335" t="s">
        <v>44</v>
      </c>
      <c r="P1335" t="s">
        <v>45</v>
      </c>
      <c r="Q1335"/>
      <c r="R1335"/>
      <c r="S1335"/>
      <c r="T1335"/>
      <c r="U1335"/>
      <c r="V1335" t="s">
        <v>64</v>
      </c>
      <c r="W1335">
        <v>75</v>
      </c>
      <c r="X1335" s="55">
        <v>45839</v>
      </c>
    </row>
    <row r="1336" spans="1:24" ht="14.5" x14ac:dyDescent="0.35">
      <c r="A1336" s="52" t="s">
        <v>528</v>
      </c>
      <c r="B1336" s="53">
        <v>44896</v>
      </c>
      <c r="C1336" s="53">
        <v>46387</v>
      </c>
      <c r="D1336" s="53">
        <v>46000</v>
      </c>
      <c r="E1336" s="52" t="s">
        <v>259</v>
      </c>
      <c r="F1336" s="16" t="s">
        <v>39</v>
      </c>
      <c r="G1336" s="52" t="s">
        <v>40</v>
      </c>
      <c r="H1336" s="52" t="s">
        <v>22</v>
      </c>
      <c r="I1336" s="53">
        <f t="shared" si="154"/>
        <v>44896</v>
      </c>
      <c r="J1336" s="53">
        <f t="shared" si="155"/>
        <v>46387</v>
      </c>
      <c r="K1336" s="52" t="s">
        <v>22</v>
      </c>
      <c r="L1336" s="52" t="s">
        <v>105</v>
      </c>
      <c r="M1336" s="54">
        <v>0</v>
      </c>
      <c r="N1336" s="52" t="s">
        <v>43</v>
      </c>
      <c r="O1336" t="s">
        <v>44</v>
      </c>
      <c r="P1336" t="s">
        <v>45</v>
      </c>
      <c r="Q1336"/>
      <c r="R1336"/>
      <c r="S1336"/>
      <c r="T1336"/>
      <c r="U1336"/>
      <c r="V1336" t="s">
        <v>64</v>
      </c>
      <c r="W1336">
        <v>75</v>
      </c>
      <c r="X1336" s="55">
        <v>45839</v>
      </c>
    </row>
    <row r="1337" spans="1:24" ht="14.5" x14ac:dyDescent="0.35">
      <c r="A1337" s="52" t="s">
        <v>528</v>
      </c>
      <c r="B1337" s="53">
        <v>44896</v>
      </c>
      <c r="C1337" s="53">
        <v>46387</v>
      </c>
      <c r="D1337" s="53">
        <v>46000</v>
      </c>
      <c r="E1337" s="52" t="s">
        <v>166</v>
      </c>
      <c r="F1337" s="16" t="s">
        <v>39</v>
      </c>
      <c r="G1337" s="52" t="s">
        <v>40</v>
      </c>
      <c r="H1337" s="52" t="s">
        <v>22</v>
      </c>
      <c r="I1337" s="53">
        <f t="shared" si="154"/>
        <v>44896</v>
      </c>
      <c r="J1337" s="53">
        <f t="shared" si="155"/>
        <v>46387</v>
      </c>
      <c r="K1337" s="52" t="s">
        <v>22</v>
      </c>
      <c r="L1337" s="52" t="s">
        <v>105</v>
      </c>
      <c r="M1337" s="54">
        <v>0</v>
      </c>
      <c r="N1337" s="52" t="s">
        <v>43</v>
      </c>
      <c r="O1337" t="s">
        <v>44</v>
      </c>
      <c r="P1337" t="s">
        <v>45</v>
      </c>
      <c r="Q1337"/>
      <c r="R1337"/>
      <c r="S1337"/>
      <c r="T1337"/>
      <c r="U1337"/>
      <c r="V1337" t="s">
        <v>64</v>
      </c>
      <c r="W1337">
        <v>75</v>
      </c>
      <c r="X1337" s="55">
        <v>45839</v>
      </c>
    </row>
    <row r="1338" spans="1:24" ht="14.5" x14ac:dyDescent="0.35">
      <c r="A1338" s="52" t="s">
        <v>528</v>
      </c>
      <c r="B1338" s="53">
        <v>44896</v>
      </c>
      <c r="C1338" s="53">
        <v>46387</v>
      </c>
      <c r="D1338" s="53">
        <v>46000</v>
      </c>
      <c r="G1338" s="52" t="s">
        <v>104</v>
      </c>
      <c r="H1338" s="52" t="s">
        <v>536</v>
      </c>
      <c r="I1338" s="53">
        <v>45047</v>
      </c>
      <c r="J1338" s="53">
        <v>45291</v>
      </c>
      <c r="L1338" s="52" t="s">
        <v>105</v>
      </c>
      <c r="M1338" s="54">
        <v>3000</v>
      </c>
      <c r="N1338" s="52" t="s">
        <v>43</v>
      </c>
      <c r="O1338" t="s">
        <v>106</v>
      </c>
      <c r="P1338" t="s">
        <v>65</v>
      </c>
      <c r="Q1338">
        <v>0.22339999999999999</v>
      </c>
      <c r="R1338" t="s">
        <v>66</v>
      </c>
      <c r="S1338"/>
      <c r="T1338"/>
      <c r="U1338"/>
      <c r="V1338"/>
      <c r="W1338"/>
      <c r="X1338" s="55">
        <v>45200</v>
      </c>
    </row>
    <row r="1339" spans="1:24" ht="14.5" x14ac:dyDescent="0.35">
      <c r="A1339" s="52" t="s">
        <v>528</v>
      </c>
      <c r="B1339" s="53">
        <v>44896</v>
      </c>
      <c r="C1339" s="53">
        <v>46387</v>
      </c>
      <c r="D1339" s="53">
        <v>46000</v>
      </c>
      <c r="G1339" s="52" t="s">
        <v>104</v>
      </c>
      <c r="H1339" s="52" t="s">
        <v>164</v>
      </c>
      <c r="I1339" s="53">
        <v>44927</v>
      </c>
      <c r="J1339" s="53">
        <v>44985</v>
      </c>
      <c r="L1339" s="52" t="s">
        <v>105</v>
      </c>
      <c r="M1339" s="54">
        <v>5617</v>
      </c>
      <c r="N1339" s="52" t="s">
        <v>43</v>
      </c>
      <c r="O1339" t="s">
        <v>106</v>
      </c>
      <c r="P1339" t="s">
        <v>65</v>
      </c>
      <c r="Q1339">
        <v>0.22339999999999999</v>
      </c>
      <c r="R1339" t="s">
        <v>66</v>
      </c>
      <c r="S1339"/>
      <c r="T1339"/>
      <c r="U1339"/>
      <c r="V1339"/>
      <c r="W1339"/>
      <c r="X1339" s="55">
        <v>45200</v>
      </c>
    </row>
    <row r="1340" spans="1:24" ht="14.5" x14ac:dyDescent="0.35">
      <c r="A1340" s="52" t="s">
        <v>528</v>
      </c>
      <c r="B1340" s="53">
        <v>44896</v>
      </c>
      <c r="C1340" s="53">
        <v>46387</v>
      </c>
      <c r="D1340" s="53">
        <v>46000</v>
      </c>
      <c r="G1340" s="52" t="s">
        <v>104</v>
      </c>
      <c r="H1340" s="52" t="s">
        <v>537</v>
      </c>
      <c r="I1340" s="53">
        <v>44986</v>
      </c>
      <c r="J1340" s="53">
        <v>45016</v>
      </c>
      <c r="L1340" s="52" t="s">
        <v>105</v>
      </c>
      <c r="M1340" s="54">
        <v>3600</v>
      </c>
      <c r="N1340" s="52" t="s">
        <v>43</v>
      </c>
      <c r="O1340" t="s">
        <v>106</v>
      </c>
      <c r="P1340" t="s">
        <v>65</v>
      </c>
      <c r="Q1340">
        <v>0.22339999999999999</v>
      </c>
      <c r="R1340" t="s">
        <v>66</v>
      </c>
      <c r="S1340"/>
      <c r="T1340"/>
      <c r="U1340"/>
      <c r="V1340"/>
      <c r="W1340"/>
      <c r="X1340" s="55">
        <v>45200</v>
      </c>
    </row>
    <row r="1341" spans="1:24" ht="14.5" x14ac:dyDescent="0.35">
      <c r="A1341" s="52" t="s">
        <v>528</v>
      </c>
      <c r="B1341" s="53">
        <v>44896</v>
      </c>
      <c r="C1341" s="53">
        <v>46387</v>
      </c>
      <c r="D1341" s="53">
        <v>46000</v>
      </c>
      <c r="G1341" s="52" t="s">
        <v>104</v>
      </c>
      <c r="H1341" s="52" t="s">
        <v>529</v>
      </c>
      <c r="I1341" s="53">
        <v>44896</v>
      </c>
      <c r="J1341" s="53">
        <v>44926</v>
      </c>
      <c r="L1341" s="52" t="s">
        <v>105</v>
      </c>
      <c r="M1341" s="54">
        <v>1600</v>
      </c>
      <c r="N1341" s="52" t="s">
        <v>43</v>
      </c>
      <c r="O1341" t="s">
        <v>106</v>
      </c>
      <c r="P1341" t="s">
        <v>65</v>
      </c>
      <c r="Q1341">
        <v>0.22339999999999999</v>
      </c>
      <c r="R1341" t="s">
        <v>66</v>
      </c>
      <c r="S1341"/>
      <c r="T1341"/>
      <c r="U1341"/>
      <c r="V1341"/>
      <c r="W1341"/>
      <c r="X1341" s="55">
        <v>45200</v>
      </c>
    </row>
    <row r="1342" spans="1:24" ht="14.5" x14ac:dyDescent="0.35">
      <c r="A1342" s="52" t="s">
        <v>528</v>
      </c>
      <c r="B1342" s="53">
        <v>44896</v>
      </c>
      <c r="C1342" s="53">
        <v>46387</v>
      </c>
      <c r="D1342" s="53">
        <v>46000</v>
      </c>
      <c r="G1342" s="52" t="s">
        <v>104</v>
      </c>
      <c r="H1342" t="s">
        <v>352</v>
      </c>
      <c r="I1342" s="53">
        <v>45292</v>
      </c>
      <c r="J1342" s="53">
        <f t="shared" ref="J1342" si="156">IF(OR(K1342="Term",K1342="otherwise",K1342="End of term"),C1342,"ADD SERVICE START DATE")</f>
        <v>46387</v>
      </c>
      <c r="K1342" s="52" t="s">
        <v>48</v>
      </c>
      <c r="L1342" s="52" t="s">
        <v>105</v>
      </c>
      <c r="M1342" s="54">
        <v>3000</v>
      </c>
      <c r="N1342" s="52" t="s">
        <v>43</v>
      </c>
      <c r="O1342" t="s">
        <v>106</v>
      </c>
      <c r="P1342" t="s">
        <v>65</v>
      </c>
      <c r="Q1342">
        <v>0.35389999999999999</v>
      </c>
      <c r="R1342" t="s">
        <v>66</v>
      </c>
      <c r="S1342"/>
      <c r="T1342"/>
      <c r="U1342"/>
      <c r="V1342"/>
      <c r="W1342"/>
      <c r="X1342" s="55">
        <v>45839</v>
      </c>
    </row>
    <row r="1343" spans="1:24" ht="14.5" x14ac:dyDescent="0.35">
      <c r="A1343" s="52" t="s">
        <v>528</v>
      </c>
      <c r="B1343" s="53">
        <v>44896</v>
      </c>
      <c r="C1343" s="53">
        <v>46387</v>
      </c>
      <c r="D1343" s="53">
        <v>46000</v>
      </c>
      <c r="G1343" s="52" t="s">
        <v>104</v>
      </c>
      <c r="H1343" s="52" t="s">
        <v>73</v>
      </c>
      <c r="I1343" s="53">
        <f t="shared" si="152"/>
        <v>44896</v>
      </c>
      <c r="J1343" s="53">
        <f t="shared" ref="J1343:J1354" si="157">IF(OR(K1343="Term",K1343="otherwise"),C1343,"ADD SERVICE START DATE")</f>
        <v>46387</v>
      </c>
      <c r="K1343" s="52" t="s">
        <v>74</v>
      </c>
      <c r="L1343" s="52" t="s">
        <v>105</v>
      </c>
      <c r="M1343" s="54">
        <v>0</v>
      </c>
      <c r="N1343" s="52" t="s">
        <v>43</v>
      </c>
      <c r="O1343" t="s">
        <v>106</v>
      </c>
      <c r="P1343" t="s">
        <v>65</v>
      </c>
      <c r="Q1343">
        <v>0.35389999999999999</v>
      </c>
      <c r="R1343" t="s">
        <v>66</v>
      </c>
      <c r="S1343"/>
      <c r="T1343"/>
      <c r="U1343"/>
      <c r="V1343"/>
      <c r="W1343"/>
      <c r="X1343" s="55">
        <v>45839</v>
      </c>
    </row>
    <row r="1344" spans="1:24" ht="14.5" x14ac:dyDescent="0.35">
      <c r="A1344" s="52" t="s">
        <v>528</v>
      </c>
      <c r="B1344" s="53">
        <v>44896</v>
      </c>
      <c r="C1344" s="53">
        <v>46387</v>
      </c>
      <c r="D1344" s="53">
        <v>46000</v>
      </c>
      <c r="G1344" s="52" t="s">
        <v>50</v>
      </c>
      <c r="H1344" s="52" t="s">
        <v>529</v>
      </c>
      <c r="I1344" s="53">
        <v>44896</v>
      </c>
      <c r="J1344" s="53">
        <v>44926</v>
      </c>
      <c r="L1344" s="52" t="s">
        <v>105</v>
      </c>
      <c r="M1344" s="54">
        <v>1600</v>
      </c>
      <c r="N1344" s="52" t="s">
        <v>43</v>
      </c>
      <c r="O1344" t="s">
        <v>52</v>
      </c>
      <c r="P1344" t="s">
        <v>45</v>
      </c>
      <c r="Q1344">
        <v>0.54879999999999995</v>
      </c>
      <c r="R1344" t="s">
        <v>66</v>
      </c>
      <c r="S1344"/>
      <c r="T1344"/>
      <c r="U1344"/>
      <c r="V1344"/>
      <c r="W1344"/>
      <c r="X1344" s="55">
        <v>45200</v>
      </c>
    </row>
    <row r="1345" spans="1:25" ht="14.5" x14ac:dyDescent="0.35">
      <c r="A1345" s="52" t="s">
        <v>528</v>
      </c>
      <c r="B1345" s="53">
        <v>44896</v>
      </c>
      <c r="C1345" s="53">
        <v>46387</v>
      </c>
      <c r="D1345" s="53">
        <v>46000</v>
      </c>
      <c r="G1345" s="52" t="s">
        <v>50</v>
      </c>
      <c r="H1345" s="52" t="s">
        <v>164</v>
      </c>
      <c r="I1345" s="53">
        <v>44927</v>
      </c>
      <c r="J1345" s="53">
        <v>44985</v>
      </c>
      <c r="L1345" s="52" t="s">
        <v>105</v>
      </c>
      <c r="M1345" s="54">
        <v>5617</v>
      </c>
      <c r="N1345" s="52" t="s">
        <v>43</v>
      </c>
      <c r="O1345" t="s">
        <v>52</v>
      </c>
      <c r="P1345" t="s">
        <v>45</v>
      </c>
      <c r="Q1345">
        <v>0.54879999999999995</v>
      </c>
      <c r="R1345" t="s">
        <v>66</v>
      </c>
      <c r="S1345"/>
      <c r="T1345"/>
      <c r="U1345"/>
      <c r="V1345"/>
      <c r="W1345"/>
      <c r="X1345" s="55">
        <v>45200</v>
      </c>
    </row>
    <row r="1346" spans="1:25" ht="14.5" x14ac:dyDescent="0.35">
      <c r="A1346" s="52" t="s">
        <v>528</v>
      </c>
      <c r="B1346" s="53">
        <v>44896</v>
      </c>
      <c r="C1346" s="53">
        <v>46387</v>
      </c>
      <c r="D1346" s="53">
        <v>46000</v>
      </c>
      <c r="G1346" s="52" t="s">
        <v>50</v>
      </c>
      <c r="H1346" s="52" t="s">
        <v>538</v>
      </c>
      <c r="I1346" s="53">
        <v>44986</v>
      </c>
      <c r="J1346" s="53">
        <v>45046</v>
      </c>
      <c r="L1346" s="52" t="s">
        <v>105</v>
      </c>
      <c r="M1346" s="54">
        <v>3600</v>
      </c>
      <c r="N1346" s="52" t="s">
        <v>43</v>
      </c>
      <c r="O1346" t="s">
        <v>52</v>
      </c>
      <c r="P1346" t="s">
        <v>45</v>
      </c>
      <c r="Q1346">
        <v>0.54879999999999995</v>
      </c>
      <c r="R1346"/>
      <c r="S1346"/>
      <c r="T1346"/>
      <c r="U1346"/>
      <c r="V1346"/>
      <c r="W1346"/>
      <c r="X1346" s="55">
        <v>45200</v>
      </c>
    </row>
    <row r="1347" spans="1:25" ht="14.5" x14ac:dyDescent="0.35">
      <c r="A1347" s="52" t="s">
        <v>528</v>
      </c>
      <c r="B1347" s="53">
        <v>44896</v>
      </c>
      <c r="C1347" s="53">
        <v>46387</v>
      </c>
      <c r="D1347" s="53">
        <v>46000</v>
      </c>
      <c r="G1347" s="52" t="s">
        <v>50</v>
      </c>
      <c r="H1347" s="52" t="s">
        <v>539</v>
      </c>
      <c r="I1347" s="53">
        <v>45292</v>
      </c>
      <c r="J1347" s="53">
        <v>45389</v>
      </c>
      <c r="L1347" s="52" t="s">
        <v>105</v>
      </c>
      <c r="M1347" s="54">
        <v>8400</v>
      </c>
      <c r="N1347" s="52" t="s">
        <v>43</v>
      </c>
      <c r="O1347" t="s">
        <v>52</v>
      </c>
      <c r="P1347" t="s">
        <v>45</v>
      </c>
      <c r="Q1347">
        <v>0.54879999999999995</v>
      </c>
      <c r="R1347" t="s">
        <v>66</v>
      </c>
      <c r="S1347"/>
      <c r="T1347"/>
      <c r="U1347"/>
      <c r="V1347"/>
      <c r="W1347"/>
      <c r="X1347" s="55">
        <v>45200</v>
      </c>
    </row>
    <row r="1348" spans="1:25" ht="14.5" x14ac:dyDescent="0.35">
      <c r="A1348" s="52" t="s">
        <v>528</v>
      </c>
      <c r="B1348" s="53">
        <v>44896</v>
      </c>
      <c r="C1348" s="53">
        <v>46387</v>
      </c>
      <c r="D1348" s="53">
        <v>46000</v>
      </c>
      <c r="G1348" s="52" t="s">
        <v>50</v>
      </c>
      <c r="H1348" s="52" t="s">
        <v>540</v>
      </c>
      <c r="I1348" s="53">
        <v>45390</v>
      </c>
      <c r="J1348" s="53">
        <v>45657</v>
      </c>
      <c r="L1348" s="52" t="s">
        <v>105</v>
      </c>
      <c r="M1348" s="54">
        <v>3600</v>
      </c>
      <c r="N1348" s="52" t="s">
        <v>43</v>
      </c>
      <c r="O1348" t="s">
        <v>52</v>
      </c>
      <c r="P1348" t="s">
        <v>45</v>
      </c>
      <c r="Q1348">
        <v>0.54879999999999995</v>
      </c>
      <c r="R1348" t="s">
        <v>66</v>
      </c>
      <c r="S1348"/>
      <c r="T1348"/>
      <c r="U1348"/>
      <c r="V1348"/>
      <c r="W1348"/>
      <c r="X1348" s="55">
        <v>45200</v>
      </c>
    </row>
    <row r="1349" spans="1:25" ht="14.5" x14ac:dyDescent="0.35">
      <c r="A1349" s="52" t="s">
        <v>528</v>
      </c>
      <c r="B1349" s="53">
        <v>44896</v>
      </c>
      <c r="C1349" s="53">
        <v>46387</v>
      </c>
      <c r="D1349" s="53">
        <v>46000</v>
      </c>
      <c r="G1349" s="52" t="s">
        <v>50</v>
      </c>
      <c r="H1349" s="52" t="s">
        <v>73</v>
      </c>
      <c r="I1349" s="53">
        <f t="shared" si="152"/>
        <v>44896</v>
      </c>
      <c r="J1349" s="53">
        <f t="shared" si="157"/>
        <v>46387</v>
      </c>
      <c r="K1349" s="52" t="s">
        <v>74</v>
      </c>
      <c r="L1349" s="52" t="s">
        <v>105</v>
      </c>
      <c r="M1349" s="54">
        <v>0</v>
      </c>
      <c r="N1349" s="52" t="s">
        <v>43</v>
      </c>
      <c r="O1349" t="s">
        <v>52</v>
      </c>
      <c r="P1349" t="s">
        <v>45</v>
      </c>
      <c r="Q1349">
        <v>0.54879999999999995</v>
      </c>
      <c r="R1349" t="s">
        <v>66</v>
      </c>
      <c r="S1349"/>
      <c r="T1349"/>
      <c r="U1349"/>
      <c r="V1349"/>
      <c r="W1349"/>
      <c r="X1349" s="55">
        <v>45200</v>
      </c>
    </row>
    <row r="1350" spans="1:25" ht="14.5" x14ac:dyDescent="0.35">
      <c r="A1350" s="52" t="s">
        <v>528</v>
      </c>
      <c r="B1350" s="53">
        <v>44896</v>
      </c>
      <c r="C1350" s="53">
        <v>46387</v>
      </c>
      <c r="D1350" s="53">
        <v>46000</v>
      </c>
      <c r="G1350" s="52" t="s">
        <v>55</v>
      </c>
      <c r="H1350" s="52" t="s">
        <v>529</v>
      </c>
      <c r="I1350" s="53">
        <v>44896</v>
      </c>
      <c r="J1350" s="53">
        <v>44926</v>
      </c>
      <c r="L1350" s="52" t="s">
        <v>105</v>
      </c>
      <c r="M1350" s="54">
        <v>1600</v>
      </c>
      <c r="N1350" s="52" t="s">
        <v>43</v>
      </c>
      <c r="O1350" t="s">
        <v>56</v>
      </c>
      <c r="P1350" t="s">
        <v>45</v>
      </c>
      <c r="Q1350">
        <v>0.54879999999999995</v>
      </c>
      <c r="R1350" t="s">
        <v>66</v>
      </c>
      <c r="S1350"/>
      <c r="T1350"/>
      <c r="U1350"/>
      <c r="V1350"/>
      <c r="W1350"/>
      <c r="X1350" s="55">
        <v>45200</v>
      </c>
    </row>
    <row r="1351" spans="1:25" ht="14.5" x14ac:dyDescent="0.35">
      <c r="A1351" s="52" t="s">
        <v>528</v>
      </c>
      <c r="B1351" s="53">
        <v>44896</v>
      </c>
      <c r="C1351" s="53">
        <v>46387</v>
      </c>
      <c r="D1351" s="53">
        <v>46000</v>
      </c>
      <c r="G1351" s="52" t="s">
        <v>55</v>
      </c>
      <c r="H1351" s="52" t="s">
        <v>164</v>
      </c>
      <c r="I1351" s="53">
        <v>44927</v>
      </c>
      <c r="J1351" s="53">
        <v>44985</v>
      </c>
      <c r="L1351" s="52" t="s">
        <v>105</v>
      </c>
      <c r="M1351" s="54">
        <v>5617</v>
      </c>
      <c r="N1351" s="52" t="s">
        <v>43</v>
      </c>
      <c r="O1351" t="s">
        <v>56</v>
      </c>
      <c r="P1351" t="s">
        <v>45</v>
      </c>
      <c r="Q1351">
        <v>0.54879999999999995</v>
      </c>
      <c r="R1351" t="s">
        <v>66</v>
      </c>
      <c r="S1351"/>
      <c r="T1351"/>
      <c r="U1351"/>
      <c r="V1351"/>
      <c r="W1351"/>
      <c r="X1351" s="55">
        <v>45200</v>
      </c>
    </row>
    <row r="1352" spans="1:25" ht="14.5" x14ac:dyDescent="0.35">
      <c r="A1352" s="52" t="s">
        <v>528</v>
      </c>
      <c r="B1352" s="53">
        <v>44896</v>
      </c>
      <c r="C1352" s="53">
        <v>46387</v>
      </c>
      <c r="D1352" s="53">
        <v>46000</v>
      </c>
      <c r="G1352" s="52" t="s">
        <v>55</v>
      </c>
      <c r="H1352" s="52" t="s">
        <v>539</v>
      </c>
      <c r="I1352" s="53">
        <v>45292</v>
      </c>
      <c r="J1352" s="53">
        <v>45389</v>
      </c>
      <c r="L1352" s="52" t="s">
        <v>105</v>
      </c>
      <c r="M1352" s="54">
        <v>8400</v>
      </c>
      <c r="N1352" s="52" t="s">
        <v>43</v>
      </c>
      <c r="O1352" t="s">
        <v>56</v>
      </c>
      <c r="P1352" t="s">
        <v>45</v>
      </c>
      <c r="Q1352">
        <v>0.54879999999999995</v>
      </c>
      <c r="R1352" t="s">
        <v>66</v>
      </c>
      <c r="S1352"/>
      <c r="T1352"/>
      <c r="U1352"/>
      <c r="V1352"/>
      <c r="W1352"/>
      <c r="X1352" s="55">
        <v>45200</v>
      </c>
    </row>
    <row r="1353" spans="1:25" ht="14.5" x14ac:dyDescent="0.35">
      <c r="A1353" s="52" t="s">
        <v>528</v>
      </c>
      <c r="B1353" s="53">
        <v>44896</v>
      </c>
      <c r="C1353" s="53">
        <v>46387</v>
      </c>
      <c r="D1353" s="53">
        <v>46000</v>
      </c>
      <c r="G1353" s="52" t="s">
        <v>55</v>
      </c>
      <c r="H1353" s="52" t="s">
        <v>540</v>
      </c>
      <c r="I1353" s="53">
        <v>45390</v>
      </c>
      <c r="J1353" s="53">
        <v>45657</v>
      </c>
      <c r="L1353" s="52" t="s">
        <v>105</v>
      </c>
      <c r="M1353" s="54">
        <v>3600</v>
      </c>
      <c r="N1353" s="52" t="s">
        <v>43</v>
      </c>
      <c r="O1353" t="s">
        <v>56</v>
      </c>
      <c r="P1353" t="s">
        <v>45</v>
      </c>
      <c r="Q1353">
        <v>0.54879999999999995</v>
      </c>
      <c r="R1353" t="s">
        <v>66</v>
      </c>
      <c r="S1353"/>
      <c r="T1353"/>
      <c r="U1353"/>
      <c r="V1353"/>
      <c r="W1353"/>
      <c r="X1353" s="55">
        <v>45200</v>
      </c>
    </row>
    <row r="1354" spans="1:25" ht="14.5" x14ac:dyDescent="0.35">
      <c r="A1354" s="52" t="s">
        <v>528</v>
      </c>
      <c r="B1354" s="53">
        <v>44896</v>
      </c>
      <c r="C1354" s="53">
        <v>46387</v>
      </c>
      <c r="D1354" s="53">
        <v>46000</v>
      </c>
      <c r="G1354" s="52" t="s">
        <v>55</v>
      </c>
      <c r="H1354" s="52" t="s">
        <v>73</v>
      </c>
      <c r="I1354" s="53">
        <f t="shared" si="152"/>
        <v>44896</v>
      </c>
      <c r="J1354" s="53">
        <f t="shared" si="157"/>
        <v>46387</v>
      </c>
      <c r="K1354" s="52" t="s">
        <v>74</v>
      </c>
      <c r="L1354" s="52" t="s">
        <v>105</v>
      </c>
      <c r="M1354" s="54">
        <v>0</v>
      </c>
      <c r="N1354" s="52" t="s">
        <v>43</v>
      </c>
      <c r="O1354" t="s">
        <v>56</v>
      </c>
      <c r="P1354" t="s">
        <v>45</v>
      </c>
      <c r="Q1354">
        <v>0.54879999999999995</v>
      </c>
      <c r="R1354" t="s">
        <v>66</v>
      </c>
      <c r="S1354"/>
      <c r="T1354"/>
      <c r="U1354"/>
      <c r="V1354"/>
      <c r="W1354"/>
      <c r="X1354" s="55">
        <v>45200</v>
      </c>
    </row>
    <row r="1355" spans="1:25" ht="14.5" x14ac:dyDescent="0.35">
      <c r="A1355" s="52" t="s">
        <v>528</v>
      </c>
      <c r="B1355" s="53">
        <v>44896</v>
      </c>
      <c r="C1355" s="53">
        <v>46387</v>
      </c>
      <c r="D1355" s="53">
        <v>46000</v>
      </c>
      <c r="E1355" s="52" t="s">
        <v>134</v>
      </c>
      <c r="F1355" s="16" t="s">
        <v>39</v>
      </c>
      <c r="G1355" s="52" t="s">
        <v>144</v>
      </c>
      <c r="H1355" s="52" t="s">
        <v>541</v>
      </c>
      <c r="I1355" s="53">
        <v>44896</v>
      </c>
      <c r="J1355" s="53">
        <v>45657</v>
      </c>
      <c r="L1355" s="52" t="s">
        <v>105</v>
      </c>
      <c r="M1355" s="54">
        <v>0</v>
      </c>
      <c r="N1355" s="52" t="s">
        <v>43</v>
      </c>
      <c r="O1355" t="s">
        <v>145</v>
      </c>
      <c r="P1355" t="s">
        <v>65</v>
      </c>
      <c r="Q1355" s="74">
        <v>0.4284</v>
      </c>
      <c r="R1355" t="s">
        <v>66</v>
      </c>
      <c r="S1355">
        <v>130</v>
      </c>
      <c r="T1355">
        <v>150</v>
      </c>
      <c r="U1355">
        <v>120</v>
      </c>
      <c r="V1355"/>
      <c r="W1355"/>
      <c r="X1355" s="55">
        <v>45200</v>
      </c>
    </row>
    <row r="1356" spans="1:25" ht="14.5" x14ac:dyDescent="0.35">
      <c r="A1356" s="52" t="s">
        <v>528</v>
      </c>
      <c r="B1356" s="53">
        <v>44896</v>
      </c>
      <c r="C1356" s="53">
        <v>46387</v>
      </c>
      <c r="D1356" s="53">
        <v>46000</v>
      </c>
      <c r="E1356" s="52" t="s">
        <v>134</v>
      </c>
      <c r="F1356" s="16" t="s">
        <v>39</v>
      </c>
      <c r="G1356" s="52" t="s">
        <v>144</v>
      </c>
      <c r="H1356" s="52" t="s">
        <v>542</v>
      </c>
      <c r="I1356" s="53">
        <v>45658</v>
      </c>
      <c r="J1356" s="53">
        <f t="shared" ref="J1356" si="158">IF(OR(K1356="Term",K1356="otherwise",K1356="End of term"),C1356,"ADD SERVICE START DATE")</f>
        <v>46387</v>
      </c>
      <c r="K1356" s="52" t="s">
        <v>48</v>
      </c>
      <c r="L1356" s="52" t="s">
        <v>105</v>
      </c>
      <c r="M1356" s="54">
        <v>0</v>
      </c>
      <c r="N1356" s="52" t="s">
        <v>43</v>
      </c>
      <c r="O1356" t="s">
        <v>145</v>
      </c>
      <c r="P1356" t="s">
        <v>65</v>
      </c>
      <c r="Q1356">
        <v>0.4516</v>
      </c>
      <c r="R1356" t="s">
        <v>66</v>
      </c>
      <c r="S1356">
        <v>130</v>
      </c>
      <c r="T1356">
        <v>150</v>
      </c>
      <c r="U1356">
        <v>120</v>
      </c>
      <c r="V1356"/>
      <c r="W1356"/>
      <c r="X1356" s="55">
        <v>45839</v>
      </c>
    </row>
    <row r="1357" spans="1:25" ht="14.5" x14ac:dyDescent="0.35">
      <c r="A1357" s="52" t="s">
        <v>528</v>
      </c>
      <c r="B1357" s="53">
        <v>44896</v>
      </c>
      <c r="C1357" s="53">
        <v>46387</v>
      </c>
      <c r="D1357" s="53">
        <v>46000</v>
      </c>
      <c r="E1357" s="52" t="s">
        <v>134</v>
      </c>
      <c r="F1357" s="16" t="s">
        <v>39</v>
      </c>
      <c r="G1357" s="52" t="s">
        <v>135</v>
      </c>
      <c r="H1357" s="52" t="s">
        <v>541</v>
      </c>
      <c r="I1357" s="53">
        <v>44896</v>
      </c>
      <c r="J1357" s="53">
        <v>45657</v>
      </c>
      <c r="L1357" s="52" t="s">
        <v>105</v>
      </c>
      <c r="M1357" s="54">
        <v>0</v>
      </c>
      <c r="N1357" s="52" t="s">
        <v>43</v>
      </c>
      <c r="O1357" t="s">
        <v>136</v>
      </c>
      <c r="P1357" t="s">
        <v>45</v>
      </c>
      <c r="Q1357">
        <v>0.44309999999999999</v>
      </c>
      <c r="R1357" t="s">
        <v>66</v>
      </c>
      <c r="S1357"/>
      <c r="T1357"/>
      <c r="U1357"/>
      <c r="V1357"/>
      <c r="W1357"/>
      <c r="X1357" s="55">
        <v>45200</v>
      </c>
    </row>
    <row r="1358" spans="1:25" ht="14.5" x14ac:dyDescent="0.35">
      <c r="A1358" s="52" t="s">
        <v>528</v>
      </c>
      <c r="B1358" s="53">
        <v>44896</v>
      </c>
      <c r="C1358" s="53">
        <v>46387</v>
      </c>
      <c r="D1358" s="53">
        <v>46000</v>
      </c>
      <c r="E1358" s="52" t="s">
        <v>134</v>
      </c>
      <c r="F1358" s="16" t="s">
        <v>39</v>
      </c>
      <c r="G1358" s="52" t="s">
        <v>135</v>
      </c>
      <c r="H1358" s="52" t="s">
        <v>542</v>
      </c>
      <c r="I1358" s="53">
        <v>45658</v>
      </c>
      <c r="J1358" s="53">
        <f t="shared" ref="J1358" si="159">IF(OR(K1358="Term",K1358="otherwise",K1358="End of term"),C1358,"ADD SERVICE START DATE")</f>
        <v>46387</v>
      </c>
      <c r="K1358" s="52" t="s">
        <v>48</v>
      </c>
      <c r="L1358" s="52" t="s">
        <v>105</v>
      </c>
      <c r="M1358" s="54">
        <v>0</v>
      </c>
      <c r="N1358" s="52" t="s">
        <v>43</v>
      </c>
      <c r="O1358" t="s">
        <v>136</v>
      </c>
      <c r="P1358" t="s">
        <v>45</v>
      </c>
      <c r="Q1358">
        <v>0.47349999999999998</v>
      </c>
      <c r="R1358" t="s">
        <v>66</v>
      </c>
      <c r="S1358"/>
      <c r="T1358"/>
      <c r="U1358"/>
      <c r="V1358"/>
      <c r="W1358"/>
      <c r="X1358" s="55">
        <v>45839</v>
      </c>
    </row>
    <row r="1359" spans="1:25" ht="14.5" x14ac:dyDescent="0.35">
      <c r="A1359" s="52" t="s">
        <v>528</v>
      </c>
      <c r="B1359" s="53">
        <v>44896</v>
      </c>
      <c r="C1359" s="53">
        <v>46387</v>
      </c>
      <c r="D1359" s="53">
        <v>46000</v>
      </c>
      <c r="G1359" s="52" t="s">
        <v>57</v>
      </c>
      <c r="H1359" s="52" t="s">
        <v>541</v>
      </c>
      <c r="I1359" s="53">
        <v>44896</v>
      </c>
      <c r="J1359" s="53">
        <v>45657</v>
      </c>
      <c r="L1359" s="52" t="s">
        <v>543</v>
      </c>
      <c r="M1359" s="54">
        <v>0</v>
      </c>
      <c r="N1359" s="52" t="s">
        <v>43</v>
      </c>
      <c r="O1359" t="s">
        <v>58</v>
      </c>
      <c r="P1359" t="s">
        <v>59</v>
      </c>
      <c r="Q1359">
        <v>1.21E-2</v>
      </c>
      <c r="R1359" t="s">
        <v>66</v>
      </c>
      <c r="S1359"/>
      <c r="T1359"/>
      <c r="U1359"/>
      <c r="V1359"/>
      <c r="W1359"/>
      <c r="X1359" s="55">
        <v>45200</v>
      </c>
      <c r="Y1359" s="56" t="s">
        <v>544</v>
      </c>
    </row>
    <row r="1360" spans="1:25" ht="14.5" x14ac:dyDescent="0.35">
      <c r="A1360" s="52" t="s">
        <v>528</v>
      </c>
      <c r="B1360" s="53">
        <v>44896</v>
      </c>
      <c r="C1360" s="53">
        <v>46387</v>
      </c>
      <c r="D1360" s="53">
        <v>46000</v>
      </c>
      <c r="G1360" s="52" t="s">
        <v>57</v>
      </c>
      <c r="H1360" s="52" t="s">
        <v>542</v>
      </c>
      <c r="I1360" s="53">
        <v>45658</v>
      </c>
      <c r="J1360" s="53">
        <f t="shared" ref="J1360" si="160">IF(OR(K1360="Term",K1360="otherwise",K1360="End of term"),C1360,"ADD SERVICE START DATE")</f>
        <v>46387</v>
      </c>
      <c r="K1360" s="52" t="s">
        <v>48</v>
      </c>
      <c r="L1360" s="52" t="s">
        <v>543</v>
      </c>
      <c r="M1360" s="54">
        <v>0</v>
      </c>
      <c r="O1360" t="s">
        <v>58</v>
      </c>
      <c r="P1360" t="s">
        <v>59</v>
      </c>
      <c r="Q1360">
        <v>1.244E-2</v>
      </c>
      <c r="R1360" t="s">
        <v>66</v>
      </c>
      <c r="S1360"/>
      <c r="T1360"/>
      <c r="U1360"/>
      <c r="V1360"/>
      <c r="W1360"/>
      <c r="X1360" s="55">
        <v>45839</v>
      </c>
      <c r="Y1360" s="56" t="s">
        <v>545</v>
      </c>
    </row>
    <row r="1361" spans="1:25" ht="14.5" x14ac:dyDescent="0.35">
      <c r="A1361" s="52" t="s">
        <v>528</v>
      </c>
      <c r="B1361" s="53">
        <v>44896</v>
      </c>
      <c r="C1361" s="53">
        <v>46387</v>
      </c>
      <c r="D1361" s="53">
        <v>46000</v>
      </c>
      <c r="G1361" s="52" t="s">
        <v>75</v>
      </c>
      <c r="H1361" s="52" t="s">
        <v>541</v>
      </c>
      <c r="I1361" s="53">
        <v>44896</v>
      </c>
      <c r="J1361" s="53">
        <v>45657</v>
      </c>
      <c r="L1361" s="52" t="s">
        <v>543</v>
      </c>
      <c r="M1361" s="54">
        <v>0</v>
      </c>
      <c r="N1361" s="52" t="s">
        <v>43</v>
      </c>
      <c r="O1361" t="s">
        <v>76</v>
      </c>
      <c r="P1361" t="s">
        <v>77</v>
      </c>
      <c r="Q1361">
        <v>2.41E-2</v>
      </c>
      <c r="R1361" t="s">
        <v>66</v>
      </c>
      <c r="S1361"/>
      <c r="T1361"/>
      <c r="U1361"/>
      <c r="V1361"/>
      <c r="W1361"/>
      <c r="X1361" s="55">
        <v>45200</v>
      </c>
    </row>
    <row r="1362" spans="1:25" ht="14.5" x14ac:dyDescent="0.35">
      <c r="A1362" s="52" t="s">
        <v>528</v>
      </c>
      <c r="B1362" s="53">
        <v>44896</v>
      </c>
      <c r="C1362" s="53">
        <v>46387</v>
      </c>
      <c r="D1362" s="53">
        <v>46000</v>
      </c>
      <c r="G1362" s="52" t="s">
        <v>75</v>
      </c>
      <c r="H1362" s="52" t="s">
        <v>542</v>
      </c>
      <c r="I1362" s="53">
        <v>45658</v>
      </c>
      <c r="J1362" s="53">
        <f t="shared" ref="J1362" si="161">IF(OR(K1362="Term",K1362="otherwise",K1362="End of term"),C1362,"ADD SERVICE START DATE")</f>
        <v>46387</v>
      </c>
      <c r="K1362" s="52" t="s">
        <v>48</v>
      </c>
      <c r="L1362" s="52" t="s">
        <v>543</v>
      </c>
      <c r="M1362" s="54">
        <v>0</v>
      </c>
      <c r="N1362" s="52" t="s">
        <v>43</v>
      </c>
      <c r="O1362" t="s">
        <v>76</v>
      </c>
      <c r="P1362" t="s">
        <v>77</v>
      </c>
      <c r="Q1362">
        <v>2.53E-2</v>
      </c>
      <c r="R1362" t="s">
        <v>66</v>
      </c>
      <c r="S1362"/>
      <c r="T1362"/>
      <c r="U1362"/>
      <c r="V1362"/>
      <c r="W1362"/>
      <c r="X1362" s="55">
        <v>45839</v>
      </c>
    </row>
    <row r="1363" spans="1:25" ht="14.5" x14ac:dyDescent="0.35">
      <c r="A1363" s="52" t="s">
        <v>528</v>
      </c>
      <c r="B1363" s="53">
        <v>44896</v>
      </c>
      <c r="C1363" s="53">
        <v>46387</v>
      </c>
      <c r="D1363" s="53">
        <v>46000</v>
      </c>
      <c r="E1363" s="52" t="s">
        <v>259</v>
      </c>
      <c r="F1363" s="16" t="s">
        <v>39</v>
      </c>
      <c r="G1363" s="52" t="s">
        <v>62</v>
      </c>
      <c r="H1363" s="52" t="s">
        <v>529</v>
      </c>
      <c r="I1363" s="53">
        <v>44896</v>
      </c>
      <c r="J1363" s="53">
        <v>44926</v>
      </c>
      <c r="L1363" s="52" t="s">
        <v>118</v>
      </c>
      <c r="M1363" s="54">
        <v>1600</v>
      </c>
      <c r="N1363" s="52" t="s">
        <v>43</v>
      </c>
      <c r="O1363" t="s">
        <v>64</v>
      </c>
      <c r="P1363" t="s">
        <v>65</v>
      </c>
      <c r="Q1363">
        <v>2.8748999999999998</v>
      </c>
      <c r="R1363" t="s">
        <v>66</v>
      </c>
      <c r="S1363">
        <v>130</v>
      </c>
      <c r="T1363">
        <v>150</v>
      </c>
      <c r="U1363">
        <v>120</v>
      </c>
      <c r="V1363"/>
      <c r="W1363"/>
      <c r="X1363" s="55">
        <v>45200</v>
      </c>
    </row>
    <row r="1364" spans="1:25" ht="14.5" x14ac:dyDescent="0.35">
      <c r="A1364" s="52" t="s">
        <v>528</v>
      </c>
      <c r="B1364" s="53">
        <v>44896</v>
      </c>
      <c r="C1364" s="53">
        <v>46387</v>
      </c>
      <c r="D1364" s="53">
        <v>46000</v>
      </c>
      <c r="E1364" s="52" t="s">
        <v>259</v>
      </c>
      <c r="F1364" s="16" t="s">
        <v>39</v>
      </c>
      <c r="G1364" s="52" t="s">
        <v>62</v>
      </c>
      <c r="H1364" s="52" t="s">
        <v>73</v>
      </c>
      <c r="I1364" s="53">
        <f t="shared" ref="I1364:I1366" si="162">IF(OR(K1364="Term",K1364="otherwise"),B1364,"ADD SERVICE START DATE")</f>
        <v>44896</v>
      </c>
      <c r="J1364" s="53">
        <f t="shared" ref="J1364:J1366" si="163">IF(OR(K1364="Term",K1364="otherwise"),C1364,"ADD SERVICE START DATE")</f>
        <v>46387</v>
      </c>
      <c r="K1364" s="52" t="s">
        <v>74</v>
      </c>
      <c r="L1364" s="52" t="s">
        <v>118</v>
      </c>
      <c r="M1364" s="54">
        <v>0</v>
      </c>
      <c r="N1364" s="52" t="s">
        <v>43</v>
      </c>
      <c r="O1364" t="s">
        <v>64</v>
      </c>
      <c r="P1364" t="s">
        <v>65</v>
      </c>
      <c r="Q1364">
        <v>2.8748999999999998</v>
      </c>
      <c r="R1364" t="s">
        <v>66</v>
      </c>
      <c r="S1364">
        <v>130</v>
      </c>
      <c r="T1364">
        <v>150</v>
      </c>
      <c r="U1364">
        <v>120</v>
      </c>
      <c r="V1364"/>
      <c r="W1364"/>
      <c r="X1364" s="55">
        <v>45200</v>
      </c>
    </row>
    <row r="1365" spans="1:25" ht="14.5" x14ac:dyDescent="0.35">
      <c r="A1365" s="52" t="s">
        <v>528</v>
      </c>
      <c r="B1365" s="53">
        <v>44896</v>
      </c>
      <c r="C1365" s="53">
        <v>46387</v>
      </c>
      <c r="D1365" s="53">
        <v>46000</v>
      </c>
      <c r="E1365" s="52" t="s">
        <v>166</v>
      </c>
      <c r="F1365" s="16" t="s">
        <v>39</v>
      </c>
      <c r="G1365" s="52" t="s">
        <v>62</v>
      </c>
      <c r="H1365" s="52" t="s">
        <v>534</v>
      </c>
      <c r="I1365" s="53">
        <v>45108</v>
      </c>
      <c r="J1365" s="53">
        <v>45138</v>
      </c>
      <c r="L1365" s="52" t="s">
        <v>127</v>
      </c>
      <c r="M1365" s="54">
        <v>1600</v>
      </c>
      <c r="N1365" s="52" t="s">
        <v>43</v>
      </c>
      <c r="O1365" t="s">
        <v>64</v>
      </c>
      <c r="P1365" t="s">
        <v>65</v>
      </c>
      <c r="Q1365">
        <v>1.6282000000000001</v>
      </c>
      <c r="R1365" t="s">
        <v>66</v>
      </c>
      <c r="S1365"/>
      <c r="T1365"/>
      <c r="U1365"/>
      <c r="V1365" t="s">
        <v>64</v>
      </c>
      <c r="W1365">
        <v>130</v>
      </c>
      <c r="X1365" s="55">
        <v>45200</v>
      </c>
    </row>
    <row r="1366" spans="1:25" ht="14.5" x14ac:dyDescent="0.35">
      <c r="A1366" s="52" t="s">
        <v>528</v>
      </c>
      <c r="B1366" s="53">
        <v>44896</v>
      </c>
      <c r="C1366" s="53">
        <v>46387</v>
      </c>
      <c r="D1366" s="53">
        <v>46000</v>
      </c>
      <c r="E1366" s="52" t="s">
        <v>166</v>
      </c>
      <c r="F1366" s="16" t="s">
        <v>39</v>
      </c>
      <c r="G1366" s="52" t="s">
        <v>62</v>
      </c>
      <c r="H1366" s="52" t="s">
        <v>73</v>
      </c>
      <c r="I1366" s="53">
        <f t="shared" si="162"/>
        <v>44896</v>
      </c>
      <c r="J1366" s="53">
        <f t="shared" si="163"/>
        <v>46387</v>
      </c>
      <c r="K1366" s="52" t="s">
        <v>74</v>
      </c>
      <c r="L1366" s="52" t="s">
        <v>127</v>
      </c>
      <c r="M1366" s="54">
        <v>0</v>
      </c>
      <c r="N1366" s="52" t="s">
        <v>43</v>
      </c>
      <c r="O1366" t="s">
        <v>64</v>
      </c>
      <c r="P1366" t="s">
        <v>65</v>
      </c>
      <c r="Q1366">
        <v>1.6282000000000001</v>
      </c>
      <c r="R1366" t="s">
        <v>66</v>
      </c>
      <c r="S1366">
        <v>130</v>
      </c>
      <c r="T1366">
        <v>150</v>
      </c>
      <c r="U1366">
        <v>120</v>
      </c>
      <c r="V1366"/>
      <c r="W1366"/>
      <c r="X1366" s="55">
        <v>45200</v>
      </c>
    </row>
    <row r="1367" spans="1:25" ht="14.5" x14ac:dyDescent="0.35">
      <c r="A1367" s="52" t="s">
        <v>528</v>
      </c>
      <c r="B1367" s="53">
        <v>44896</v>
      </c>
      <c r="C1367" s="53">
        <v>46387</v>
      </c>
      <c r="D1367" s="53">
        <v>46000</v>
      </c>
      <c r="E1367" s="52" t="s">
        <v>259</v>
      </c>
      <c r="F1367" s="16" t="s">
        <v>39</v>
      </c>
      <c r="G1367" s="52" t="s">
        <v>40</v>
      </c>
      <c r="H1367" s="52" t="s">
        <v>22</v>
      </c>
      <c r="I1367" s="53">
        <f t="shared" ref="I1367:I1368" si="164">IF(OR(K1367="Term",K1367="otherwise",K1367="Start of Term"),B1367,"ADD SERVICE START DATE")</f>
        <v>44896</v>
      </c>
      <c r="J1367" s="53">
        <f t="shared" ref="J1367:J1368" si="165">IF(OR(K1367="Term",K1367="otherwise",K1367="End of term"),C1367,"ADD SERVICE START DATE")</f>
        <v>46387</v>
      </c>
      <c r="K1367" s="52" t="s">
        <v>22</v>
      </c>
      <c r="L1367" s="52" t="s">
        <v>118</v>
      </c>
      <c r="M1367" s="54">
        <v>0</v>
      </c>
      <c r="N1367" s="52" t="s">
        <v>43</v>
      </c>
      <c r="O1367" t="s">
        <v>44</v>
      </c>
      <c r="P1367" t="s">
        <v>45</v>
      </c>
      <c r="Q1367"/>
      <c r="R1367"/>
      <c r="S1367"/>
      <c r="T1367"/>
      <c r="U1367"/>
      <c r="V1367" t="s">
        <v>64</v>
      </c>
      <c r="W1367">
        <v>75</v>
      </c>
      <c r="X1367" s="55">
        <v>45839</v>
      </c>
    </row>
    <row r="1368" spans="1:25" ht="14.5" x14ac:dyDescent="0.35">
      <c r="A1368" s="52" t="s">
        <v>528</v>
      </c>
      <c r="B1368" s="53">
        <v>44896</v>
      </c>
      <c r="C1368" s="53">
        <v>46387</v>
      </c>
      <c r="D1368" s="53">
        <v>46000</v>
      </c>
      <c r="E1368" s="52" t="s">
        <v>166</v>
      </c>
      <c r="F1368" s="16" t="s">
        <v>39</v>
      </c>
      <c r="G1368" s="52" t="s">
        <v>40</v>
      </c>
      <c r="H1368" s="52" t="s">
        <v>22</v>
      </c>
      <c r="I1368" s="53">
        <f t="shared" si="164"/>
        <v>44896</v>
      </c>
      <c r="J1368" s="53">
        <f t="shared" si="165"/>
        <v>46387</v>
      </c>
      <c r="K1368" s="52" t="s">
        <v>22</v>
      </c>
      <c r="L1368" s="52" t="s">
        <v>118</v>
      </c>
      <c r="M1368" s="54">
        <v>0</v>
      </c>
      <c r="N1368" s="52" t="s">
        <v>43</v>
      </c>
      <c r="O1368" t="s">
        <v>44</v>
      </c>
      <c r="P1368" t="s">
        <v>45</v>
      </c>
      <c r="Q1368"/>
      <c r="R1368"/>
      <c r="S1368"/>
      <c r="T1368"/>
      <c r="U1368"/>
      <c r="V1368" t="s">
        <v>64</v>
      </c>
      <c r="W1368">
        <v>75</v>
      </c>
      <c r="X1368" s="55">
        <v>45839</v>
      </c>
    </row>
    <row r="1369" spans="1:25" ht="14.5" x14ac:dyDescent="0.35">
      <c r="A1369" s="52" t="s">
        <v>528</v>
      </c>
      <c r="B1369" s="53">
        <v>44896</v>
      </c>
      <c r="C1369" s="53">
        <v>46387</v>
      </c>
      <c r="D1369" s="53">
        <v>46000</v>
      </c>
      <c r="G1369" s="52" t="s">
        <v>50</v>
      </c>
      <c r="H1369" s="52" t="s">
        <v>539</v>
      </c>
      <c r="I1369" s="53">
        <v>45292</v>
      </c>
      <c r="J1369" s="53">
        <v>45389</v>
      </c>
      <c r="L1369" s="52" t="s">
        <v>118</v>
      </c>
      <c r="M1369" s="54">
        <v>8400</v>
      </c>
      <c r="N1369" s="52" t="s">
        <v>43</v>
      </c>
      <c r="O1369" t="s">
        <v>52</v>
      </c>
      <c r="P1369" t="s">
        <v>45</v>
      </c>
      <c r="Q1369">
        <v>0.54879999999999995</v>
      </c>
      <c r="R1369" t="s">
        <v>66</v>
      </c>
      <c r="S1369"/>
      <c r="T1369"/>
      <c r="U1369"/>
      <c r="V1369"/>
      <c r="W1369"/>
      <c r="X1369" s="55">
        <v>45200</v>
      </c>
    </row>
    <row r="1370" spans="1:25" ht="14.5" x14ac:dyDescent="0.35">
      <c r="A1370" s="52" t="s">
        <v>528</v>
      </c>
      <c r="B1370" s="53">
        <v>44896</v>
      </c>
      <c r="C1370" s="53">
        <v>46387</v>
      </c>
      <c r="D1370" s="53">
        <v>46000</v>
      </c>
      <c r="G1370" s="52" t="s">
        <v>50</v>
      </c>
      <c r="H1370" s="52" t="s">
        <v>540</v>
      </c>
      <c r="I1370" s="53">
        <v>45390</v>
      </c>
      <c r="J1370" s="53">
        <v>45657</v>
      </c>
      <c r="L1370" s="52" t="s">
        <v>118</v>
      </c>
      <c r="M1370" s="54">
        <v>3600</v>
      </c>
      <c r="N1370" s="52" t="s">
        <v>43</v>
      </c>
      <c r="O1370" t="s">
        <v>52</v>
      </c>
      <c r="P1370" t="s">
        <v>45</v>
      </c>
      <c r="Q1370">
        <v>0.54879999999999995</v>
      </c>
      <c r="R1370" t="s">
        <v>66</v>
      </c>
      <c r="S1370"/>
      <c r="T1370"/>
      <c r="U1370"/>
      <c r="V1370"/>
      <c r="W1370"/>
      <c r="X1370" s="55">
        <v>45200</v>
      </c>
    </row>
    <row r="1371" spans="1:25" ht="29" x14ac:dyDescent="0.35">
      <c r="A1371" s="52" t="s">
        <v>528</v>
      </c>
      <c r="B1371" s="53">
        <v>44896</v>
      </c>
      <c r="C1371" s="53">
        <v>46387</v>
      </c>
      <c r="D1371" s="53">
        <v>46000</v>
      </c>
      <c r="G1371" s="52" t="s">
        <v>50</v>
      </c>
      <c r="H1371" s="52" t="s">
        <v>73</v>
      </c>
      <c r="I1371" s="53">
        <f t="shared" ref="I1371:I1372" si="166">IF(OR(K1371="Term",K1371="otherwise",K1371="Start of Term"),B1371,"ADD SERVICE START DATE")</f>
        <v>44896</v>
      </c>
      <c r="J1371" s="53">
        <f t="shared" ref="J1371:J1372" si="167">IF(OR(K1371="Term",K1371="otherwise",K1371="End of term"),C1371,"ADD SERVICE START DATE")</f>
        <v>46387</v>
      </c>
      <c r="K1371" s="52" t="s">
        <v>74</v>
      </c>
      <c r="L1371" s="52" t="s">
        <v>118</v>
      </c>
      <c r="M1371" s="54">
        <v>0</v>
      </c>
      <c r="N1371" s="52" t="s">
        <v>43</v>
      </c>
      <c r="O1371" t="s">
        <v>56</v>
      </c>
      <c r="P1371" t="s">
        <v>45</v>
      </c>
      <c r="Q1371">
        <v>0.56630000000000003</v>
      </c>
      <c r="R1371" t="s">
        <v>66</v>
      </c>
      <c r="S1371"/>
      <c r="T1371"/>
      <c r="U1371"/>
      <c r="V1371"/>
      <c r="W1371"/>
      <c r="X1371" s="55">
        <v>45839</v>
      </c>
      <c r="Y1371" s="56" t="s">
        <v>546</v>
      </c>
    </row>
    <row r="1372" spans="1:25" ht="29" x14ac:dyDescent="0.35">
      <c r="A1372" s="52" t="s">
        <v>528</v>
      </c>
      <c r="B1372" s="53">
        <v>44896</v>
      </c>
      <c r="C1372" s="53">
        <v>46387</v>
      </c>
      <c r="D1372" s="53">
        <v>46000</v>
      </c>
      <c r="G1372" s="52" t="s">
        <v>50</v>
      </c>
      <c r="H1372" s="52" t="s">
        <v>73</v>
      </c>
      <c r="I1372" s="53">
        <f t="shared" si="166"/>
        <v>44896</v>
      </c>
      <c r="J1372" s="53">
        <f t="shared" si="167"/>
        <v>46387</v>
      </c>
      <c r="K1372" s="52" t="s">
        <v>74</v>
      </c>
      <c r="L1372" s="52" t="s">
        <v>118</v>
      </c>
      <c r="M1372" s="54">
        <v>0</v>
      </c>
      <c r="N1372" s="52" t="s">
        <v>43</v>
      </c>
      <c r="O1372" t="s">
        <v>56</v>
      </c>
      <c r="P1372" t="s">
        <v>45</v>
      </c>
      <c r="Q1372">
        <v>1.0517000000000001</v>
      </c>
      <c r="R1372" t="s">
        <v>66</v>
      </c>
      <c r="S1372"/>
      <c r="T1372"/>
      <c r="U1372"/>
      <c r="V1372"/>
      <c r="W1372"/>
      <c r="X1372" s="55">
        <v>45839</v>
      </c>
      <c r="Y1372" s="56" t="s">
        <v>547</v>
      </c>
    </row>
    <row r="1373" spans="1:25" ht="14.5" x14ac:dyDescent="0.35">
      <c r="A1373" s="52" t="s">
        <v>528</v>
      </c>
      <c r="B1373" s="53">
        <v>44896</v>
      </c>
      <c r="C1373" s="53">
        <v>46387</v>
      </c>
      <c r="D1373" s="53">
        <v>46000</v>
      </c>
      <c r="G1373" s="52" t="s">
        <v>55</v>
      </c>
      <c r="H1373" s="52" t="s">
        <v>539</v>
      </c>
      <c r="I1373" s="53">
        <v>45292</v>
      </c>
      <c r="J1373" s="53">
        <v>45389</v>
      </c>
      <c r="L1373" s="52" t="s">
        <v>118</v>
      </c>
      <c r="M1373" s="54">
        <v>8400</v>
      </c>
      <c r="N1373" s="52" t="s">
        <v>43</v>
      </c>
      <c r="O1373" t="s">
        <v>56</v>
      </c>
      <c r="P1373" t="s">
        <v>45</v>
      </c>
      <c r="Q1373">
        <v>0.54879999999999995</v>
      </c>
      <c r="R1373" t="s">
        <v>66</v>
      </c>
      <c r="S1373"/>
      <c r="T1373"/>
      <c r="U1373"/>
      <c r="V1373"/>
      <c r="W1373"/>
      <c r="X1373" s="55">
        <v>45200</v>
      </c>
    </row>
    <row r="1374" spans="1:25" ht="14.5" x14ac:dyDescent="0.35">
      <c r="A1374" s="52" t="s">
        <v>528</v>
      </c>
      <c r="B1374" s="53">
        <v>44896</v>
      </c>
      <c r="C1374" s="53">
        <v>46387</v>
      </c>
      <c r="D1374" s="53">
        <v>46000</v>
      </c>
      <c r="G1374" s="52" t="s">
        <v>55</v>
      </c>
      <c r="H1374" s="52" t="s">
        <v>540</v>
      </c>
      <c r="I1374" s="53">
        <v>45390</v>
      </c>
      <c r="J1374" s="53">
        <v>45657</v>
      </c>
      <c r="L1374" s="52" t="s">
        <v>118</v>
      </c>
      <c r="M1374" s="54">
        <v>3600</v>
      </c>
      <c r="N1374" s="52" t="s">
        <v>43</v>
      </c>
      <c r="O1374" t="s">
        <v>56</v>
      </c>
      <c r="P1374" t="s">
        <v>45</v>
      </c>
      <c r="Q1374">
        <v>0.54879999999999995</v>
      </c>
      <c r="R1374" t="s">
        <v>66</v>
      </c>
      <c r="S1374"/>
      <c r="T1374"/>
      <c r="U1374"/>
      <c r="V1374"/>
      <c r="W1374"/>
      <c r="X1374" s="55">
        <v>45200</v>
      </c>
    </row>
    <row r="1375" spans="1:25" ht="29" x14ac:dyDescent="0.35">
      <c r="A1375" s="52" t="s">
        <v>528</v>
      </c>
      <c r="B1375" s="53">
        <v>44896</v>
      </c>
      <c r="C1375" s="53">
        <v>46387</v>
      </c>
      <c r="D1375" s="53">
        <v>46000</v>
      </c>
      <c r="G1375" s="52" t="s">
        <v>55</v>
      </c>
      <c r="H1375" s="52" t="s">
        <v>73</v>
      </c>
      <c r="I1375" s="53">
        <f t="shared" ref="I1375:I1376" si="168">IF(OR(K1375="Term",K1375="otherwise",K1375="Start of Term"),B1375,"ADD SERVICE START DATE")</f>
        <v>44896</v>
      </c>
      <c r="J1375" s="53">
        <f t="shared" ref="J1375:J1376" si="169">IF(OR(K1375="Term",K1375="otherwise",K1375="End of term"),C1375,"ADD SERVICE START DATE")</f>
        <v>46387</v>
      </c>
      <c r="K1375" s="52" t="s">
        <v>74</v>
      </c>
      <c r="L1375" s="52" t="s">
        <v>118</v>
      </c>
      <c r="M1375" s="54">
        <v>0</v>
      </c>
      <c r="N1375" s="52" t="s">
        <v>43</v>
      </c>
      <c r="O1375" t="s">
        <v>56</v>
      </c>
      <c r="P1375" t="s">
        <v>45</v>
      </c>
      <c r="Q1375">
        <v>0.56630000000000003</v>
      </c>
      <c r="R1375" t="s">
        <v>66</v>
      </c>
      <c r="S1375"/>
      <c r="T1375"/>
      <c r="U1375"/>
      <c r="V1375"/>
      <c r="W1375"/>
      <c r="X1375" s="55">
        <v>45839</v>
      </c>
      <c r="Y1375" s="56" t="s">
        <v>548</v>
      </c>
    </row>
    <row r="1376" spans="1:25" ht="29" x14ac:dyDescent="0.35">
      <c r="A1376" s="52" t="s">
        <v>528</v>
      </c>
      <c r="B1376" s="53">
        <v>44896</v>
      </c>
      <c r="C1376" s="53">
        <v>46387</v>
      </c>
      <c r="D1376" s="53">
        <v>46000</v>
      </c>
      <c r="G1376" s="52" t="s">
        <v>55</v>
      </c>
      <c r="H1376" s="52" t="s">
        <v>73</v>
      </c>
      <c r="I1376" s="53">
        <f t="shared" si="168"/>
        <v>44896</v>
      </c>
      <c r="J1376" s="53">
        <f t="shared" si="169"/>
        <v>46387</v>
      </c>
      <c r="K1376" s="52" t="s">
        <v>74</v>
      </c>
      <c r="L1376" s="52" t="s">
        <v>118</v>
      </c>
      <c r="M1376" s="54">
        <v>0</v>
      </c>
      <c r="N1376" s="52" t="s">
        <v>43</v>
      </c>
      <c r="O1376" t="s">
        <v>56</v>
      </c>
      <c r="P1376" t="s">
        <v>45</v>
      </c>
      <c r="Q1376">
        <v>1.0517000000000001</v>
      </c>
      <c r="R1376" t="s">
        <v>66</v>
      </c>
      <c r="S1376"/>
      <c r="T1376"/>
      <c r="U1376"/>
      <c r="V1376"/>
      <c r="W1376"/>
      <c r="X1376" s="55">
        <v>45839</v>
      </c>
      <c r="Y1376" s="56" t="s">
        <v>549</v>
      </c>
    </row>
    <row r="1377" spans="1:25" ht="14.5" x14ac:dyDescent="0.35">
      <c r="A1377" s="52" t="s">
        <v>528</v>
      </c>
      <c r="B1377" s="53">
        <v>44896</v>
      </c>
      <c r="C1377" s="53">
        <v>46387</v>
      </c>
      <c r="D1377" s="53">
        <v>46000</v>
      </c>
      <c r="E1377" s="57" t="s">
        <v>137</v>
      </c>
      <c r="F1377" s="16" t="s">
        <v>39</v>
      </c>
      <c r="G1377" s="52" t="s">
        <v>144</v>
      </c>
      <c r="H1377" s="52" t="s">
        <v>541</v>
      </c>
      <c r="I1377" s="53">
        <v>44896</v>
      </c>
      <c r="J1377" s="53">
        <v>45657</v>
      </c>
      <c r="L1377" s="52" t="s">
        <v>118</v>
      </c>
      <c r="M1377" s="54">
        <v>0</v>
      </c>
      <c r="N1377" s="52" t="s">
        <v>43</v>
      </c>
      <c r="O1377" t="s">
        <v>145</v>
      </c>
      <c r="P1377" t="s">
        <v>65</v>
      </c>
      <c r="Q1377">
        <v>0.215</v>
      </c>
      <c r="R1377" t="s">
        <v>66</v>
      </c>
      <c r="S1377">
        <v>130</v>
      </c>
      <c r="T1377">
        <v>150</v>
      </c>
      <c r="U1377">
        <v>120</v>
      </c>
      <c r="V1377"/>
      <c r="W1377"/>
      <c r="X1377" s="55">
        <v>45200</v>
      </c>
    </row>
    <row r="1378" spans="1:25" ht="14.5" x14ac:dyDescent="0.35">
      <c r="A1378" s="52" t="s">
        <v>528</v>
      </c>
      <c r="B1378" s="53">
        <v>44896</v>
      </c>
      <c r="C1378" s="53">
        <v>46387</v>
      </c>
      <c r="D1378" s="53">
        <v>46000</v>
      </c>
      <c r="E1378" s="57" t="s">
        <v>137</v>
      </c>
      <c r="F1378" s="16" t="s">
        <v>39</v>
      </c>
      <c r="G1378" s="52" t="s">
        <v>144</v>
      </c>
      <c r="H1378" s="52" t="s">
        <v>542</v>
      </c>
      <c r="I1378" s="53">
        <v>45658</v>
      </c>
      <c r="J1378" s="53">
        <f t="shared" ref="J1378" si="170">IF(OR(K1378="Term",K1378="otherwise",K1378="End of term"),C1378,"ADD SERVICE START DATE")</f>
        <v>46387</v>
      </c>
      <c r="K1378" s="52" t="s">
        <v>48</v>
      </c>
      <c r="L1378" s="52" t="s">
        <v>118</v>
      </c>
      <c r="M1378" s="54">
        <v>0</v>
      </c>
      <c r="N1378" s="52" t="s">
        <v>43</v>
      </c>
      <c r="O1378" t="s">
        <v>145</v>
      </c>
      <c r="P1378" t="s">
        <v>65</v>
      </c>
      <c r="Q1378">
        <v>0.22520000000000001</v>
      </c>
      <c r="R1378" t="s">
        <v>66</v>
      </c>
      <c r="S1378">
        <v>130</v>
      </c>
      <c r="T1378">
        <v>150</v>
      </c>
      <c r="U1378">
        <v>120</v>
      </c>
      <c r="V1378"/>
      <c r="W1378"/>
      <c r="X1378" s="55">
        <v>45839</v>
      </c>
    </row>
    <row r="1379" spans="1:25" ht="14.5" x14ac:dyDescent="0.35">
      <c r="A1379" s="52" t="s">
        <v>528</v>
      </c>
      <c r="B1379" s="53">
        <v>44896</v>
      </c>
      <c r="C1379" s="53">
        <v>46387</v>
      </c>
      <c r="D1379" s="53">
        <v>46000</v>
      </c>
      <c r="E1379" s="52" t="s">
        <v>143</v>
      </c>
      <c r="F1379" s="16" t="s">
        <v>39</v>
      </c>
      <c r="G1379" s="52" t="s">
        <v>144</v>
      </c>
      <c r="H1379" s="52" t="s">
        <v>73</v>
      </c>
      <c r="I1379" s="53">
        <f t="shared" ref="I1379:I1381" si="171">IF(OR(K1379="Term",K1379="otherwise",K1379="Start of Term"),B1379,"ADD SERVICE START DATE")</f>
        <v>44896</v>
      </c>
      <c r="J1379" s="53">
        <f t="shared" ref="J1379:J1381" si="172">IF(OR(K1379="Term",K1379="otherwise",K1379="End of term"),C1379,"ADD SERVICE START DATE")</f>
        <v>46387</v>
      </c>
      <c r="K1379" s="52" t="s">
        <v>74</v>
      </c>
      <c r="L1379" s="52" t="s">
        <v>118</v>
      </c>
      <c r="M1379" s="54">
        <v>0</v>
      </c>
      <c r="N1379" s="52" t="s">
        <v>43</v>
      </c>
      <c r="O1379" t="s">
        <v>145</v>
      </c>
      <c r="P1379" t="s">
        <v>65</v>
      </c>
      <c r="Q1379">
        <v>0.22520000000000001</v>
      </c>
      <c r="R1379" t="s">
        <v>66</v>
      </c>
      <c r="S1379">
        <v>130</v>
      </c>
      <c r="T1379">
        <v>150</v>
      </c>
      <c r="U1379">
        <v>120</v>
      </c>
      <c r="V1379"/>
      <c r="W1379"/>
      <c r="X1379" s="55">
        <v>45839</v>
      </c>
    </row>
    <row r="1380" spans="1:25" ht="14.5" x14ac:dyDescent="0.35">
      <c r="A1380" s="52" t="s">
        <v>528</v>
      </c>
      <c r="B1380" s="53">
        <v>44896</v>
      </c>
      <c r="C1380" s="53">
        <v>46387</v>
      </c>
      <c r="D1380" s="53">
        <v>46000</v>
      </c>
      <c r="E1380" s="57" t="s">
        <v>137</v>
      </c>
      <c r="F1380" s="16" t="s">
        <v>39</v>
      </c>
      <c r="G1380" s="52" t="s">
        <v>135</v>
      </c>
      <c r="H1380" s="52" t="s">
        <v>22</v>
      </c>
      <c r="I1380" s="53">
        <f t="shared" si="171"/>
        <v>44896</v>
      </c>
      <c r="J1380" s="53">
        <f t="shared" si="172"/>
        <v>46387</v>
      </c>
      <c r="K1380" s="52" t="s">
        <v>22</v>
      </c>
      <c r="L1380" s="52" t="s">
        <v>118</v>
      </c>
      <c r="M1380" s="54">
        <v>0</v>
      </c>
      <c r="N1380" s="52" t="s">
        <v>43</v>
      </c>
      <c r="O1380" t="s">
        <v>136</v>
      </c>
      <c r="P1380" t="s">
        <v>45</v>
      </c>
      <c r="Q1380"/>
      <c r="R1380"/>
      <c r="S1380"/>
      <c r="T1380"/>
      <c r="U1380"/>
      <c r="V1380" t="s">
        <v>145</v>
      </c>
      <c r="W1380">
        <v>75</v>
      </c>
      <c r="X1380" s="55">
        <v>45839</v>
      </c>
    </row>
    <row r="1381" spans="1:25" ht="14.5" x14ac:dyDescent="0.35">
      <c r="A1381" s="52" t="s">
        <v>528</v>
      </c>
      <c r="B1381" s="53">
        <v>44896</v>
      </c>
      <c r="C1381" s="53">
        <v>46387</v>
      </c>
      <c r="D1381" s="53">
        <v>46000</v>
      </c>
      <c r="E1381" s="52" t="s">
        <v>143</v>
      </c>
      <c r="F1381" s="16" t="s">
        <v>39</v>
      </c>
      <c r="G1381" s="52" t="s">
        <v>135</v>
      </c>
      <c r="H1381" s="52" t="s">
        <v>22</v>
      </c>
      <c r="I1381" s="53">
        <f t="shared" si="171"/>
        <v>44896</v>
      </c>
      <c r="J1381" s="53">
        <f t="shared" si="172"/>
        <v>46387</v>
      </c>
      <c r="K1381" s="52" t="s">
        <v>22</v>
      </c>
      <c r="L1381" s="52" t="s">
        <v>118</v>
      </c>
      <c r="M1381" s="54">
        <v>0</v>
      </c>
      <c r="N1381" s="52" t="s">
        <v>43</v>
      </c>
      <c r="O1381" t="s">
        <v>136</v>
      </c>
      <c r="P1381" t="s">
        <v>45</v>
      </c>
      <c r="Q1381"/>
      <c r="R1381"/>
      <c r="S1381"/>
      <c r="T1381"/>
      <c r="U1381"/>
      <c r="V1381" t="s">
        <v>145</v>
      </c>
      <c r="W1381">
        <v>75</v>
      </c>
      <c r="X1381" s="55">
        <v>45839</v>
      </c>
    </row>
    <row r="1382" spans="1:25" ht="14.5" x14ac:dyDescent="0.35">
      <c r="A1382" s="52" t="s">
        <v>528</v>
      </c>
      <c r="B1382" s="53">
        <v>44896</v>
      </c>
      <c r="C1382" s="53">
        <v>46387</v>
      </c>
      <c r="D1382" s="53">
        <v>45992</v>
      </c>
      <c r="E1382" s="52" t="s">
        <v>259</v>
      </c>
      <c r="F1382" s="16" t="s">
        <v>39</v>
      </c>
      <c r="G1382" s="52" t="s">
        <v>62</v>
      </c>
      <c r="H1382" s="52" t="s">
        <v>112</v>
      </c>
      <c r="I1382" s="53">
        <v>45292</v>
      </c>
      <c r="J1382" s="53">
        <v>45657</v>
      </c>
      <c r="L1382" s="52" t="s">
        <v>118</v>
      </c>
      <c r="M1382" s="54">
        <v>3600</v>
      </c>
      <c r="N1382" s="52" t="s">
        <v>43</v>
      </c>
      <c r="O1382" t="s">
        <v>64</v>
      </c>
      <c r="P1382" t="s">
        <v>65</v>
      </c>
      <c r="Q1382">
        <v>2.8748999999999998</v>
      </c>
      <c r="R1382" t="s">
        <v>66</v>
      </c>
      <c r="S1382">
        <v>130</v>
      </c>
      <c r="T1382">
        <v>150</v>
      </c>
      <c r="U1382">
        <v>120</v>
      </c>
      <c r="V1382"/>
      <c r="W1382"/>
      <c r="X1382" s="55">
        <v>45200</v>
      </c>
    </row>
    <row r="1383" spans="1:25" ht="14.5" x14ac:dyDescent="0.35">
      <c r="A1383" s="52" t="s">
        <v>528</v>
      </c>
      <c r="B1383" s="53">
        <v>44896</v>
      </c>
      <c r="C1383" s="53">
        <v>46387</v>
      </c>
      <c r="D1383" s="53">
        <v>45992</v>
      </c>
      <c r="E1383" s="52" t="s">
        <v>259</v>
      </c>
      <c r="F1383" s="16" t="s">
        <v>39</v>
      </c>
      <c r="G1383" s="52" t="s">
        <v>62</v>
      </c>
      <c r="H1383" s="52" t="s">
        <v>550</v>
      </c>
      <c r="I1383" s="53">
        <v>45292</v>
      </c>
      <c r="J1383" s="53">
        <v>45389</v>
      </c>
      <c r="L1383" s="52" t="s">
        <v>118</v>
      </c>
      <c r="M1383" s="54">
        <v>6600</v>
      </c>
      <c r="N1383" s="52" t="s">
        <v>43</v>
      </c>
      <c r="O1383" t="s">
        <v>64</v>
      </c>
      <c r="P1383" t="s">
        <v>65</v>
      </c>
      <c r="Q1383">
        <v>2.8748999999999998</v>
      </c>
      <c r="R1383" t="s">
        <v>66</v>
      </c>
      <c r="S1383"/>
      <c r="T1383"/>
      <c r="U1383"/>
      <c r="V1383" t="s">
        <v>64</v>
      </c>
      <c r="W1383">
        <v>130</v>
      </c>
      <c r="X1383" s="55">
        <v>45200</v>
      </c>
    </row>
    <row r="1384" spans="1:25" ht="14.5" x14ac:dyDescent="0.35">
      <c r="A1384" s="52" t="s">
        <v>528</v>
      </c>
      <c r="B1384" s="53">
        <v>44896</v>
      </c>
      <c r="C1384" s="53">
        <v>46387</v>
      </c>
      <c r="D1384" s="53">
        <v>45992</v>
      </c>
      <c r="E1384" s="52" t="s">
        <v>259</v>
      </c>
      <c r="F1384" s="16" t="s">
        <v>39</v>
      </c>
      <c r="G1384" s="52" t="s">
        <v>62</v>
      </c>
      <c r="H1384" s="52" t="s">
        <v>112</v>
      </c>
      <c r="I1384" s="53">
        <v>45383</v>
      </c>
      <c r="J1384" s="53">
        <v>45657</v>
      </c>
      <c r="L1384" s="52" t="s">
        <v>105</v>
      </c>
      <c r="M1384" s="54">
        <v>3600</v>
      </c>
      <c r="N1384" s="52" t="s">
        <v>43</v>
      </c>
      <c r="O1384" t="s">
        <v>64</v>
      </c>
      <c r="P1384" t="s">
        <v>65</v>
      </c>
      <c r="Q1384">
        <v>2.8748999999999998</v>
      </c>
      <c r="R1384" t="s">
        <v>66</v>
      </c>
      <c r="S1384">
        <v>130</v>
      </c>
      <c r="T1384">
        <v>150</v>
      </c>
      <c r="U1384">
        <v>120</v>
      </c>
      <c r="V1384"/>
      <c r="W1384"/>
      <c r="X1384" s="55">
        <v>45200</v>
      </c>
    </row>
    <row r="1385" spans="1:25" ht="14.5" x14ac:dyDescent="0.35">
      <c r="A1385" s="52" t="s">
        <v>528</v>
      </c>
      <c r="B1385" s="53">
        <v>44896</v>
      </c>
      <c r="C1385" s="53">
        <v>46387</v>
      </c>
      <c r="D1385" s="53">
        <v>45992</v>
      </c>
      <c r="E1385" s="52" t="s">
        <v>259</v>
      </c>
      <c r="F1385" s="16" t="s">
        <v>39</v>
      </c>
      <c r="G1385" s="52" t="s">
        <v>62</v>
      </c>
      <c r="H1385" s="52" t="s">
        <v>550</v>
      </c>
      <c r="I1385" s="53">
        <v>45292</v>
      </c>
      <c r="J1385" s="53">
        <v>45389</v>
      </c>
      <c r="L1385" s="52" t="s">
        <v>105</v>
      </c>
      <c r="M1385" s="54">
        <v>6600</v>
      </c>
      <c r="N1385" s="52" t="s">
        <v>43</v>
      </c>
      <c r="O1385" t="s">
        <v>64</v>
      </c>
      <c r="P1385" t="s">
        <v>65</v>
      </c>
      <c r="Q1385">
        <v>2.8748999999999998</v>
      </c>
      <c r="R1385" t="s">
        <v>66</v>
      </c>
      <c r="S1385"/>
      <c r="T1385"/>
      <c r="U1385"/>
      <c r="V1385" t="s">
        <v>64</v>
      </c>
      <c r="W1385">
        <v>130</v>
      </c>
      <c r="X1385" s="55">
        <v>45200</v>
      </c>
    </row>
    <row r="1386" spans="1:25" ht="14.5" x14ac:dyDescent="0.35">
      <c r="A1386" s="52" t="s">
        <v>528</v>
      </c>
      <c r="B1386" s="53">
        <v>44896</v>
      </c>
      <c r="C1386" s="53">
        <v>46387</v>
      </c>
      <c r="D1386" s="53">
        <v>45992</v>
      </c>
      <c r="E1386" s="52" t="s">
        <v>551</v>
      </c>
      <c r="F1386" s="16" t="s">
        <v>39</v>
      </c>
      <c r="G1386" s="52" t="s">
        <v>62</v>
      </c>
      <c r="H1386" s="52" t="s">
        <v>22</v>
      </c>
      <c r="I1386" s="53">
        <f t="shared" ref="I1386:I1387" si="173">IF(OR(K1386="Term",K1386="otherwise",K1386="Start of Term"),B1386,"ADD SERVICE START DATE")</f>
        <v>44896</v>
      </c>
      <c r="J1386" s="53">
        <f t="shared" ref="J1386:J1387" si="174">IF(OR(K1386="Term",K1386="otherwise",K1386="End of term"),C1386,"ADD SERVICE START DATE")</f>
        <v>46387</v>
      </c>
      <c r="K1386" s="52" t="s">
        <v>22</v>
      </c>
      <c r="L1386" s="52" t="s">
        <v>105</v>
      </c>
      <c r="M1386" s="54">
        <v>0</v>
      </c>
      <c r="N1386" s="52" t="s">
        <v>43</v>
      </c>
      <c r="O1386" t="s">
        <v>64</v>
      </c>
      <c r="P1386" t="s">
        <v>65</v>
      </c>
      <c r="Q1386">
        <v>1.5042</v>
      </c>
      <c r="R1386" t="s">
        <v>66</v>
      </c>
      <c r="S1386">
        <v>130</v>
      </c>
      <c r="T1386">
        <v>150</v>
      </c>
      <c r="U1386">
        <v>120</v>
      </c>
      <c r="V1386"/>
      <c r="W1386"/>
      <c r="X1386" s="55">
        <v>45200</v>
      </c>
    </row>
    <row r="1387" spans="1:25" ht="14.5" x14ac:dyDescent="0.35">
      <c r="A1387" s="52" t="s">
        <v>528</v>
      </c>
      <c r="B1387" s="53">
        <v>44896</v>
      </c>
      <c r="C1387" s="53">
        <v>46387</v>
      </c>
      <c r="D1387" s="53">
        <v>45992</v>
      </c>
      <c r="E1387" s="52" t="s">
        <v>551</v>
      </c>
      <c r="F1387" s="16" t="s">
        <v>39</v>
      </c>
      <c r="G1387" s="52" t="s">
        <v>40</v>
      </c>
      <c r="H1387" s="52" t="s">
        <v>22</v>
      </c>
      <c r="I1387" s="53">
        <f t="shared" si="173"/>
        <v>44896</v>
      </c>
      <c r="J1387" s="53">
        <f t="shared" si="174"/>
        <v>46387</v>
      </c>
      <c r="K1387" s="52" t="s">
        <v>22</v>
      </c>
      <c r="L1387" s="52" t="s">
        <v>105</v>
      </c>
      <c r="M1387" s="54">
        <v>0</v>
      </c>
      <c r="N1387" s="52" t="s">
        <v>43</v>
      </c>
      <c r="O1387" t="s">
        <v>44</v>
      </c>
      <c r="P1387" t="s">
        <v>45</v>
      </c>
      <c r="Q1387"/>
      <c r="R1387"/>
      <c r="S1387"/>
      <c r="T1387"/>
      <c r="U1387"/>
      <c r="V1387" t="s">
        <v>64</v>
      </c>
      <c r="W1387">
        <v>75</v>
      </c>
      <c r="X1387" s="55">
        <v>45839</v>
      </c>
    </row>
    <row r="1388" spans="1:25" ht="14.5" x14ac:dyDescent="0.35">
      <c r="A1388" s="52" t="s">
        <v>528</v>
      </c>
      <c r="B1388" s="53">
        <v>44896</v>
      </c>
      <c r="C1388" s="53">
        <v>46387</v>
      </c>
      <c r="D1388" s="53">
        <v>46000</v>
      </c>
      <c r="E1388" s="52" t="s">
        <v>107</v>
      </c>
      <c r="F1388" s="16" t="s">
        <v>39</v>
      </c>
      <c r="G1388" s="52" t="s">
        <v>62</v>
      </c>
      <c r="H1388" s="52" t="s">
        <v>552</v>
      </c>
      <c r="I1388" s="53">
        <v>45392</v>
      </c>
      <c r="J1388" s="53">
        <v>45431</v>
      </c>
      <c r="L1388" s="52" t="s">
        <v>105</v>
      </c>
      <c r="M1388" s="54">
        <v>5000</v>
      </c>
      <c r="N1388" s="52" t="s">
        <v>43</v>
      </c>
      <c r="O1388" t="s">
        <v>64</v>
      </c>
      <c r="P1388" s="52" t="s">
        <v>65</v>
      </c>
      <c r="Q1388">
        <v>1.4362999999999999</v>
      </c>
      <c r="R1388" t="s">
        <v>66</v>
      </c>
      <c r="S1388"/>
      <c r="T1388"/>
      <c r="U1388"/>
      <c r="V1388" t="s">
        <v>64</v>
      </c>
      <c r="W1388">
        <v>130</v>
      </c>
      <c r="X1388" s="55">
        <v>45200</v>
      </c>
    </row>
    <row r="1389" spans="1:25" ht="14.5" x14ac:dyDescent="0.35">
      <c r="A1389" s="52" t="s">
        <v>528</v>
      </c>
      <c r="B1389" s="53">
        <v>44896</v>
      </c>
      <c r="C1389" s="53">
        <v>46387</v>
      </c>
      <c r="D1389" s="53">
        <v>46000</v>
      </c>
      <c r="E1389" s="52" t="s">
        <v>107</v>
      </c>
      <c r="F1389" s="16" t="s">
        <v>39</v>
      </c>
      <c r="G1389" s="52" t="s">
        <v>62</v>
      </c>
      <c r="H1389" s="52" t="s">
        <v>553</v>
      </c>
      <c r="I1389" s="53">
        <v>45432</v>
      </c>
      <c r="J1389" s="53">
        <v>45443</v>
      </c>
      <c r="L1389" s="52" t="s">
        <v>105</v>
      </c>
      <c r="M1389" s="54">
        <v>2000</v>
      </c>
      <c r="N1389" s="52" t="s">
        <v>43</v>
      </c>
      <c r="O1389" t="s">
        <v>64</v>
      </c>
      <c r="P1389" s="52" t="s">
        <v>65</v>
      </c>
      <c r="Q1389">
        <v>1.4362999999999999</v>
      </c>
      <c r="R1389" t="s">
        <v>66</v>
      </c>
      <c r="S1389"/>
      <c r="T1389"/>
      <c r="U1389"/>
      <c r="V1389" t="s">
        <v>64</v>
      </c>
      <c r="W1389">
        <v>130</v>
      </c>
      <c r="X1389" s="55">
        <v>45200</v>
      </c>
    </row>
    <row r="1390" spans="1:25" ht="14.5" x14ac:dyDescent="0.35">
      <c r="A1390" s="52" t="s">
        <v>528</v>
      </c>
      <c r="B1390" s="53">
        <v>44896</v>
      </c>
      <c r="C1390" s="53">
        <v>46387</v>
      </c>
      <c r="D1390" s="53">
        <v>46000</v>
      </c>
      <c r="E1390" s="52" t="s">
        <v>259</v>
      </c>
      <c r="F1390" s="16" t="s">
        <v>39</v>
      </c>
      <c r="G1390" s="52" t="s">
        <v>62</v>
      </c>
      <c r="H1390" s="52" t="s">
        <v>554</v>
      </c>
      <c r="I1390" s="53">
        <v>45392</v>
      </c>
      <c r="J1390" s="53">
        <v>45443</v>
      </c>
      <c r="L1390" s="52" t="s">
        <v>105</v>
      </c>
      <c r="M1390" s="54">
        <v>1000</v>
      </c>
      <c r="N1390" s="52" t="s">
        <v>43</v>
      </c>
      <c r="O1390" t="s">
        <v>64</v>
      </c>
      <c r="P1390" s="52" t="s">
        <v>65</v>
      </c>
      <c r="Q1390">
        <v>2.8748999999999998</v>
      </c>
      <c r="R1390" t="s">
        <v>66</v>
      </c>
      <c r="S1390"/>
      <c r="T1390"/>
      <c r="U1390"/>
      <c r="V1390" t="s">
        <v>64</v>
      </c>
      <c r="W1390">
        <v>130</v>
      </c>
      <c r="X1390" s="55">
        <v>45200</v>
      </c>
    </row>
    <row r="1391" spans="1:25" ht="29" x14ac:dyDescent="0.35">
      <c r="A1391" s="52" t="s">
        <v>528</v>
      </c>
      <c r="B1391" s="53">
        <v>44896</v>
      </c>
      <c r="C1391" s="53">
        <v>46387</v>
      </c>
      <c r="D1391" s="53">
        <v>46000</v>
      </c>
      <c r="E1391" s="52" t="s">
        <v>259</v>
      </c>
      <c r="F1391" s="16" t="s">
        <v>39</v>
      </c>
      <c r="G1391" s="52" t="s">
        <v>62</v>
      </c>
      <c r="H1391" s="52" t="s">
        <v>555</v>
      </c>
      <c r="I1391" s="53">
        <v>45658</v>
      </c>
      <c r="J1391" s="53">
        <v>46022</v>
      </c>
      <c r="L1391" s="52" t="s">
        <v>105</v>
      </c>
      <c r="M1391" s="54">
        <v>3600</v>
      </c>
      <c r="N1391" s="52" t="s">
        <v>43</v>
      </c>
      <c r="O1391" t="s">
        <v>64</v>
      </c>
      <c r="P1391" s="52" t="s">
        <v>65</v>
      </c>
      <c r="Q1391">
        <v>2.9556450000000001</v>
      </c>
      <c r="R1391" t="s">
        <v>66</v>
      </c>
      <c r="S1391">
        <v>130</v>
      </c>
      <c r="T1391">
        <v>150</v>
      </c>
      <c r="U1391">
        <v>120</v>
      </c>
      <c r="V1391"/>
      <c r="W1391"/>
      <c r="X1391" s="55">
        <v>45566</v>
      </c>
      <c r="Y1391" s="56" t="s">
        <v>532</v>
      </c>
    </row>
    <row r="1392" spans="1:25" ht="29" x14ac:dyDescent="0.35">
      <c r="A1392" s="52" t="s">
        <v>528</v>
      </c>
      <c r="B1392" s="53">
        <v>44896</v>
      </c>
      <c r="C1392" s="53">
        <v>46387</v>
      </c>
      <c r="D1392" s="53">
        <v>46000</v>
      </c>
      <c r="E1392" s="52" t="s">
        <v>259</v>
      </c>
      <c r="F1392" s="16" t="s">
        <v>39</v>
      </c>
      <c r="G1392" s="52" t="s">
        <v>62</v>
      </c>
      <c r="H1392" s="52" t="s">
        <v>556</v>
      </c>
      <c r="I1392" s="53">
        <v>46023</v>
      </c>
      <c r="J1392" s="53">
        <f t="shared" ref="J1392" si="175">IF(OR(K1392="Term",K1392="otherwise",K1392="End of term"),C1392,"ADD SERVICE START DATE")</f>
        <v>46387</v>
      </c>
      <c r="K1392" s="52" t="s">
        <v>48</v>
      </c>
      <c r="L1392" s="52" t="s">
        <v>105</v>
      </c>
      <c r="M1392" s="54">
        <v>0</v>
      </c>
      <c r="N1392" s="52" t="s">
        <v>43</v>
      </c>
      <c r="O1392" t="s">
        <v>64</v>
      </c>
      <c r="P1392" s="52" t="s">
        <v>65</v>
      </c>
      <c r="Q1392">
        <v>3.0108999999999999</v>
      </c>
      <c r="R1392" t="s">
        <v>66</v>
      </c>
      <c r="S1392">
        <v>130</v>
      </c>
      <c r="T1392">
        <v>150</v>
      </c>
      <c r="U1392">
        <v>120</v>
      </c>
      <c r="V1392"/>
      <c r="W1392"/>
      <c r="X1392" s="55">
        <v>45566</v>
      </c>
      <c r="Y1392" s="56" t="s">
        <v>532</v>
      </c>
    </row>
    <row r="1393" spans="1:25" ht="14.5" x14ac:dyDescent="0.35">
      <c r="A1393" s="52" t="s">
        <v>528</v>
      </c>
      <c r="B1393" s="53">
        <v>44896</v>
      </c>
      <c r="C1393" s="53">
        <v>46387</v>
      </c>
      <c r="D1393" s="53">
        <v>46000</v>
      </c>
      <c r="E1393" s="52" t="s">
        <v>259</v>
      </c>
      <c r="F1393" s="16" t="s">
        <v>39</v>
      </c>
      <c r="G1393" s="52" t="s">
        <v>62</v>
      </c>
      <c r="H1393" s="52" t="s">
        <v>554</v>
      </c>
      <c r="I1393" s="53">
        <v>45392</v>
      </c>
      <c r="J1393" s="53">
        <v>45443</v>
      </c>
      <c r="L1393" s="52" t="s">
        <v>118</v>
      </c>
      <c r="M1393" s="54">
        <v>1000</v>
      </c>
      <c r="N1393" s="52" t="s">
        <v>43</v>
      </c>
      <c r="O1393" t="s">
        <v>64</v>
      </c>
      <c r="P1393" s="52" t="s">
        <v>65</v>
      </c>
      <c r="Q1393">
        <v>2.8748999999999998</v>
      </c>
      <c r="R1393" t="s">
        <v>66</v>
      </c>
      <c r="S1393"/>
      <c r="T1393"/>
      <c r="U1393"/>
      <c r="V1393" t="s">
        <v>64</v>
      </c>
      <c r="W1393">
        <v>130</v>
      </c>
      <c r="X1393" s="55">
        <v>45200</v>
      </c>
    </row>
    <row r="1394" spans="1:25" ht="29" x14ac:dyDescent="0.35">
      <c r="A1394" s="52" t="s">
        <v>528</v>
      </c>
      <c r="B1394" s="53">
        <v>44896</v>
      </c>
      <c r="C1394" s="53">
        <v>46387</v>
      </c>
      <c r="D1394" s="53">
        <v>46000</v>
      </c>
      <c r="E1394" s="52" t="s">
        <v>259</v>
      </c>
      <c r="F1394" s="16" t="s">
        <v>39</v>
      </c>
      <c r="G1394" s="52" t="s">
        <v>62</v>
      </c>
      <c r="H1394" s="52" t="s">
        <v>557</v>
      </c>
      <c r="I1394" s="53">
        <v>45658</v>
      </c>
      <c r="J1394" s="53">
        <f t="shared" ref="J1394:J1397" si="176">IF(OR(K1394="Term",K1394="otherwise",K1394="End of term"),C1394,"ADD SERVICE START DATE")</f>
        <v>46387</v>
      </c>
      <c r="K1394" s="52" t="s">
        <v>48</v>
      </c>
      <c r="L1394" s="52" t="s">
        <v>118</v>
      </c>
      <c r="M1394" s="54">
        <v>3600</v>
      </c>
      <c r="N1394" s="52" t="s">
        <v>43</v>
      </c>
      <c r="O1394" t="s">
        <v>64</v>
      </c>
      <c r="P1394" s="52" t="s">
        <v>65</v>
      </c>
      <c r="Q1394">
        <v>2.9556450000000001</v>
      </c>
      <c r="R1394" t="s">
        <v>66</v>
      </c>
      <c r="S1394">
        <v>130</v>
      </c>
      <c r="T1394">
        <v>150</v>
      </c>
      <c r="U1394">
        <v>120</v>
      </c>
      <c r="V1394"/>
      <c r="W1394"/>
      <c r="X1394" s="55">
        <v>45566</v>
      </c>
      <c r="Y1394" s="56" t="s">
        <v>558</v>
      </c>
    </row>
    <row r="1395" spans="1:25" ht="14.5" x14ac:dyDescent="0.35">
      <c r="A1395" s="52" t="s">
        <v>528</v>
      </c>
      <c r="B1395" s="53">
        <v>44896</v>
      </c>
      <c r="C1395" s="53">
        <v>46387</v>
      </c>
      <c r="D1395" s="53">
        <v>46000</v>
      </c>
      <c r="E1395" s="52" t="s">
        <v>107</v>
      </c>
      <c r="F1395" s="16" t="s">
        <v>39</v>
      </c>
      <c r="G1395" s="52" t="s">
        <v>62</v>
      </c>
      <c r="H1395" s="52" t="s">
        <v>555</v>
      </c>
      <c r="I1395" s="53">
        <v>45658</v>
      </c>
      <c r="J1395" s="53">
        <v>46022</v>
      </c>
      <c r="L1395" s="52" t="s">
        <v>105</v>
      </c>
      <c r="M1395" s="54">
        <v>0</v>
      </c>
      <c r="N1395" s="52" t="s">
        <v>43</v>
      </c>
      <c r="O1395" t="s">
        <v>64</v>
      </c>
      <c r="P1395" s="52" t="s">
        <v>65</v>
      </c>
      <c r="Q1395">
        <v>1.47664</v>
      </c>
      <c r="R1395" t="s">
        <v>66</v>
      </c>
      <c r="S1395">
        <v>130</v>
      </c>
      <c r="T1395">
        <v>150</v>
      </c>
      <c r="U1395">
        <v>120</v>
      </c>
      <c r="V1395"/>
      <c r="W1395"/>
      <c r="X1395" s="55">
        <v>45566</v>
      </c>
    </row>
    <row r="1396" spans="1:25" ht="14.5" x14ac:dyDescent="0.35">
      <c r="A1396" s="52" t="s">
        <v>528</v>
      </c>
      <c r="B1396" s="53">
        <v>44896</v>
      </c>
      <c r="C1396" s="53">
        <v>46387</v>
      </c>
      <c r="D1396" s="53">
        <v>46000</v>
      </c>
      <c r="E1396" s="52" t="s">
        <v>107</v>
      </c>
      <c r="F1396" s="16" t="s">
        <v>39</v>
      </c>
      <c r="G1396" s="52" t="s">
        <v>62</v>
      </c>
      <c r="H1396" s="52" t="s">
        <v>535</v>
      </c>
      <c r="I1396" s="53">
        <v>46023</v>
      </c>
      <c r="J1396" s="53">
        <f t="shared" si="176"/>
        <v>46387</v>
      </c>
      <c r="K1396" s="52" t="s">
        <v>48</v>
      </c>
      <c r="L1396" s="52" t="s">
        <v>105</v>
      </c>
      <c r="M1396" s="54">
        <v>0</v>
      </c>
      <c r="N1396" s="52" t="s">
        <v>43</v>
      </c>
      <c r="O1396" t="s">
        <v>64</v>
      </c>
      <c r="P1396" s="52" t="s">
        <v>65</v>
      </c>
      <c r="Q1396">
        <v>1.5042</v>
      </c>
      <c r="R1396" t="s">
        <v>66</v>
      </c>
      <c r="S1396">
        <v>130</v>
      </c>
      <c r="T1396">
        <v>150</v>
      </c>
      <c r="U1396">
        <v>120</v>
      </c>
      <c r="V1396"/>
      <c r="W1396"/>
      <c r="X1396" s="55">
        <v>45839</v>
      </c>
    </row>
    <row r="1397" spans="1:25" ht="14.5" x14ac:dyDescent="0.35">
      <c r="A1397" s="52" t="s">
        <v>528</v>
      </c>
      <c r="B1397" s="53">
        <v>44896</v>
      </c>
      <c r="C1397" s="53">
        <v>46387</v>
      </c>
      <c r="D1397" s="53">
        <v>46000</v>
      </c>
      <c r="E1397" s="52" t="s">
        <v>559</v>
      </c>
      <c r="F1397" s="16" t="s">
        <v>39</v>
      </c>
      <c r="G1397" s="52" t="s">
        <v>62</v>
      </c>
      <c r="H1397" s="52" t="s">
        <v>535</v>
      </c>
      <c r="I1397" s="53">
        <v>46023</v>
      </c>
      <c r="J1397" s="53">
        <f t="shared" si="176"/>
        <v>46387</v>
      </c>
      <c r="K1397" s="52" t="s">
        <v>48</v>
      </c>
      <c r="L1397" s="52" t="s">
        <v>105</v>
      </c>
      <c r="M1397" s="54">
        <v>3600</v>
      </c>
      <c r="N1397" s="52" t="s">
        <v>43</v>
      </c>
      <c r="O1397" t="s">
        <v>64</v>
      </c>
      <c r="P1397" s="52" t="s">
        <v>65</v>
      </c>
      <c r="Q1397">
        <v>1.91</v>
      </c>
      <c r="R1397" t="s">
        <v>66</v>
      </c>
      <c r="S1397">
        <v>130</v>
      </c>
      <c r="T1397">
        <v>150</v>
      </c>
      <c r="U1397">
        <v>120</v>
      </c>
      <c r="V1397"/>
      <c r="W1397"/>
      <c r="X1397" s="55">
        <v>45839</v>
      </c>
    </row>
    <row r="1398" spans="1:25" ht="14.5" x14ac:dyDescent="0.35">
      <c r="A1398" s="52" t="s">
        <v>528</v>
      </c>
      <c r="B1398" s="53">
        <v>44896</v>
      </c>
      <c r="C1398" s="53">
        <v>46387</v>
      </c>
      <c r="D1398" s="53">
        <v>46000</v>
      </c>
      <c r="E1398" s="52" t="s">
        <v>559</v>
      </c>
      <c r="F1398" s="16" t="s">
        <v>39</v>
      </c>
      <c r="G1398" s="52" t="s">
        <v>62</v>
      </c>
      <c r="H1398" s="52" t="s">
        <v>74</v>
      </c>
      <c r="I1398" s="53">
        <f t="shared" ref="I1398:I1435" si="177">IF(OR(K1398="Term",K1398="otherwise",K1398="Start of Term"),B1398,"ADD SERVICE START DATE")</f>
        <v>44896</v>
      </c>
      <c r="J1398" s="53">
        <f t="shared" ref="J1398:J1435" si="178">IF(OR(K1398="Term",K1398="otherwise",K1398="End of term"),C1398,"ADD SERVICE START DATE")</f>
        <v>46387</v>
      </c>
      <c r="K1398" s="52" t="s">
        <v>74</v>
      </c>
      <c r="L1398" s="52" t="s">
        <v>105</v>
      </c>
      <c r="M1398" s="54">
        <v>0</v>
      </c>
      <c r="N1398" s="52" t="s">
        <v>43</v>
      </c>
      <c r="O1398" t="s">
        <v>64</v>
      </c>
      <c r="P1398" s="52" t="s">
        <v>65</v>
      </c>
      <c r="Q1398">
        <v>1.91</v>
      </c>
      <c r="R1398" t="s">
        <v>66</v>
      </c>
      <c r="S1398">
        <v>130</v>
      </c>
      <c r="T1398">
        <v>150</v>
      </c>
      <c r="U1398">
        <v>120</v>
      </c>
      <c r="V1398"/>
      <c r="W1398"/>
      <c r="X1398" s="55">
        <v>45839</v>
      </c>
    </row>
    <row r="1399" spans="1:25" ht="14.5" x14ac:dyDescent="0.35">
      <c r="A1399" s="121" t="s">
        <v>560</v>
      </c>
      <c r="B1399" s="53">
        <v>45658</v>
      </c>
      <c r="C1399" s="53">
        <v>49674</v>
      </c>
      <c r="D1399" s="53">
        <v>45215</v>
      </c>
      <c r="E1399" s="57" t="s">
        <v>149</v>
      </c>
      <c r="F1399" s="16" t="s">
        <v>39</v>
      </c>
      <c r="G1399" s="57" t="s">
        <v>62</v>
      </c>
      <c r="H1399" s="59" t="s">
        <v>22</v>
      </c>
      <c r="I1399" s="53">
        <f t="shared" si="177"/>
        <v>45658</v>
      </c>
      <c r="J1399" s="53">
        <f t="shared" si="178"/>
        <v>49674</v>
      </c>
      <c r="K1399" s="52" t="s">
        <v>22</v>
      </c>
      <c r="L1399" s="57" t="s">
        <v>142</v>
      </c>
      <c r="M1399" s="54">
        <v>1000</v>
      </c>
      <c r="N1399" s="57" t="s">
        <v>43</v>
      </c>
      <c r="O1399" s="32" t="s">
        <v>64</v>
      </c>
      <c r="P1399" s="32" t="s">
        <v>251</v>
      </c>
      <c r="Q1399">
        <v>1.2</v>
      </c>
      <c r="R1399" t="s">
        <v>66</v>
      </c>
      <c r="S1399">
        <v>130</v>
      </c>
      <c r="T1399">
        <v>150</v>
      </c>
      <c r="U1399">
        <v>120</v>
      </c>
      <c r="V1399"/>
      <c r="W1399"/>
      <c r="X1399" s="55">
        <v>45017</v>
      </c>
    </row>
    <row r="1400" spans="1:25" ht="14.5" x14ac:dyDescent="0.35">
      <c r="A1400" s="121" t="s">
        <v>560</v>
      </c>
      <c r="B1400" s="53">
        <v>45658</v>
      </c>
      <c r="C1400" s="53">
        <v>49674</v>
      </c>
      <c r="D1400" s="53">
        <v>45215</v>
      </c>
      <c r="E1400" s="57" t="s">
        <v>152</v>
      </c>
      <c r="F1400" s="16" t="s">
        <v>39</v>
      </c>
      <c r="G1400" s="57" t="s">
        <v>62</v>
      </c>
      <c r="H1400" s="59" t="s">
        <v>22</v>
      </c>
      <c r="I1400" s="53">
        <f t="shared" si="177"/>
        <v>45658</v>
      </c>
      <c r="J1400" s="53">
        <f t="shared" si="178"/>
        <v>49674</v>
      </c>
      <c r="K1400" s="52" t="s">
        <v>22</v>
      </c>
      <c r="L1400" s="57" t="s">
        <v>142</v>
      </c>
      <c r="M1400" s="54">
        <v>0</v>
      </c>
      <c r="N1400" s="57" t="s">
        <v>43</v>
      </c>
      <c r="O1400" s="32" t="s">
        <v>64</v>
      </c>
      <c r="P1400" s="32" t="s">
        <v>251</v>
      </c>
      <c r="Q1400">
        <v>1.2923</v>
      </c>
      <c r="R1400" t="s">
        <v>66</v>
      </c>
      <c r="S1400">
        <v>130</v>
      </c>
      <c r="T1400">
        <v>150</v>
      </c>
      <c r="U1400">
        <v>120</v>
      </c>
      <c r="V1400"/>
      <c r="W1400"/>
      <c r="X1400" s="55">
        <v>45017</v>
      </c>
    </row>
    <row r="1401" spans="1:25" ht="14.5" x14ac:dyDescent="0.35">
      <c r="A1401" s="121" t="s">
        <v>560</v>
      </c>
      <c r="B1401" s="53">
        <v>45658</v>
      </c>
      <c r="C1401" s="53">
        <v>49674</v>
      </c>
      <c r="D1401" s="53">
        <v>45215</v>
      </c>
      <c r="E1401" s="57" t="s">
        <v>157</v>
      </c>
      <c r="F1401" s="16" t="s">
        <v>39</v>
      </c>
      <c r="G1401" s="57" t="s">
        <v>62</v>
      </c>
      <c r="H1401" s="59" t="s">
        <v>22</v>
      </c>
      <c r="I1401" s="53">
        <f t="shared" si="177"/>
        <v>45658</v>
      </c>
      <c r="J1401" s="53">
        <f t="shared" si="178"/>
        <v>49674</v>
      </c>
      <c r="K1401" s="52" t="s">
        <v>22</v>
      </c>
      <c r="L1401" s="57" t="s">
        <v>142</v>
      </c>
      <c r="M1401" s="54">
        <v>0</v>
      </c>
      <c r="N1401" s="57" t="s">
        <v>43</v>
      </c>
      <c r="O1401" s="32" t="s">
        <v>64</v>
      </c>
      <c r="P1401" s="32" t="s">
        <v>251</v>
      </c>
      <c r="Q1401">
        <v>0.48249999999999998</v>
      </c>
      <c r="R1401" t="s">
        <v>66</v>
      </c>
      <c r="S1401">
        <v>130</v>
      </c>
      <c r="T1401">
        <v>150</v>
      </c>
      <c r="U1401">
        <v>120</v>
      </c>
      <c r="V1401"/>
      <c r="W1401"/>
      <c r="X1401" s="55">
        <v>45017</v>
      </c>
    </row>
    <row r="1402" spans="1:25" ht="14.5" x14ac:dyDescent="0.35">
      <c r="A1402" s="121" t="s">
        <v>560</v>
      </c>
      <c r="B1402" s="53">
        <v>45658</v>
      </c>
      <c r="C1402" s="53">
        <v>49674</v>
      </c>
      <c r="D1402" s="53">
        <v>45215</v>
      </c>
      <c r="E1402" s="57" t="s">
        <v>561</v>
      </c>
      <c r="F1402" s="16" t="s">
        <v>39</v>
      </c>
      <c r="G1402" s="57" t="s">
        <v>62</v>
      </c>
      <c r="H1402" s="59" t="s">
        <v>22</v>
      </c>
      <c r="I1402" s="53">
        <f t="shared" si="177"/>
        <v>45658</v>
      </c>
      <c r="J1402" s="53">
        <f t="shared" si="178"/>
        <v>49674</v>
      </c>
      <c r="K1402" s="52" t="s">
        <v>22</v>
      </c>
      <c r="L1402" s="57" t="s">
        <v>142</v>
      </c>
      <c r="M1402" s="54">
        <v>0</v>
      </c>
      <c r="N1402" s="57" t="s">
        <v>43</v>
      </c>
      <c r="O1402" s="32" t="s">
        <v>64</v>
      </c>
      <c r="P1402" s="32" t="s">
        <v>251</v>
      </c>
      <c r="Q1402">
        <v>0.48249999999999998</v>
      </c>
      <c r="R1402" t="s">
        <v>66</v>
      </c>
      <c r="S1402">
        <v>130</v>
      </c>
      <c r="T1402">
        <v>150</v>
      </c>
      <c r="U1402">
        <v>120</v>
      </c>
      <c r="V1402"/>
      <c r="W1402"/>
      <c r="X1402" s="55">
        <v>45017</v>
      </c>
    </row>
    <row r="1403" spans="1:25" ht="14.5" x14ac:dyDescent="0.35">
      <c r="A1403" s="121" t="s">
        <v>560</v>
      </c>
      <c r="B1403" s="53">
        <v>45658</v>
      </c>
      <c r="C1403" s="53">
        <v>49674</v>
      </c>
      <c r="D1403" s="53">
        <v>45215</v>
      </c>
      <c r="E1403" s="57" t="s">
        <v>151</v>
      </c>
      <c r="F1403" s="16" t="s">
        <v>39</v>
      </c>
      <c r="G1403" s="57" t="s">
        <v>62</v>
      </c>
      <c r="H1403" s="59" t="s">
        <v>22</v>
      </c>
      <c r="I1403" s="53">
        <f t="shared" si="177"/>
        <v>45658</v>
      </c>
      <c r="J1403" s="53">
        <f t="shared" si="178"/>
        <v>49674</v>
      </c>
      <c r="K1403" s="52" t="s">
        <v>22</v>
      </c>
      <c r="L1403" s="52" t="s">
        <v>133</v>
      </c>
      <c r="M1403" s="54">
        <v>0</v>
      </c>
      <c r="N1403" s="57" t="s">
        <v>43</v>
      </c>
      <c r="O1403" s="32" t="s">
        <v>64</v>
      </c>
      <c r="P1403" s="32" t="s">
        <v>251</v>
      </c>
      <c r="Q1403">
        <v>1.4098999999999999</v>
      </c>
      <c r="R1403" t="s">
        <v>66</v>
      </c>
      <c r="S1403">
        <v>130</v>
      </c>
      <c r="T1403">
        <v>150</v>
      </c>
      <c r="U1403">
        <v>120</v>
      </c>
      <c r="V1403"/>
      <c r="W1403"/>
      <c r="X1403" s="55">
        <v>45017</v>
      </c>
    </row>
    <row r="1404" spans="1:25" ht="14.5" x14ac:dyDescent="0.35">
      <c r="A1404" s="121" t="s">
        <v>560</v>
      </c>
      <c r="B1404" s="53">
        <v>45658</v>
      </c>
      <c r="C1404" s="53">
        <v>49674</v>
      </c>
      <c r="D1404" s="53">
        <v>45215</v>
      </c>
      <c r="E1404" s="57" t="s">
        <v>148</v>
      </c>
      <c r="F1404" s="16" t="s">
        <v>39</v>
      </c>
      <c r="G1404" s="57" t="s">
        <v>62</v>
      </c>
      <c r="H1404" s="59" t="s">
        <v>22</v>
      </c>
      <c r="I1404" s="53">
        <f t="shared" si="177"/>
        <v>45658</v>
      </c>
      <c r="J1404" s="53">
        <f t="shared" si="178"/>
        <v>49674</v>
      </c>
      <c r="K1404" s="52" t="s">
        <v>22</v>
      </c>
      <c r="L1404" s="52" t="s">
        <v>133</v>
      </c>
      <c r="M1404" s="54">
        <v>0</v>
      </c>
      <c r="N1404" s="57" t="s">
        <v>43</v>
      </c>
      <c r="O1404" s="32" t="s">
        <v>64</v>
      </c>
      <c r="P1404" s="32" t="s">
        <v>251</v>
      </c>
      <c r="Q1404">
        <v>1.4098999999999999</v>
      </c>
      <c r="R1404" t="s">
        <v>66</v>
      </c>
      <c r="S1404">
        <v>130</v>
      </c>
      <c r="T1404">
        <v>150</v>
      </c>
      <c r="U1404">
        <v>120</v>
      </c>
      <c r="V1404"/>
      <c r="W1404"/>
      <c r="X1404" s="55">
        <v>45017</v>
      </c>
    </row>
    <row r="1405" spans="1:25" ht="14.5" x14ac:dyDescent="0.35">
      <c r="A1405" s="121" t="s">
        <v>560</v>
      </c>
      <c r="B1405" s="53">
        <v>45658</v>
      </c>
      <c r="C1405" s="53">
        <v>49674</v>
      </c>
      <c r="D1405" s="53">
        <v>45215</v>
      </c>
      <c r="E1405" s="57" t="s">
        <v>150</v>
      </c>
      <c r="F1405" s="16" t="s">
        <v>39</v>
      </c>
      <c r="G1405" s="57" t="s">
        <v>62</v>
      </c>
      <c r="H1405" s="59" t="s">
        <v>22</v>
      </c>
      <c r="I1405" s="53">
        <f t="shared" si="177"/>
        <v>45658</v>
      </c>
      <c r="J1405" s="53">
        <f t="shared" si="178"/>
        <v>49674</v>
      </c>
      <c r="K1405" s="52" t="s">
        <v>22</v>
      </c>
      <c r="L1405" s="57" t="s">
        <v>140</v>
      </c>
      <c r="M1405" s="54">
        <v>1150</v>
      </c>
      <c r="N1405" s="57" t="s">
        <v>43</v>
      </c>
      <c r="O1405" s="32" t="s">
        <v>64</v>
      </c>
      <c r="P1405" s="32" t="s">
        <v>251</v>
      </c>
      <c r="Q1405">
        <v>0.75480000000000003</v>
      </c>
      <c r="R1405" t="s">
        <v>66</v>
      </c>
      <c r="S1405">
        <v>130</v>
      </c>
      <c r="T1405">
        <v>150</v>
      </c>
      <c r="U1405">
        <v>120</v>
      </c>
      <c r="V1405"/>
      <c r="W1405"/>
      <c r="X1405" s="55">
        <v>45017</v>
      </c>
    </row>
    <row r="1406" spans="1:25" ht="14.5" x14ac:dyDescent="0.35">
      <c r="A1406" s="121" t="s">
        <v>560</v>
      </c>
      <c r="B1406" s="53">
        <v>45658</v>
      </c>
      <c r="C1406" s="53">
        <v>49674</v>
      </c>
      <c r="D1406" s="53">
        <v>45215</v>
      </c>
      <c r="E1406" s="57" t="s">
        <v>139</v>
      </c>
      <c r="F1406" s="16" t="s">
        <v>39</v>
      </c>
      <c r="G1406" s="57" t="s">
        <v>62</v>
      </c>
      <c r="H1406" s="59" t="s">
        <v>22</v>
      </c>
      <c r="I1406" s="53">
        <f t="shared" si="177"/>
        <v>45658</v>
      </c>
      <c r="J1406" s="53">
        <f t="shared" si="178"/>
        <v>49674</v>
      </c>
      <c r="K1406" s="52" t="s">
        <v>22</v>
      </c>
      <c r="L1406" s="57" t="s">
        <v>140</v>
      </c>
      <c r="M1406" s="54">
        <v>0</v>
      </c>
      <c r="N1406" s="57" t="s">
        <v>43</v>
      </c>
      <c r="O1406" s="32" t="s">
        <v>64</v>
      </c>
      <c r="P1406" s="32" t="s">
        <v>251</v>
      </c>
      <c r="Q1406">
        <v>0.8387</v>
      </c>
      <c r="R1406" t="s">
        <v>66</v>
      </c>
      <c r="S1406">
        <v>130</v>
      </c>
      <c r="T1406">
        <v>150</v>
      </c>
      <c r="U1406">
        <v>120</v>
      </c>
      <c r="V1406"/>
      <c r="W1406"/>
      <c r="X1406" s="55">
        <v>45017</v>
      </c>
    </row>
    <row r="1407" spans="1:25" ht="14.5" x14ac:dyDescent="0.35">
      <c r="A1407" s="121" t="s">
        <v>560</v>
      </c>
      <c r="B1407" s="53">
        <v>45658</v>
      </c>
      <c r="C1407" s="53">
        <v>49674</v>
      </c>
      <c r="D1407" s="53">
        <v>45215</v>
      </c>
      <c r="E1407" s="57" t="s">
        <v>149</v>
      </c>
      <c r="F1407" s="16" t="s">
        <v>39</v>
      </c>
      <c r="G1407" s="52" t="s">
        <v>40</v>
      </c>
      <c r="H1407" s="59" t="s">
        <v>22</v>
      </c>
      <c r="I1407" s="53">
        <f t="shared" si="177"/>
        <v>45658</v>
      </c>
      <c r="J1407" s="53">
        <f t="shared" si="178"/>
        <v>49674</v>
      </c>
      <c r="K1407" s="52" t="s">
        <v>22</v>
      </c>
      <c r="L1407" s="57" t="s">
        <v>142</v>
      </c>
      <c r="M1407" s="54">
        <v>0</v>
      </c>
      <c r="N1407" s="57" t="s">
        <v>43</v>
      </c>
      <c r="O1407" t="s">
        <v>44</v>
      </c>
      <c r="P1407" t="s">
        <v>45</v>
      </c>
      <c r="Q1407"/>
      <c r="R1407"/>
      <c r="V1407" t="s">
        <v>64</v>
      </c>
      <c r="W1407">
        <v>75</v>
      </c>
      <c r="X1407" s="55">
        <v>45017</v>
      </c>
    </row>
    <row r="1408" spans="1:25" ht="14.5" x14ac:dyDescent="0.35">
      <c r="A1408" s="121" t="s">
        <v>560</v>
      </c>
      <c r="B1408" s="53">
        <v>45658</v>
      </c>
      <c r="C1408" s="53">
        <v>49674</v>
      </c>
      <c r="D1408" s="53">
        <v>45215</v>
      </c>
      <c r="E1408" s="57" t="s">
        <v>152</v>
      </c>
      <c r="F1408" s="16" t="s">
        <v>39</v>
      </c>
      <c r="G1408" s="52" t="s">
        <v>40</v>
      </c>
      <c r="H1408" s="59" t="s">
        <v>22</v>
      </c>
      <c r="I1408" s="53">
        <f t="shared" si="177"/>
        <v>45658</v>
      </c>
      <c r="J1408" s="53">
        <f t="shared" si="178"/>
        <v>49674</v>
      </c>
      <c r="K1408" s="52" t="s">
        <v>22</v>
      </c>
      <c r="L1408" s="57" t="s">
        <v>142</v>
      </c>
      <c r="M1408" s="54">
        <v>0</v>
      </c>
      <c r="N1408" s="57" t="s">
        <v>43</v>
      </c>
      <c r="O1408" t="s">
        <v>44</v>
      </c>
      <c r="P1408" t="s">
        <v>45</v>
      </c>
      <c r="Q1408"/>
      <c r="R1408"/>
      <c r="V1408" t="s">
        <v>64</v>
      </c>
      <c r="W1408">
        <v>75</v>
      </c>
      <c r="X1408" s="55">
        <v>45017</v>
      </c>
    </row>
    <row r="1409" spans="1:25" ht="14.5" x14ac:dyDescent="0.35">
      <c r="A1409" s="121" t="s">
        <v>560</v>
      </c>
      <c r="B1409" s="53">
        <v>45658</v>
      </c>
      <c r="C1409" s="53">
        <v>49674</v>
      </c>
      <c r="D1409" s="53">
        <v>45215</v>
      </c>
      <c r="E1409" s="57" t="s">
        <v>157</v>
      </c>
      <c r="F1409" s="16" t="s">
        <v>39</v>
      </c>
      <c r="G1409" s="52" t="s">
        <v>40</v>
      </c>
      <c r="H1409" s="59" t="s">
        <v>22</v>
      </c>
      <c r="I1409" s="53">
        <f t="shared" si="177"/>
        <v>45658</v>
      </c>
      <c r="J1409" s="53">
        <f t="shared" si="178"/>
        <v>49674</v>
      </c>
      <c r="K1409" s="52" t="s">
        <v>22</v>
      </c>
      <c r="L1409" s="57" t="s">
        <v>142</v>
      </c>
      <c r="M1409" s="54">
        <v>0</v>
      </c>
      <c r="N1409" s="57" t="s">
        <v>43</v>
      </c>
      <c r="O1409" t="s">
        <v>44</v>
      </c>
      <c r="P1409" t="s">
        <v>45</v>
      </c>
      <c r="Q1409"/>
      <c r="R1409"/>
      <c r="V1409" t="s">
        <v>64</v>
      </c>
      <c r="W1409">
        <v>75</v>
      </c>
      <c r="X1409" s="55">
        <v>45017</v>
      </c>
    </row>
    <row r="1410" spans="1:25" ht="14.5" x14ac:dyDescent="0.35">
      <c r="A1410" s="121" t="s">
        <v>560</v>
      </c>
      <c r="B1410" s="53">
        <v>45658</v>
      </c>
      <c r="C1410" s="53">
        <v>49674</v>
      </c>
      <c r="D1410" s="53">
        <v>45215</v>
      </c>
      <c r="E1410" s="57" t="s">
        <v>561</v>
      </c>
      <c r="F1410" s="16" t="s">
        <v>39</v>
      </c>
      <c r="G1410" s="52" t="s">
        <v>40</v>
      </c>
      <c r="H1410" s="59" t="s">
        <v>22</v>
      </c>
      <c r="I1410" s="53">
        <f t="shared" si="177"/>
        <v>45658</v>
      </c>
      <c r="J1410" s="53">
        <f t="shared" si="178"/>
        <v>49674</v>
      </c>
      <c r="K1410" s="52" t="s">
        <v>22</v>
      </c>
      <c r="L1410" s="57" t="s">
        <v>142</v>
      </c>
      <c r="M1410" s="54">
        <v>0</v>
      </c>
      <c r="N1410" s="57" t="s">
        <v>43</v>
      </c>
      <c r="O1410" t="s">
        <v>44</v>
      </c>
      <c r="P1410" t="s">
        <v>45</v>
      </c>
      <c r="Q1410"/>
      <c r="R1410"/>
      <c r="V1410" t="s">
        <v>64</v>
      </c>
      <c r="W1410">
        <v>75</v>
      </c>
      <c r="X1410" s="55">
        <v>45017</v>
      </c>
    </row>
    <row r="1411" spans="1:25" ht="14.5" x14ac:dyDescent="0.35">
      <c r="A1411" s="121" t="s">
        <v>560</v>
      </c>
      <c r="B1411" s="53">
        <v>45658</v>
      </c>
      <c r="C1411" s="53">
        <v>49674</v>
      </c>
      <c r="D1411" s="53">
        <v>45215</v>
      </c>
      <c r="E1411" s="57" t="s">
        <v>151</v>
      </c>
      <c r="F1411" s="16" t="s">
        <v>39</v>
      </c>
      <c r="G1411" s="52" t="s">
        <v>40</v>
      </c>
      <c r="H1411" s="59" t="s">
        <v>22</v>
      </c>
      <c r="I1411" s="53">
        <f t="shared" si="177"/>
        <v>45658</v>
      </c>
      <c r="J1411" s="53">
        <f t="shared" si="178"/>
        <v>49674</v>
      </c>
      <c r="K1411" s="52" t="s">
        <v>22</v>
      </c>
      <c r="L1411" s="52" t="s">
        <v>133</v>
      </c>
      <c r="M1411" s="54">
        <v>0</v>
      </c>
      <c r="N1411" s="57" t="s">
        <v>43</v>
      </c>
      <c r="O1411" t="s">
        <v>44</v>
      </c>
      <c r="P1411" t="s">
        <v>45</v>
      </c>
      <c r="Q1411"/>
      <c r="R1411"/>
      <c r="V1411" t="s">
        <v>64</v>
      </c>
      <c r="W1411">
        <v>75</v>
      </c>
      <c r="X1411" s="55">
        <v>45017</v>
      </c>
    </row>
    <row r="1412" spans="1:25" ht="14.5" x14ac:dyDescent="0.35">
      <c r="A1412" s="121" t="s">
        <v>560</v>
      </c>
      <c r="B1412" s="53">
        <v>45658</v>
      </c>
      <c r="C1412" s="53">
        <v>49674</v>
      </c>
      <c r="D1412" s="53">
        <v>45215</v>
      </c>
      <c r="E1412" s="57" t="s">
        <v>148</v>
      </c>
      <c r="F1412" s="16" t="s">
        <v>39</v>
      </c>
      <c r="G1412" s="52" t="s">
        <v>40</v>
      </c>
      <c r="H1412" s="59" t="s">
        <v>22</v>
      </c>
      <c r="I1412" s="53">
        <f t="shared" si="177"/>
        <v>45658</v>
      </c>
      <c r="J1412" s="53">
        <f t="shared" si="178"/>
        <v>49674</v>
      </c>
      <c r="K1412" s="52" t="s">
        <v>22</v>
      </c>
      <c r="L1412" s="52" t="s">
        <v>133</v>
      </c>
      <c r="M1412" s="54">
        <v>0</v>
      </c>
      <c r="N1412" s="57" t="s">
        <v>43</v>
      </c>
      <c r="O1412" t="s">
        <v>44</v>
      </c>
      <c r="P1412" t="s">
        <v>45</v>
      </c>
      <c r="Q1412"/>
      <c r="R1412"/>
      <c r="V1412" t="s">
        <v>64</v>
      </c>
      <c r="W1412">
        <v>75</v>
      </c>
      <c r="X1412" s="55">
        <v>45017</v>
      </c>
    </row>
    <row r="1413" spans="1:25" ht="14.5" x14ac:dyDescent="0.35">
      <c r="A1413" s="121" t="s">
        <v>560</v>
      </c>
      <c r="B1413" s="53">
        <v>45658</v>
      </c>
      <c r="C1413" s="53">
        <v>49674</v>
      </c>
      <c r="D1413" s="53">
        <v>45215</v>
      </c>
      <c r="E1413" s="57" t="s">
        <v>150</v>
      </c>
      <c r="F1413" s="16" t="s">
        <v>39</v>
      </c>
      <c r="G1413" s="52" t="s">
        <v>40</v>
      </c>
      <c r="H1413" s="59" t="s">
        <v>22</v>
      </c>
      <c r="I1413" s="53">
        <f t="shared" si="177"/>
        <v>45658</v>
      </c>
      <c r="J1413" s="53">
        <f t="shared" si="178"/>
        <v>49674</v>
      </c>
      <c r="K1413" s="52" t="s">
        <v>22</v>
      </c>
      <c r="L1413" s="57" t="s">
        <v>140</v>
      </c>
      <c r="M1413" s="54">
        <v>0</v>
      </c>
      <c r="N1413" s="57" t="s">
        <v>43</v>
      </c>
      <c r="O1413" t="s">
        <v>44</v>
      </c>
      <c r="P1413" t="s">
        <v>45</v>
      </c>
      <c r="Q1413"/>
      <c r="R1413"/>
      <c r="V1413" t="s">
        <v>64</v>
      </c>
      <c r="W1413">
        <v>75</v>
      </c>
      <c r="X1413" s="55">
        <v>45017</v>
      </c>
    </row>
    <row r="1414" spans="1:25" ht="14.5" x14ac:dyDescent="0.35">
      <c r="A1414" s="121" t="s">
        <v>560</v>
      </c>
      <c r="B1414" s="53">
        <v>45658</v>
      </c>
      <c r="C1414" s="53">
        <v>49674</v>
      </c>
      <c r="D1414" s="53">
        <v>45215</v>
      </c>
      <c r="E1414" s="57" t="s">
        <v>139</v>
      </c>
      <c r="F1414" s="16" t="s">
        <v>39</v>
      </c>
      <c r="G1414" s="52" t="s">
        <v>40</v>
      </c>
      <c r="H1414" s="59" t="s">
        <v>22</v>
      </c>
      <c r="I1414" s="53">
        <f t="shared" si="177"/>
        <v>45658</v>
      </c>
      <c r="J1414" s="53">
        <f t="shared" si="178"/>
        <v>49674</v>
      </c>
      <c r="K1414" s="52" t="s">
        <v>22</v>
      </c>
      <c r="L1414" s="57" t="s">
        <v>140</v>
      </c>
      <c r="M1414" s="54">
        <v>0</v>
      </c>
      <c r="N1414" s="57" t="s">
        <v>43</v>
      </c>
      <c r="O1414" t="s">
        <v>44</v>
      </c>
      <c r="P1414" t="s">
        <v>45</v>
      </c>
      <c r="Q1414"/>
      <c r="R1414"/>
      <c r="V1414" t="s">
        <v>64</v>
      </c>
      <c r="W1414">
        <v>75</v>
      </c>
      <c r="X1414" s="55">
        <v>45017</v>
      </c>
    </row>
    <row r="1415" spans="1:25" ht="14.5" x14ac:dyDescent="0.35">
      <c r="A1415" s="121" t="s">
        <v>560</v>
      </c>
      <c r="B1415" s="53">
        <v>45658</v>
      </c>
      <c r="C1415" s="53">
        <v>49674</v>
      </c>
      <c r="D1415" s="53">
        <v>45215</v>
      </c>
      <c r="E1415" s="52" t="s">
        <v>143</v>
      </c>
      <c r="F1415" s="81"/>
      <c r="G1415" s="52" t="s">
        <v>144</v>
      </c>
      <c r="H1415" s="52" t="s">
        <v>22</v>
      </c>
      <c r="I1415" s="53">
        <f t="shared" si="177"/>
        <v>45658</v>
      </c>
      <c r="J1415" s="53">
        <f t="shared" si="178"/>
        <v>49674</v>
      </c>
      <c r="K1415" s="52" t="s">
        <v>22</v>
      </c>
      <c r="L1415" s="52" t="s">
        <v>133</v>
      </c>
      <c r="M1415" s="54">
        <v>0</v>
      </c>
      <c r="N1415" s="52" t="s">
        <v>43</v>
      </c>
      <c r="O1415" t="s">
        <v>145</v>
      </c>
      <c r="P1415" s="66" t="s">
        <v>251</v>
      </c>
      <c r="Q1415">
        <v>0.2107</v>
      </c>
      <c r="R1415" t="s">
        <v>66</v>
      </c>
      <c r="V1415"/>
      <c r="W1415"/>
      <c r="X1415" s="55">
        <v>45017</v>
      </c>
    </row>
    <row r="1416" spans="1:25" ht="14.5" x14ac:dyDescent="0.35">
      <c r="A1416" s="121" t="s">
        <v>560</v>
      </c>
      <c r="B1416" s="53">
        <v>45658</v>
      </c>
      <c r="C1416" s="53">
        <v>49674</v>
      </c>
      <c r="D1416" s="53">
        <v>45215</v>
      </c>
      <c r="E1416" s="52" t="s">
        <v>562</v>
      </c>
      <c r="F1416" s="81"/>
      <c r="G1416" s="52" t="s">
        <v>144</v>
      </c>
      <c r="H1416" s="52" t="s">
        <v>22</v>
      </c>
      <c r="I1416" s="53">
        <f t="shared" si="177"/>
        <v>45658</v>
      </c>
      <c r="J1416" s="53">
        <f t="shared" si="178"/>
        <v>49674</v>
      </c>
      <c r="K1416" s="52" t="s">
        <v>22</v>
      </c>
      <c r="L1416" s="52" t="s">
        <v>133</v>
      </c>
      <c r="M1416" s="54">
        <v>1150</v>
      </c>
      <c r="N1416" s="52" t="s">
        <v>43</v>
      </c>
      <c r="O1416" t="s">
        <v>145</v>
      </c>
      <c r="P1416" s="66" t="s">
        <v>251</v>
      </c>
      <c r="Q1416">
        <v>0.2107</v>
      </c>
      <c r="R1416" t="s">
        <v>66</v>
      </c>
      <c r="V1416"/>
      <c r="W1416"/>
      <c r="X1416" s="55">
        <v>45017</v>
      </c>
    </row>
    <row r="1417" spans="1:25" ht="14.5" x14ac:dyDescent="0.35">
      <c r="A1417" s="121" t="s">
        <v>560</v>
      </c>
      <c r="B1417" s="53">
        <v>45658</v>
      </c>
      <c r="C1417" s="53">
        <v>49674</v>
      </c>
      <c r="D1417" s="53">
        <v>45215</v>
      </c>
      <c r="E1417" s="52" t="s">
        <v>563</v>
      </c>
      <c r="F1417" s="81"/>
      <c r="G1417" s="52" t="s">
        <v>144</v>
      </c>
      <c r="H1417" s="52" t="s">
        <v>22</v>
      </c>
      <c r="I1417" s="53">
        <f t="shared" si="177"/>
        <v>45658</v>
      </c>
      <c r="J1417" s="53">
        <f t="shared" si="178"/>
        <v>49674</v>
      </c>
      <c r="K1417" s="52" t="s">
        <v>22</v>
      </c>
      <c r="L1417" s="52" t="s">
        <v>133</v>
      </c>
      <c r="M1417" s="54">
        <v>0</v>
      </c>
      <c r="N1417" s="52" t="s">
        <v>43</v>
      </c>
      <c r="O1417" t="s">
        <v>145</v>
      </c>
      <c r="P1417" s="66" t="s">
        <v>251</v>
      </c>
      <c r="Q1417">
        <v>0.2107</v>
      </c>
      <c r="R1417" t="s">
        <v>66</v>
      </c>
      <c r="V1417"/>
      <c r="W1417"/>
      <c r="X1417" s="55">
        <v>45017</v>
      </c>
    </row>
    <row r="1418" spans="1:25" ht="14.5" x14ac:dyDescent="0.35">
      <c r="A1418" s="121" t="s">
        <v>560</v>
      </c>
      <c r="B1418" s="53">
        <v>45658</v>
      </c>
      <c r="C1418" s="53">
        <v>49674</v>
      </c>
      <c r="D1418" s="53">
        <v>45215</v>
      </c>
      <c r="G1418" s="52" t="s">
        <v>50</v>
      </c>
      <c r="H1418" s="52" t="s">
        <v>22</v>
      </c>
      <c r="I1418" s="53">
        <f t="shared" si="177"/>
        <v>45658</v>
      </c>
      <c r="J1418" s="53">
        <f t="shared" si="178"/>
        <v>49674</v>
      </c>
      <c r="K1418" s="52" t="s">
        <v>22</v>
      </c>
      <c r="L1418" s="57" t="s">
        <v>142</v>
      </c>
      <c r="M1418" s="54">
        <v>10000</v>
      </c>
      <c r="N1418" s="52" t="s">
        <v>43</v>
      </c>
      <c r="O1418" t="s">
        <v>52</v>
      </c>
      <c r="P1418" t="s">
        <v>45</v>
      </c>
      <c r="Q1418">
        <v>0.53790000000000004</v>
      </c>
      <c r="R1418" t="s">
        <v>66</v>
      </c>
      <c r="V1418"/>
      <c r="W1418"/>
      <c r="X1418" s="55">
        <v>45017</v>
      </c>
    </row>
    <row r="1419" spans="1:25" ht="14.5" x14ac:dyDescent="0.35">
      <c r="A1419" s="121" t="s">
        <v>560</v>
      </c>
      <c r="B1419" s="53">
        <v>45658</v>
      </c>
      <c r="C1419" s="53">
        <v>49674</v>
      </c>
      <c r="D1419" s="53">
        <v>45215</v>
      </c>
      <c r="G1419" s="52" t="s">
        <v>50</v>
      </c>
      <c r="H1419" s="52" t="s">
        <v>22</v>
      </c>
      <c r="I1419" s="53">
        <f t="shared" si="177"/>
        <v>45658</v>
      </c>
      <c r="J1419" s="53">
        <f t="shared" si="178"/>
        <v>49674</v>
      </c>
      <c r="K1419" s="52" t="s">
        <v>22</v>
      </c>
      <c r="L1419" s="52" t="s">
        <v>133</v>
      </c>
      <c r="M1419" s="54">
        <v>10000</v>
      </c>
      <c r="N1419" s="52" t="s">
        <v>43</v>
      </c>
      <c r="O1419" t="s">
        <v>52</v>
      </c>
      <c r="P1419" t="s">
        <v>45</v>
      </c>
      <c r="Q1419">
        <v>0.53790000000000004</v>
      </c>
      <c r="R1419" t="s">
        <v>66</v>
      </c>
      <c r="V1419"/>
      <c r="W1419"/>
      <c r="X1419" s="55">
        <v>45017</v>
      </c>
    </row>
    <row r="1420" spans="1:25" ht="14.5" x14ac:dyDescent="0.35">
      <c r="A1420" s="121" t="s">
        <v>560</v>
      </c>
      <c r="B1420" s="53">
        <v>45658</v>
      </c>
      <c r="C1420" s="53">
        <v>49674</v>
      </c>
      <c r="D1420" s="53">
        <v>45215</v>
      </c>
      <c r="G1420" s="52" t="s">
        <v>50</v>
      </c>
      <c r="H1420" s="52" t="s">
        <v>22</v>
      </c>
      <c r="I1420" s="53">
        <f t="shared" si="177"/>
        <v>45658</v>
      </c>
      <c r="J1420" s="53">
        <f t="shared" si="178"/>
        <v>49674</v>
      </c>
      <c r="K1420" s="52" t="s">
        <v>22</v>
      </c>
      <c r="L1420" s="57" t="s">
        <v>140</v>
      </c>
      <c r="M1420" s="54">
        <v>2000</v>
      </c>
      <c r="N1420" s="52" t="s">
        <v>43</v>
      </c>
      <c r="O1420" t="s">
        <v>52</v>
      </c>
      <c r="P1420" t="s">
        <v>45</v>
      </c>
      <c r="Q1420">
        <v>0.53790000000000004</v>
      </c>
      <c r="R1420" t="s">
        <v>66</v>
      </c>
      <c r="V1420"/>
      <c r="W1420"/>
      <c r="X1420" s="55">
        <v>45017</v>
      </c>
    </row>
    <row r="1421" spans="1:25" ht="14.5" x14ac:dyDescent="0.35">
      <c r="A1421" s="121" t="s">
        <v>560</v>
      </c>
      <c r="B1421" s="53">
        <v>45658</v>
      </c>
      <c r="C1421" s="53">
        <v>49674</v>
      </c>
      <c r="D1421" s="53">
        <v>45215</v>
      </c>
      <c r="G1421" s="52" t="s">
        <v>55</v>
      </c>
      <c r="H1421" s="52" t="s">
        <v>22</v>
      </c>
      <c r="I1421" s="53">
        <f t="shared" si="177"/>
        <v>45658</v>
      </c>
      <c r="J1421" s="53">
        <f t="shared" si="178"/>
        <v>49674</v>
      </c>
      <c r="K1421" s="52" t="s">
        <v>22</v>
      </c>
      <c r="L1421" s="57" t="s">
        <v>142</v>
      </c>
      <c r="M1421" s="54">
        <v>10000</v>
      </c>
      <c r="N1421" s="52" t="s">
        <v>43</v>
      </c>
      <c r="O1421" t="s">
        <v>56</v>
      </c>
      <c r="P1421" t="s">
        <v>45</v>
      </c>
      <c r="Q1421">
        <v>0.53790000000000004</v>
      </c>
      <c r="R1421" t="s">
        <v>66</v>
      </c>
      <c r="V1421"/>
      <c r="W1421"/>
      <c r="X1421" s="55">
        <v>45017</v>
      </c>
    </row>
    <row r="1422" spans="1:25" ht="14.5" x14ac:dyDescent="0.35">
      <c r="A1422" s="121" t="s">
        <v>560</v>
      </c>
      <c r="B1422" s="53">
        <v>45658</v>
      </c>
      <c r="C1422" s="53">
        <v>49674</v>
      </c>
      <c r="D1422" s="53">
        <v>45215</v>
      </c>
      <c r="G1422" s="52" t="s">
        <v>55</v>
      </c>
      <c r="H1422" s="52" t="s">
        <v>22</v>
      </c>
      <c r="I1422" s="53">
        <f t="shared" si="177"/>
        <v>45658</v>
      </c>
      <c r="J1422" s="53">
        <f t="shared" si="178"/>
        <v>49674</v>
      </c>
      <c r="K1422" s="52" t="s">
        <v>22</v>
      </c>
      <c r="L1422" s="52" t="s">
        <v>133</v>
      </c>
      <c r="M1422" s="54">
        <v>10000</v>
      </c>
      <c r="N1422" s="52" t="s">
        <v>43</v>
      </c>
      <c r="O1422" t="s">
        <v>56</v>
      </c>
      <c r="P1422" t="s">
        <v>45</v>
      </c>
      <c r="Q1422">
        <v>0.53790000000000004</v>
      </c>
      <c r="R1422" t="s">
        <v>66</v>
      </c>
      <c r="V1422"/>
      <c r="W1422"/>
      <c r="X1422" s="55">
        <v>45017</v>
      </c>
    </row>
    <row r="1423" spans="1:25" ht="14.5" x14ac:dyDescent="0.35">
      <c r="A1423" s="121" t="s">
        <v>560</v>
      </c>
      <c r="B1423" s="53">
        <v>45658</v>
      </c>
      <c r="C1423" s="53">
        <v>49674</v>
      </c>
      <c r="D1423" s="53">
        <v>45215</v>
      </c>
      <c r="G1423" s="52" t="s">
        <v>55</v>
      </c>
      <c r="H1423" s="52" t="s">
        <v>22</v>
      </c>
      <c r="I1423" s="53">
        <f t="shared" si="177"/>
        <v>45658</v>
      </c>
      <c r="J1423" s="53">
        <f t="shared" si="178"/>
        <v>49674</v>
      </c>
      <c r="K1423" s="52" t="s">
        <v>22</v>
      </c>
      <c r="L1423" s="57" t="s">
        <v>140</v>
      </c>
      <c r="M1423" s="54">
        <v>2000</v>
      </c>
      <c r="N1423" s="52" t="s">
        <v>43</v>
      </c>
      <c r="O1423" t="s">
        <v>56</v>
      </c>
      <c r="P1423" t="s">
        <v>45</v>
      </c>
      <c r="Q1423">
        <v>0.53790000000000004</v>
      </c>
      <c r="R1423" t="s">
        <v>66</v>
      </c>
      <c r="V1423"/>
      <c r="W1423"/>
      <c r="X1423" s="55">
        <v>45017</v>
      </c>
    </row>
    <row r="1424" spans="1:25" ht="14.5" x14ac:dyDescent="0.35">
      <c r="A1424" s="121" t="s">
        <v>560</v>
      </c>
      <c r="B1424" s="53">
        <v>45658</v>
      </c>
      <c r="C1424" s="53">
        <v>49674</v>
      </c>
      <c r="D1424" s="53">
        <v>45215</v>
      </c>
      <c r="G1424" s="52" t="s">
        <v>57</v>
      </c>
      <c r="H1424" s="52" t="s">
        <v>22</v>
      </c>
      <c r="I1424" s="53">
        <f t="shared" si="177"/>
        <v>45658</v>
      </c>
      <c r="J1424" s="53">
        <f t="shared" si="178"/>
        <v>49674</v>
      </c>
      <c r="K1424" s="52" t="s">
        <v>22</v>
      </c>
      <c r="L1424" s="52" t="s">
        <v>133</v>
      </c>
      <c r="M1424" s="54">
        <v>0</v>
      </c>
      <c r="N1424" s="52" t="s">
        <v>43</v>
      </c>
      <c r="O1424" t="s">
        <v>58</v>
      </c>
      <c r="P1424" t="s">
        <v>59</v>
      </c>
      <c r="Q1424">
        <v>1.18E-2</v>
      </c>
      <c r="R1424" t="s">
        <v>66</v>
      </c>
      <c r="V1424"/>
      <c r="W1424"/>
      <c r="X1424" s="55">
        <v>45017</v>
      </c>
      <c r="Y1424" s="56" t="s">
        <v>564</v>
      </c>
    </row>
    <row r="1425" spans="1:25" ht="14.5" x14ac:dyDescent="0.35">
      <c r="A1425" s="121" t="s">
        <v>560</v>
      </c>
      <c r="B1425" s="53">
        <v>45658</v>
      </c>
      <c r="C1425" s="53">
        <v>49674</v>
      </c>
      <c r="D1425" s="53">
        <v>45215</v>
      </c>
      <c r="G1425" s="52" t="s">
        <v>57</v>
      </c>
      <c r="H1425" s="52" t="s">
        <v>22</v>
      </c>
      <c r="I1425" s="53">
        <f t="shared" si="177"/>
        <v>45658</v>
      </c>
      <c r="J1425" s="53">
        <f t="shared" si="178"/>
        <v>49674</v>
      </c>
      <c r="K1425" s="52" t="s">
        <v>22</v>
      </c>
      <c r="L1425" s="52" t="s">
        <v>142</v>
      </c>
      <c r="M1425" s="54">
        <v>0</v>
      </c>
      <c r="N1425" s="52" t="s">
        <v>43</v>
      </c>
      <c r="O1425" t="s">
        <v>58</v>
      </c>
      <c r="P1425" t="s">
        <v>59</v>
      </c>
      <c r="Q1425">
        <v>1.18E-2</v>
      </c>
      <c r="R1425" t="s">
        <v>66</v>
      </c>
      <c r="V1425"/>
      <c r="W1425"/>
      <c r="X1425" s="55">
        <v>45017</v>
      </c>
      <c r="Y1425" s="56" t="s">
        <v>564</v>
      </c>
    </row>
    <row r="1426" spans="1:25" ht="14.5" x14ac:dyDescent="0.35">
      <c r="A1426" s="121" t="s">
        <v>560</v>
      </c>
      <c r="B1426" s="53">
        <v>45658</v>
      </c>
      <c r="C1426" s="53">
        <v>49674</v>
      </c>
      <c r="D1426" s="53">
        <v>45215</v>
      </c>
      <c r="G1426" s="52" t="s">
        <v>57</v>
      </c>
      <c r="H1426" s="52" t="s">
        <v>22</v>
      </c>
      <c r="I1426" s="53">
        <f t="shared" si="177"/>
        <v>45658</v>
      </c>
      <c r="J1426" s="53">
        <f t="shared" si="178"/>
        <v>49674</v>
      </c>
      <c r="K1426" s="52" t="s">
        <v>22</v>
      </c>
      <c r="L1426" s="57" t="s">
        <v>140</v>
      </c>
      <c r="M1426" s="54">
        <v>0</v>
      </c>
      <c r="N1426" s="52" t="s">
        <v>43</v>
      </c>
      <c r="O1426" t="s">
        <v>58</v>
      </c>
      <c r="P1426" t="s">
        <v>59</v>
      </c>
      <c r="Q1426">
        <v>1.18E-2</v>
      </c>
      <c r="R1426" t="s">
        <v>66</v>
      </c>
      <c r="V1426"/>
      <c r="W1426"/>
      <c r="X1426" s="55">
        <v>45017</v>
      </c>
      <c r="Y1426" s="56" t="s">
        <v>564</v>
      </c>
    </row>
    <row r="1427" spans="1:25" ht="14.5" x14ac:dyDescent="0.35">
      <c r="A1427" s="121" t="s">
        <v>560</v>
      </c>
      <c r="B1427" s="53">
        <v>45658</v>
      </c>
      <c r="C1427" s="53">
        <v>49674</v>
      </c>
      <c r="D1427" s="53">
        <v>45215</v>
      </c>
      <c r="G1427" s="52" t="s">
        <v>75</v>
      </c>
      <c r="H1427" s="52" t="s">
        <v>22</v>
      </c>
      <c r="I1427" s="53">
        <f t="shared" si="177"/>
        <v>45658</v>
      </c>
      <c r="J1427" s="53">
        <f t="shared" si="178"/>
        <v>49674</v>
      </c>
      <c r="K1427" s="52" t="s">
        <v>22</v>
      </c>
      <c r="L1427" s="52" t="s">
        <v>133</v>
      </c>
      <c r="M1427" s="54">
        <v>0</v>
      </c>
      <c r="N1427" s="52" t="s">
        <v>43</v>
      </c>
      <c r="O1427" t="s">
        <v>76</v>
      </c>
      <c r="P1427" t="s">
        <v>77</v>
      </c>
      <c r="Q1427">
        <v>2.3699999999999999E-2</v>
      </c>
      <c r="R1427" t="s">
        <v>66</v>
      </c>
      <c r="V1427"/>
      <c r="W1427"/>
      <c r="X1427" s="55">
        <v>45017</v>
      </c>
    </row>
    <row r="1428" spans="1:25" ht="14.5" x14ac:dyDescent="0.35">
      <c r="A1428" s="121" t="s">
        <v>560</v>
      </c>
      <c r="B1428" s="53">
        <v>45658</v>
      </c>
      <c r="C1428" s="53">
        <v>49674</v>
      </c>
      <c r="D1428" s="53">
        <v>45215</v>
      </c>
      <c r="G1428" s="52" t="s">
        <v>75</v>
      </c>
      <c r="H1428" s="52" t="s">
        <v>22</v>
      </c>
      <c r="I1428" s="53">
        <f t="shared" si="177"/>
        <v>45658</v>
      </c>
      <c r="J1428" s="53">
        <f t="shared" si="178"/>
        <v>49674</v>
      </c>
      <c r="K1428" s="52" t="s">
        <v>22</v>
      </c>
      <c r="L1428" s="52" t="s">
        <v>142</v>
      </c>
      <c r="M1428" s="54">
        <v>0</v>
      </c>
      <c r="N1428" s="52" t="s">
        <v>43</v>
      </c>
      <c r="O1428" t="s">
        <v>76</v>
      </c>
      <c r="P1428" t="s">
        <v>77</v>
      </c>
      <c r="Q1428">
        <v>2.3699999999999999E-2</v>
      </c>
      <c r="R1428" t="s">
        <v>66</v>
      </c>
      <c r="V1428"/>
      <c r="W1428"/>
      <c r="X1428" s="55">
        <v>45017</v>
      </c>
    </row>
    <row r="1429" spans="1:25" ht="14.5" x14ac:dyDescent="0.35">
      <c r="A1429" s="121" t="s">
        <v>560</v>
      </c>
      <c r="B1429" s="53">
        <v>45658</v>
      </c>
      <c r="C1429" s="53">
        <v>49674</v>
      </c>
      <c r="D1429" s="53">
        <v>45215</v>
      </c>
      <c r="G1429" s="52" t="s">
        <v>75</v>
      </c>
      <c r="H1429" s="52" t="s">
        <v>22</v>
      </c>
      <c r="I1429" s="53">
        <f t="shared" si="177"/>
        <v>45658</v>
      </c>
      <c r="J1429" s="53">
        <f t="shared" si="178"/>
        <v>49674</v>
      </c>
      <c r="K1429" s="52" t="s">
        <v>22</v>
      </c>
      <c r="L1429" s="57" t="s">
        <v>140</v>
      </c>
      <c r="M1429" s="54">
        <v>0</v>
      </c>
      <c r="N1429" s="52" t="s">
        <v>43</v>
      </c>
      <c r="O1429" t="s">
        <v>76</v>
      </c>
      <c r="P1429" t="s">
        <v>77</v>
      </c>
      <c r="Q1429">
        <v>2.3699999999999999E-2</v>
      </c>
      <c r="R1429" t="s">
        <v>66</v>
      </c>
      <c r="V1429"/>
      <c r="W1429"/>
      <c r="X1429" s="55">
        <v>45017</v>
      </c>
    </row>
    <row r="1430" spans="1:25" ht="14.5" x14ac:dyDescent="0.35">
      <c r="A1430" s="121" t="s">
        <v>560</v>
      </c>
      <c r="B1430" s="53">
        <v>45658</v>
      </c>
      <c r="C1430" s="53">
        <v>49674</v>
      </c>
      <c r="D1430" s="53">
        <v>45215</v>
      </c>
      <c r="E1430" s="52" t="s">
        <v>177</v>
      </c>
      <c r="F1430" s="16" t="s">
        <v>39</v>
      </c>
      <c r="G1430" s="52" t="s">
        <v>60</v>
      </c>
      <c r="H1430" s="52" t="s">
        <v>22</v>
      </c>
      <c r="I1430" s="53">
        <f t="shared" si="177"/>
        <v>45658</v>
      </c>
      <c r="J1430" s="53">
        <f t="shared" si="178"/>
        <v>49674</v>
      </c>
      <c r="K1430" s="52" t="s">
        <v>22</v>
      </c>
      <c r="L1430" s="52" t="s">
        <v>475</v>
      </c>
      <c r="M1430" s="54">
        <v>0</v>
      </c>
      <c r="N1430" s="52" t="s">
        <v>43</v>
      </c>
      <c r="O1430" t="s">
        <v>61</v>
      </c>
      <c r="P1430" t="s">
        <v>45</v>
      </c>
      <c r="Q1430">
        <v>4.7100000000000003E-2</v>
      </c>
      <c r="R1430" t="s">
        <v>66</v>
      </c>
      <c r="V1430"/>
      <c r="W1430"/>
      <c r="X1430" s="55">
        <v>45017</v>
      </c>
    </row>
    <row r="1431" spans="1:25" ht="14.5" x14ac:dyDescent="0.35">
      <c r="A1431" s="121" t="s">
        <v>560</v>
      </c>
      <c r="B1431" s="53">
        <v>45658</v>
      </c>
      <c r="C1431" s="53">
        <v>49674</v>
      </c>
      <c r="D1431" s="53">
        <v>45215</v>
      </c>
      <c r="E1431" s="52" t="s">
        <v>176</v>
      </c>
      <c r="F1431" s="16" t="s">
        <v>39</v>
      </c>
      <c r="G1431" s="52" t="s">
        <v>60</v>
      </c>
      <c r="H1431" s="52" t="s">
        <v>22</v>
      </c>
      <c r="I1431" s="53">
        <f t="shared" si="177"/>
        <v>45658</v>
      </c>
      <c r="J1431" s="53">
        <f t="shared" si="178"/>
        <v>49674</v>
      </c>
      <c r="K1431" s="52" t="s">
        <v>22</v>
      </c>
      <c r="L1431" s="52" t="s">
        <v>142</v>
      </c>
      <c r="M1431" s="54">
        <v>0</v>
      </c>
      <c r="N1431" s="52" t="s">
        <v>43</v>
      </c>
      <c r="O1431" t="s">
        <v>61</v>
      </c>
      <c r="P1431" t="s">
        <v>45</v>
      </c>
      <c r="Q1431">
        <v>4.7100000000000003E-2</v>
      </c>
      <c r="R1431" t="s">
        <v>66</v>
      </c>
      <c r="V1431"/>
      <c r="W1431"/>
      <c r="X1431" s="55">
        <v>45017</v>
      </c>
    </row>
    <row r="1432" spans="1:25" ht="14.5" x14ac:dyDescent="0.35">
      <c r="A1432" s="121" t="s">
        <v>560</v>
      </c>
      <c r="B1432" s="53">
        <v>45658</v>
      </c>
      <c r="C1432" s="53">
        <v>49674</v>
      </c>
      <c r="D1432" s="53">
        <v>45215</v>
      </c>
      <c r="E1432" s="52" t="s">
        <v>173</v>
      </c>
      <c r="F1432" s="16" t="s">
        <v>39</v>
      </c>
      <c r="G1432" s="52" t="s">
        <v>60</v>
      </c>
      <c r="H1432" s="52" t="s">
        <v>22</v>
      </c>
      <c r="I1432" s="53">
        <f t="shared" si="177"/>
        <v>45658</v>
      </c>
      <c r="J1432" s="53">
        <f t="shared" si="178"/>
        <v>49674</v>
      </c>
      <c r="K1432" s="52" t="s">
        <v>22</v>
      </c>
      <c r="L1432" s="52" t="s">
        <v>142</v>
      </c>
      <c r="M1432" s="54">
        <v>0</v>
      </c>
      <c r="N1432" s="52" t="s">
        <v>43</v>
      </c>
      <c r="O1432" t="s">
        <v>61</v>
      </c>
      <c r="P1432" t="s">
        <v>45</v>
      </c>
      <c r="Q1432">
        <v>4.7100000000000003E-2</v>
      </c>
      <c r="R1432" t="s">
        <v>66</v>
      </c>
      <c r="V1432"/>
      <c r="W1432"/>
      <c r="X1432" s="55">
        <v>45017</v>
      </c>
    </row>
    <row r="1433" spans="1:25" ht="14.5" x14ac:dyDescent="0.35">
      <c r="A1433" s="121" t="s">
        <v>560</v>
      </c>
      <c r="B1433" s="53">
        <v>45658</v>
      </c>
      <c r="C1433" s="53">
        <v>49674</v>
      </c>
      <c r="D1433" s="53">
        <v>45215</v>
      </c>
      <c r="E1433" s="52" t="s">
        <v>178</v>
      </c>
      <c r="F1433" s="16" t="s">
        <v>39</v>
      </c>
      <c r="G1433" s="52" t="s">
        <v>60</v>
      </c>
      <c r="H1433" s="52" t="s">
        <v>22</v>
      </c>
      <c r="I1433" s="53">
        <f t="shared" si="177"/>
        <v>45658</v>
      </c>
      <c r="J1433" s="53">
        <f t="shared" si="178"/>
        <v>49674</v>
      </c>
      <c r="K1433" s="52" t="s">
        <v>22</v>
      </c>
      <c r="L1433" s="52" t="s">
        <v>133</v>
      </c>
      <c r="M1433" s="54">
        <v>0</v>
      </c>
      <c r="N1433" s="52" t="s">
        <v>43</v>
      </c>
      <c r="O1433" t="s">
        <v>61</v>
      </c>
      <c r="P1433" t="s">
        <v>45</v>
      </c>
      <c r="Q1433">
        <v>4.7100000000000003E-2</v>
      </c>
      <c r="R1433" t="s">
        <v>66</v>
      </c>
      <c r="V1433"/>
      <c r="W1433"/>
      <c r="X1433" s="55">
        <v>45017</v>
      </c>
    </row>
    <row r="1434" spans="1:25" ht="14.5" x14ac:dyDescent="0.35">
      <c r="A1434" s="77" t="s">
        <v>565</v>
      </c>
      <c r="B1434" s="94">
        <v>45352</v>
      </c>
      <c r="C1434" s="94">
        <v>47483</v>
      </c>
      <c r="D1434" s="53">
        <v>45337</v>
      </c>
      <c r="E1434" s="77" t="s">
        <v>150</v>
      </c>
      <c r="F1434" s="16" t="s">
        <v>39</v>
      </c>
      <c r="G1434" s="77" t="s">
        <v>62</v>
      </c>
      <c r="H1434" s="77" t="s">
        <v>22</v>
      </c>
      <c r="I1434" s="53">
        <f t="shared" si="177"/>
        <v>45352</v>
      </c>
      <c r="J1434" s="53">
        <f t="shared" si="178"/>
        <v>47483</v>
      </c>
      <c r="K1434" s="52" t="s">
        <v>22</v>
      </c>
      <c r="L1434" s="77" t="s">
        <v>140</v>
      </c>
      <c r="M1434" s="107">
        <v>0</v>
      </c>
      <c r="N1434" s="52" t="s">
        <v>43</v>
      </c>
      <c r="O1434" s="110" t="s">
        <v>64</v>
      </c>
      <c r="P1434" t="s">
        <v>65</v>
      </c>
      <c r="Q1434" s="110">
        <v>0.82728100000000004</v>
      </c>
      <c r="R1434" t="s">
        <v>66</v>
      </c>
      <c r="S1434" s="77" t="s">
        <v>228</v>
      </c>
      <c r="T1434" s="77" t="s">
        <v>229</v>
      </c>
      <c r="U1434" s="77" t="s">
        <v>230</v>
      </c>
      <c r="V1434" s="110" t="s">
        <v>64</v>
      </c>
      <c r="W1434" s="110"/>
      <c r="X1434" s="115">
        <v>44927</v>
      </c>
    </row>
    <row r="1435" spans="1:25" ht="14.5" x14ac:dyDescent="0.35">
      <c r="A1435" s="77" t="s">
        <v>565</v>
      </c>
      <c r="B1435" s="94">
        <v>45352</v>
      </c>
      <c r="C1435" s="94">
        <v>47483</v>
      </c>
      <c r="D1435" s="53">
        <v>45337</v>
      </c>
      <c r="E1435" s="77" t="s">
        <v>139</v>
      </c>
      <c r="F1435" s="16" t="s">
        <v>39</v>
      </c>
      <c r="G1435" s="77" t="s">
        <v>62</v>
      </c>
      <c r="H1435" s="77" t="s">
        <v>22</v>
      </c>
      <c r="I1435" s="53">
        <f t="shared" si="177"/>
        <v>45352</v>
      </c>
      <c r="J1435" s="53">
        <f t="shared" si="178"/>
        <v>47483</v>
      </c>
      <c r="K1435" s="52" t="s">
        <v>22</v>
      </c>
      <c r="L1435" s="77" t="s">
        <v>140</v>
      </c>
      <c r="M1435" s="107">
        <v>0</v>
      </c>
      <c r="N1435" s="52" t="s">
        <v>43</v>
      </c>
      <c r="O1435" s="110" t="s">
        <v>64</v>
      </c>
      <c r="P1435" t="s">
        <v>65</v>
      </c>
      <c r="Q1435" s="110">
        <v>0.82728100000000004</v>
      </c>
      <c r="R1435" t="s">
        <v>66</v>
      </c>
      <c r="S1435" s="77" t="s">
        <v>228</v>
      </c>
      <c r="T1435" s="77" t="s">
        <v>229</v>
      </c>
      <c r="U1435" s="77" t="s">
        <v>230</v>
      </c>
      <c r="V1435" s="110" t="s">
        <v>64</v>
      </c>
      <c r="W1435" s="110"/>
      <c r="X1435" s="115">
        <v>44927</v>
      </c>
    </row>
    <row r="1436" spans="1:25" ht="14.5" x14ac:dyDescent="0.35">
      <c r="A1436" s="77" t="s">
        <v>565</v>
      </c>
      <c r="B1436" s="94">
        <v>45658</v>
      </c>
      <c r="C1436" s="94">
        <v>47483</v>
      </c>
      <c r="D1436" s="53">
        <v>45337</v>
      </c>
      <c r="E1436" s="77" t="s">
        <v>566</v>
      </c>
      <c r="F1436" s="16" t="s">
        <v>39</v>
      </c>
      <c r="G1436" s="77" t="s">
        <v>62</v>
      </c>
      <c r="H1436" s="77" t="s">
        <v>567</v>
      </c>
      <c r="I1436" s="53">
        <f t="shared" ref="I1436:I1484" si="179">IF(OR(K1436="Term",K1436="otherwise"),B1436,"ADD SERVICE START DATE")</f>
        <v>45658</v>
      </c>
      <c r="J1436" s="53">
        <f t="shared" ref="J1436:J1484" si="180">IF(OR(K1436="Term",K1436="otherwise"),C1436,"ADD SERVICE START DATE")</f>
        <v>47483</v>
      </c>
      <c r="K1436" s="52" t="s">
        <v>22</v>
      </c>
      <c r="L1436" s="52" t="s">
        <v>118</v>
      </c>
      <c r="M1436" s="107">
        <v>5000</v>
      </c>
      <c r="N1436" s="52" t="s">
        <v>43</v>
      </c>
      <c r="O1436" s="110" t="s">
        <v>64</v>
      </c>
      <c r="P1436" t="s">
        <v>65</v>
      </c>
      <c r="Q1436" s="110">
        <v>2.2799999999999998</v>
      </c>
      <c r="R1436" t="s">
        <v>66</v>
      </c>
      <c r="S1436" s="77"/>
      <c r="T1436" s="77"/>
      <c r="U1436" s="77"/>
      <c r="V1436" s="110"/>
      <c r="W1436" s="110"/>
      <c r="X1436" s="115">
        <v>44927</v>
      </c>
    </row>
    <row r="1437" spans="1:25" ht="14.5" x14ac:dyDescent="0.35">
      <c r="A1437" s="77" t="s">
        <v>565</v>
      </c>
      <c r="B1437" s="94">
        <v>45658</v>
      </c>
      <c r="C1437" s="94">
        <v>47483</v>
      </c>
      <c r="D1437" s="53">
        <v>45337</v>
      </c>
      <c r="E1437" s="77" t="s">
        <v>566</v>
      </c>
      <c r="F1437" s="16" t="s">
        <v>39</v>
      </c>
      <c r="G1437" s="77" t="s">
        <v>62</v>
      </c>
      <c r="H1437" s="77" t="s">
        <v>567</v>
      </c>
      <c r="I1437" s="53">
        <f t="shared" si="179"/>
        <v>45658</v>
      </c>
      <c r="J1437" s="53">
        <f t="shared" si="180"/>
        <v>47483</v>
      </c>
      <c r="K1437" s="52" t="s">
        <v>22</v>
      </c>
      <c r="L1437" s="77" t="s">
        <v>142</v>
      </c>
      <c r="M1437" s="107">
        <v>5000</v>
      </c>
      <c r="N1437" s="52" t="s">
        <v>43</v>
      </c>
      <c r="O1437" s="110" t="s">
        <v>64</v>
      </c>
      <c r="P1437" t="s">
        <v>65</v>
      </c>
      <c r="Q1437" s="110">
        <v>2.2799999999999998</v>
      </c>
      <c r="R1437" t="s">
        <v>66</v>
      </c>
      <c r="S1437" s="77"/>
      <c r="T1437" s="77"/>
      <c r="U1437" s="77"/>
      <c r="V1437" s="110"/>
      <c r="W1437" s="110"/>
      <c r="X1437" s="115">
        <v>44927</v>
      </c>
    </row>
    <row r="1438" spans="1:25" ht="14.5" x14ac:dyDescent="0.35">
      <c r="A1438" s="77" t="s">
        <v>565</v>
      </c>
      <c r="B1438" s="94">
        <v>45352</v>
      </c>
      <c r="C1438" s="94">
        <v>47483</v>
      </c>
      <c r="D1438" s="53">
        <v>45337</v>
      </c>
      <c r="E1438" s="77" t="s">
        <v>566</v>
      </c>
      <c r="F1438" s="16" t="s">
        <v>39</v>
      </c>
      <c r="G1438" s="77" t="s">
        <v>62</v>
      </c>
      <c r="H1438" s="77" t="s">
        <v>73</v>
      </c>
      <c r="I1438" s="53">
        <f t="shared" ref="I1438:I1439" si="181">IF(OR(K1438="Term",K1438="otherwise",K1438="Start of Term"),B1438,"ADD SERVICE START DATE")</f>
        <v>45352</v>
      </c>
      <c r="J1438" s="53">
        <f t="shared" ref="J1438:J1439" si="182">IF(OR(K1438="Term",K1438="otherwise",K1438="End of term"),C1438,"ADD SERVICE START DATE")</f>
        <v>47483</v>
      </c>
      <c r="K1438" s="52" t="s">
        <v>74</v>
      </c>
      <c r="L1438" s="52" t="s">
        <v>118</v>
      </c>
      <c r="M1438" s="107">
        <v>0</v>
      </c>
      <c r="N1438" s="52" t="s">
        <v>43</v>
      </c>
      <c r="O1438" s="110" t="s">
        <v>64</v>
      </c>
      <c r="P1438" t="s">
        <v>65</v>
      </c>
      <c r="Q1438" s="110">
        <v>2.2188300000000001</v>
      </c>
      <c r="R1438" t="s">
        <v>66</v>
      </c>
      <c r="S1438" s="77" t="s">
        <v>228</v>
      </c>
      <c r="T1438" s="77" t="s">
        <v>229</v>
      </c>
      <c r="U1438" s="77" t="s">
        <v>230</v>
      </c>
      <c r="V1438" s="110" t="s">
        <v>64</v>
      </c>
      <c r="W1438" s="110"/>
      <c r="X1438" s="115">
        <v>44927</v>
      </c>
    </row>
    <row r="1439" spans="1:25" ht="14.5" x14ac:dyDescent="0.35">
      <c r="A1439" s="77" t="s">
        <v>565</v>
      </c>
      <c r="B1439" s="94">
        <v>45352</v>
      </c>
      <c r="C1439" s="94">
        <v>47483</v>
      </c>
      <c r="D1439" s="53">
        <v>45337</v>
      </c>
      <c r="E1439" s="77" t="s">
        <v>566</v>
      </c>
      <c r="F1439" s="16" t="s">
        <v>39</v>
      </c>
      <c r="G1439" s="77" t="s">
        <v>62</v>
      </c>
      <c r="H1439" s="77" t="s">
        <v>73</v>
      </c>
      <c r="I1439" s="53">
        <f t="shared" si="181"/>
        <v>45352</v>
      </c>
      <c r="J1439" s="53">
        <f t="shared" si="182"/>
        <v>47483</v>
      </c>
      <c r="K1439" s="52" t="s">
        <v>74</v>
      </c>
      <c r="L1439" s="77" t="s">
        <v>142</v>
      </c>
      <c r="M1439" s="107">
        <v>0</v>
      </c>
      <c r="N1439" s="52" t="s">
        <v>43</v>
      </c>
      <c r="O1439" s="110" t="s">
        <v>64</v>
      </c>
      <c r="P1439" t="s">
        <v>65</v>
      </c>
      <c r="Q1439" s="110">
        <v>2.2188300000000001</v>
      </c>
      <c r="R1439" t="s">
        <v>66</v>
      </c>
      <c r="S1439" s="77" t="s">
        <v>228</v>
      </c>
      <c r="T1439" s="77" t="s">
        <v>229</v>
      </c>
      <c r="U1439" s="77" t="s">
        <v>230</v>
      </c>
      <c r="V1439" s="110" t="s">
        <v>64</v>
      </c>
      <c r="W1439" s="110"/>
      <c r="X1439" s="115">
        <v>44927</v>
      </c>
    </row>
    <row r="1440" spans="1:25" ht="14.5" x14ac:dyDescent="0.35">
      <c r="A1440" s="77" t="s">
        <v>565</v>
      </c>
      <c r="B1440" s="94">
        <v>45748</v>
      </c>
      <c r="C1440" s="94">
        <v>45930</v>
      </c>
      <c r="D1440" s="53">
        <v>45337</v>
      </c>
      <c r="E1440" s="77" t="s">
        <v>568</v>
      </c>
      <c r="F1440" s="16" t="s">
        <v>39</v>
      </c>
      <c r="G1440" s="77" t="s">
        <v>62</v>
      </c>
      <c r="H1440" s="77" t="s">
        <v>569</v>
      </c>
      <c r="I1440" s="53">
        <v>45748</v>
      </c>
      <c r="J1440" s="53">
        <v>45930</v>
      </c>
      <c r="L1440" s="52" t="s">
        <v>118</v>
      </c>
      <c r="M1440" s="107">
        <v>17000</v>
      </c>
      <c r="N1440" s="52" t="s">
        <v>43</v>
      </c>
      <c r="O1440" s="110" t="s">
        <v>64</v>
      </c>
      <c r="P1440" t="s">
        <v>65</v>
      </c>
      <c r="Q1440" s="110">
        <v>2.66</v>
      </c>
      <c r="R1440" t="s">
        <v>66</v>
      </c>
      <c r="S1440" s="77"/>
      <c r="T1440" s="77"/>
      <c r="U1440" s="77"/>
      <c r="V1440" s="110"/>
      <c r="W1440" s="110"/>
      <c r="X1440" s="115">
        <v>44927</v>
      </c>
    </row>
    <row r="1441" spans="1:24" ht="14.5" x14ac:dyDescent="0.35">
      <c r="A1441" s="77" t="s">
        <v>565</v>
      </c>
      <c r="B1441" s="94">
        <v>45748</v>
      </c>
      <c r="C1441" s="94">
        <v>45930</v>
      </c>
      <c r="D1441" s="53">
        <v>45337</v>
      </c>
      <c r="E1441" s="77" t="s">
        <v>568</v>
      </c>
      <c r="F1441" s="16" t="s">
        <v>39</v>
      </c>
      <c r="G1441" s="77" t="s">
        <v>62</v>
      </c>
      <c r="H1441" s="77" t="s">
        <v>569</v>
      </c>
      <c r="I1441" s="53">
        <v>45748</v>
      </c>
      <c r="J1441" s="53">
        <v>45930</v>
      </c>
      <c r="L1441" s="77" t="s">
        <v>142</v>
      </c>
      <c r="M1441" s="107">
        <v>17000</v>
      </c>
      <c r="N1441" s="52" t="s">
        <v>43</v>
      </c>
      <c r="O1441" s="110" t="s">
        <v>64</v>
      </c>
      <c r="P1441" t="s">
        <v>65</v>
      </c>
      <c r="Q1441" s="110">
        <v>2.66</v>
      </c>
      <c r="R1441" t="s">
        <v>66</v>
      </c>
      <c r="S1441" s="77"/>
      <c r="T1441" s="77"/>
      <c r="U1441" s="77"/>
      <c r="V1441" s="110"/>
      <c r="W1441" s="110"/>
      <c r="X1441" s="115">
        <v>44927</v>
      </c>
    </row>
    <row r="1442" spans="1:24" ht="14.5" x14ac:dyDescent="0.35">
      <c r="A1442" s="77" t="s">
        <v>565</v>
      </c>
      <c r="B1442" s="94">
        <v>46023</v>
      </c>
      <c r="C1442" s="94">
        <v>47483</v>
      </c>
      <c r="D1442" s="53">
        <v>45337</v>
      </c>
      <c r="E1442" s="77" t="s">
        <v>568</v>
      </c>
      <c r="F1442" s="16" t="s">
        <v>39</v>
      </c>
      <c r="G1442" s="77" t="s">
        <v>62</v>
      </c>
      <c r="H1442" s="77" t="s">
        <v>567</v>
      </c>
      <c r="I1442" s="53">
        <f t="shared" si="179"/>
        <v>46023</v>
      </c>
      <c r="J1442" s="53">
        <f t="shared" si="180"/>
        <v>47483</v>
      </c>
      <c r="K1442" s="52" t="s">
        <v>22</v>
      </c>
      <c r="L1442" s="52" t="s">
        <v>118</v>
      </c>
      <c r="M1442" s="107">
        <v>20000</v>
      </c>
      <c r="N1442" s="52" t="s">
        <v>43</v>
      </c>
      <c r="O1442" s="110" t="s">
        <v>64</v>
      </c>
      <c r="P1442" t="s">
        <v>65</v>
      </c>
      <c r="Q1442" s="110">
        <v>2.66</v>
      </c>
      <c r="R1442" t="s">
        <v>66</v>
      </c>
      <c r="S1442" s="77"/>
      <c r="T1442" s="77"/>
      <c r="U1442" s="77"/>
      <c r="V1442" s="110"/>
      <c r="W1442" s="110"/>
      <c r="X1442" s="115">
        <v>44927</v>
      </c>
    </row>
    <row r="1443" spans="1:24" ht="14.5" x14ac:dyDescent="0.35">
      <c r="A1443" s="77" t="s">
        <v>565</v>
      </c>
      <c r="B1443" s="94">
        <v>46023</v>
      </c>
      <c r="C1443" s="94">
        <v>47483</v>
      </c>
      <c r="D1443" s="53">
        <v>45337</v>
      </c>
      <c r="E1443" s="77" t="s">
        <v>568</v>
      </c>
      <c r="F1443" s="16" t="s">
        <v>39</v>
      </c>
      <c r="G1443" s="77" t="s">
        <v>62</v>
      </c>
      <c r="H1443" s="77" t="s">
        <v>567</v>
      </c>
      <c r="I1443" s="53">
        <f t="shared" si="179"/>
        <v>46023</v>
      </c>
      <c r="J1443" s="53">
        <f t="shared" si="180"/>
        <v>47483</v>
      </c>
      <c r="K1443" s="52" t="s">
        <v>22</v>
      </c>
      <c r="L1443" s="77" t="s">
        <v>142</v>
      </c>
      <c r="M1443" s="107">
        <v>20000</v>
      </c>
      <c r="N1443" s="52" t="s">
        <v>43</v>
      </c>
      <c r="O1443" s="110" t="s">
        <v>64</v>
      </c>
      <c r="P1443" t="s">
        <v>65</v>
      </c>
      <c r="Q1443" s="110">
        <v>2.66</v>
      </c>
      <c r="R1443" t="s">
        <v>66</v>
      </c>
      <c r="S1443" s="77"/>
      <c r="T1443" s="77"/>
      <c r="U1443" s="77"/>
      <c r="V1443" s="110"/>
      <c r="W1443" s="110"/>
      <c r="X1443" s="115">
        <v>44927</v>
      </c>
    </row>
    <row r="1444" spans="1:24" ht="14.5" x14ac:dyDescent="0.35">
      <c r="A1444" s="77" t="s">
        <v>565</v>
      </c>
      <c r="B1444" s="94">
        <v>45352</v>
      </c>
      <c r="C1444" s="94">
        <v>47483</v>
      </c>
      <c r="D1444" s="53">
        <v>45337</v>
      </c>
      <c r="E1444" s="77" t="s">
        <v>568</v>
      </c>
      <c r="F1444" s="16" t="s">
        <v>39</v>
      </c>
      <c r="G1444" s="77" t="s">
        <v>62</v>
      </c>
      <c r="H1444" s="77" t="s">
        <v>73</v>
      </c>
      <c r="I1444" s="53">
        <f t="shared" ref="I1444:I1449" si="183">IF(OR(K1444="Term",K1444="otherwise",K1444="Start of Term"),B1444,"ADD SERVICE START DATE")</f>
        <v>45352</v>
      </c>
      <c r="J1444" s="53">
        <f t="shared" ref="J1444:J1449" si="184">IF(OR(K1444="Term",K1444="otherwise",K1444="End of term"),C1444,"ADD SERVICE START DATE")</f>
        <v>47483</v>
      </c>
      <c r="K1444" s="52" t="s">
        <v>74</v>
      </c>
      <c r="L1444" s="52" t="s">
        <v>118</v>
      </c>
      <c r="M1444" s="107">
        <v>0</v>
      </c>
      <c r="N1444" s="52" t="s">
        <v>43</v>
      </c>
      <c r="O1444" s="110" t="s">
        <v>64</v>
      </c>
      <c r="P1444" t="s">
        <v>65</v>
      </c>
      <c r="Q1444" s="110">
        <v>2.2188300000000001</v>
      </c>
      <c r="R1444" t="s">
        <v>66</v>
      </c>
      <c r="S1444" s="77" t="s">
        <v>228</v>
      </c>
      <c r="T1444" s="77" t="s">
        <v>229</v>
      </c>
      <c r="U1444" s="77" t="s">
        <v>230</v>
      </c>
      <c r="V1444" s="110" t="s">
        <v>64</v>
      </c>
      <c r="W1444" s="110"/>
      <c r="X1444" s="115">
        <v>44927</v>
      </c>
    </row>
    <row r="1445" spans="1:24" ht="14.5" x14ac:dyDescent="0.35">
      <c r="A1445" s="77" t="s">
        <v>565</v>
      </c>
      <c r="B1445" s="94">
        <v>45352</v>
      </c>
      <c r="C1445" s="94">
        <v>47483</v>
      </c>
      <c r="D1445" s="53">
        <v>45337</v>
      </c>
      <c r="E1445" s="77" t="s">
        <v>568</v>
      </c>
      <c r="F1445" s="16" t="s">
        <v>39</v>
      </c>
      <c r="G1445" s="77" t="s">
        <v>62</v>
      </c>
      <c r="H1445" s="77" t="s">
        <v>73</v>
      </c>
      <c r="I1445" s="53">
        <f t="shared" si="183"/>
        <v>45352</v>
      </c>
      <c r="J1445" s="53">
        <f t="shared" si="184"/>
        <v>47483</v>
      </c>
      <c r="K1445" s="52" t="s">
        <v>74</v>
      </c>
      <c r="L1445" s="77" t="s">
        <v>142</v>
      </c>
      <c r="M1445" s="107">
        <v>0</v>
      </c>
      <c r="N1445" s="52" t="s">
        <v>43</v>
      </c>
      <c r="O1445" s="110" t="s">
        <v>64</v>
      </c>
      <c r="P1445" t="s">
        <v>65</v>
      </c>
      <c r="Q1445" s="110">
        <v>2.2188300000000001</v>
      </c>
      <c r="R1445" t="s">
        <v>66</v>
      </c>
      <c r="S1445" s="77" t="s">
        <v>228</v>
      </c>
      <c r="T1445" s="77" t="s">
        <v>229</v>
      </c>
      <c r="U1445" s="77" t="s">
        <v>230</v>
      </c>
      <c r="V1445" s="110" t="s">
        <v>64</v>
      </c>
      <c r="W1445" s="110"/>
      <c r="X1445" s="115">
        <v>44927</v>
      </c>
    </row>
    <row r="1446" spans="1:24" ht="14.5" x14ac:dyDescent="0.35">
      <c r="A1446" s="77" t="s">
        <v>565</v>
      </c>
      <c r="B1446" s="94">
        <v>45352</v>
      </c>
      <c r="C1446" s="94">
        <v>47483</v>
      </c>
      <c r="D1446" s="53">
        <v>45337</v>
      </c>
      <c r="E1446" s="77" t="s">
        <v>570</v>
      </c>
      <c r="F1446" s="16" t="s">
        <v>39</v>
      </c>
      <c r="G1446" s="77" t="s">
        <v>62</v>
      </c>
      <c r="H1446" s="77" t="s">
        <v>22</v>
      </c>
      <c r="I1446" s="53">
        <f t="shared" si="183"/>
        <v>45352</v>
      </c>
      <c r="J1446" s="53">
        <f t="shared" si="184"/>
        <v>47483</v>
      </c>
      <c r="K1446" s="52" t="s">
        <v>22</v>
      </c>
      <c r="L1446" s="52" t="s">
        <v>118</v>
      </c>
      <c r="M1446" s="107">
        <v>0</v>
      </c>
      <c r="N1446" s="52" t="s">
        <v>43</v>
      </c>
      <c r="O1446" s="110" t="s">
        <v>64</v>
      </c>
      <c r="P1446" t="s">
        <v>65</v>
      </c>
      <c r="Q1446" s="110">
        <v>2.2188300000000001</v>
      </c>
      <c r="R1446" t="s">
        <v>66</v>
      </c>
      <c r="S1446" s="77" t="s">
        <v>228</v>
      </c>
      <c r="T1446" s="77" t="s">
        <v>229</v>
      </c>
      <c r="U1446" s="77" t="s">
        <v>230</v>
      </c>
      <c r="V1446" s="110" t="s">
        <v>64</v>
      </c>
      <c r="W1446" s="110"/>
      <c r="X1446" s="115">
        <v>44927</v>
      </c>
    </row>
    <row r="1447" spans="1:24" ht="14.5" x14ac:dyDescent="0.35">
      <c r="A1447" s="77" t="s">
        <v>565</v>
      </c>
      <c r="B1447" s="94">
        <v>45352</v>
      </c>
      <c r="C1447" s="94">
        <v>47483</v>
      </c>
      <c r="D1447" s="53">
        <v>45337</v>
      </c>
      <c r="E1447" s="77" t="s">
        <v>570</v>
      </c>
      <c r="F1447" s="16" t="s">
        <v>39</v>
      </c>
      <c r="G1447" s="77" t="s">
        <v>62</v>
      </c>
      <c r="H1447" s="77" t="s">
        <v>22</v>
      </c>
      <c r="I1447" s="53">
        <f t="shared" si="183"/>
        <v>45352</v>
      </c>
      <c r="J1447" s="53">
        <f t="shared" si="184"/>
        <v>47483</v>
      </c>
      <c r="K1447" s="52" t="s">
        <v>22</v>
      </c>
      <c r="L1447" s="77" t="s">
        <v>142</v>
      </c>
      <c r="M1447" s="107">
        <v>0</v>
      </c>
      <c r="N1447" s="52" t="s">
        <v>43</v>
      </c>
      <c r="O1447" s="110" t="s">
        <v>64</v>
      </c>
      <c r="P1447" t="s">
        <v>65</v>
      </c>
      <c r="Q1447" s="110">
        <v>2.2188300000000001</v>
      </c>
      <c r="R1447" t="s">
        <v>66</v>
      </c>
      <c r="S1447" s="77" t="s">
        <v>228</v>
      </c>
      <c r="T1447" s="77" t="s">
        <v>229</v>
      </c>
      <c r="U1447" s="77" t="s">
        <v>230</v>
      </c>
      <c r="V1447" s="110" t="s">
        <v>64</v>
      </c>
      <c r="W1447" s="110"/>
      <c r="X1447" s="115">
        <v>44927</v>
      </c>
    </row>
    <row r="1448" spans="1:24" ht="14.5" x14ac:dyDescent="0.35">
      <c r="A1448" s="77" t="s">
        <v>565</v>
      </c>
      <c r="B1448" s="94">
        <v>45352</v>
      </c>
      <c r="C1448" s="94">
        <v>47483</v>
      </c>
      <c r="D1448" s="53">
        <v>45337</v>
      </c>
      <c r="E1448" s="77" t="s">
        <v>151</v>
      </c>
      <c r="F1448" s="16" t="s">
        <v>39</v>
      </c>
      <c r="G1448" s="77" t="s">
        <v>62</v>
      </c>
      <c r="H1448" s="77" t="s">
        <v>22</v>
      </c>
      <c r="I1448" s="53">
        <f t="shared" si="183"/>
        <v>45352</v>
      </c>
      <c r="J1448" s="53">
        <f t="shared" si="184"/>
        <v>47483</v>
      </c>
      <c r="K1448" s="52" t="s">
        <v>22</v>
      </c>
      <c r="L1448" s="52" t="s">
        <v>118</v>
      </c>
      <c r="M1448" s="107">
        <v>0</v>
      </c>
      <c r="N1448" s="52" t="s">
        <v>43</v>
      </c>
      <c r="O1448" s="110" t="s">
        <v>64</v>
      </c>
      <c r="P1448" t="s">
        <v>65</v>
      </c>
      <c r="Q1448" s="110">
        <v>1.502273</v>
      </c>
      <c r="R1448" t="s">
        <v>66</v>
      </c>
      <c r="S1448" s="77" t="s">
        <v>228</v>
      </c>
      <c r="T1448" s="77" t="s">
        <v>229</v>
      </c>
      <c r="U1448" s="77" t="s">
        <v>230</v>
      </c>
      <c r="V1448" s="110" t="s">
        <v>64</v>
      </c>
      <c r="W1448" s="110"/>
      <c r="X1448" s="115">
        <v>44927</v>
      </c>
    </row>
    <row r="1449" spans="1:24" ht="14.5" x14ac:dyDescent="0.35">
      <c r="A1449" s="77" t="s">
        <v>565</v>
      </c>
      <c r="B1449" s="94">
        <v>45352</v>
      </c>
      <c r="C1449" s="94">
        <v>47483</v>
      </c>
      <c r="D1449" s="53">
        <v>45337</v>
      </c>
      <c r="E1449" s="77" t="s">
        <v>148</v>
      </c>
      <c r="F1449" s="16" t="s">
        <v>39</v>
      </c>
      <c r="G1449" s="77" t="s">
        <v>62</v>
      </c>
      <c r="H1449" s="77" t="s">
        <v>22</v>
      </c>
      <c r="I1449" s="53">
        <f t="shared" si="183"/>
        <v>45352</v>
      </c>
      <c r="J1449" s="53">
        <f t="shared" si="184"/>
        <v>47483</v>
      </c>
      <c r="K1449" s="52" t="s">
        <v>22</v>
      </c>
      <c r="L1449" s="52" t="s">
        <v>118</v>
      </c>
      <c r="M1449" s="107">
        <v>0</v>
      </c>
      <c r="N1449" s="52" t="s">
        <v>43</v>
      </c>
      <c r="O1449" s="110" t="s">
        <v>64</v>
      </c>
      <c r="P1449" t="s">
        <v>65</v>
      </c>
      <c r="Q1449" s="110">
        <v>1.622571</v>
      </c>
      <c r="R1449" t="s">
        <v>66</v>
      </c>
      <c r="S1449" s="77" t="s">
        <v>228</v>
      </c>
      <c r="T1449" s="77" t="s">
        <v>229</v>
      </c>
      <c r="U1449" s="77" t="s">
        <v>230</v>
      </c>
      <c r="V1449" s="110" t="s">
        <v>64</v>
      </c>
      <c r="W1449" s="110"/>
      <c r="X1449" s="115">
        <v>44927</v>
      </c>
    </row>
    <row r="1450" spans="1:24" ht="14.5" x14ac:dyDescent="0.35">
      <c r="A1450" s="77" t="s">
        <v>565</v>
      </c>
      <c r="B1450" s="94">
        <v>45383</v>
      </c>
      <c r="C1450" s="94">
        <v>45565</v>
      </c>
      <c r="D1450" s="53">
        <v>45337</v>
      </c>
      <c r="E1450" s="77" t="s">
        <v>149</v>
      </c>
      <c r="F1450" s="16" t="s">
        <v>39</v>
      </c>
      <c r="G1450" s="77" t="s">
        <v>62</v>
      </c>
      <c r="H1450" s="77" t="s">
        <v>571</v>
      </c>
      <c r="I1450" s="53">
        <v>45383</v>
      </c>
      <c r="J1450" s="53">
        <v>45565</v>
      </c>
      <c r="L1450" s="77" t="s">
        <v>142</v>
      </c>
      <c r="M1450" s="107">
        <v>5000</v>
      </c>
      <c r="N1450" s="52" t="s">
        <v>43</v>
      </c>
      <c r="O1450" s="110" t="s">
        <v>64</v>
      </c>
      <c r="P1450" t="s">
        <v>65</v>
      </c>
      <c r="Q1450" s="110">
        <v>1.5629999999999999</v>
      </c>
      <c r="R1450" t="s">
        <v>66</v>
      </c>
      <c r="S1450" s="77" t="s">
        <v>228</v>
      </c>
      <c r="T1450" s="77" t="s">
        <v>229</v>
      </c>
      <c r="U1450" s="77" t="s">
        <v>230</v>
      </c>
      <c r="V1450" s="110" t="s">
        <v>64</v>
      </c>
      <c r="W1450" s="110"/>
      <c r="X1450" s="115">
        <v>44927</v>
      </c>
    </row>
    <row r="1451" spans="1:24" ht="14.5" x14ac:dyDescent="0.35">
      <c r="A1451" s="77" t="s">
        <v>565</v>
      </c>
      <c r="B1451" s="94">
        <v>45352</v>
      </c>
      <c r="C1451" s="94">
        <v>47483</v>
      </c>
      <c r="D1451" s="53">
        <v>45337</v>
      </c>
      <c r="E1451" s="77" t="s">
        <v>149</v>
      </c>
      <c r="F1451" s="16" t="s">
        <v>39</v>
      </c>
      <c r="G1451" s="77" t="s">
        <v>62</v>
      </c>
      <c r="H1451" s="77" t="s">
        <v>73</v>
      </c>
      <c r="I1451" s="53">
        <f t="shared" ref="I1451:I1476" si="185">IF(OR(K1451="Term",K1451="otherwise",K1451="Start of Term"),B1451,"ADD SERVICE START DATE")</f>
        <v>45352</v>
      </c>
      <c r="J1451" s="53">
        <f t="shared" ref="J1451:J1476" si="186">IF(OR(K1451="Term",K1451="otherwise",K1451="End of term"),C1451,"ADD SERVICE START DATE")</f>
        <v>47483</v>
      </c>
      <c r="K1451" s="52" t="s">
        <v>74</v>
      </c>
      <c r="L1451" s="77" t="s">
        <v>142</v>
      </c>
      <c r="M1451" s="107">
        <v>0</v>
      </c>
      <c r="N1451" s="52" t="s">
        <v>43</v>
      </c>
      <c r="O1451" s="110" t="s">
        <v>64</v>
      </c>
      <c r="P1451" t="s">
        <v>65</v>
      </c>
      <c r="Q1451" s="110">
        <v>1.2747440000000001</v>
      </c>
      <c r="R1451" t="s">
        <v>66</v>
      </c>
      <c r="S1451" s="77" t="s">
        <v>228</v>
      </c>
      <c r="T1451" s="77" t="s">
        <v>229</v>
      </c>
      <c r="U1451" s="77" t="s">
        <v>230</v>
      </c>
      <c r="V1451" s="110" t="s">
        <v>64</v>
      </c>
      <c r="W1451" s="110"/>
      <c r="X1451" s="115">
        <v>44927</v>
      </c>
    </row>
    <row r="1452" spans="1:24" ht="14.5" x14ac:dyDescent="0.35">
      <c r="A1452" s="77" t="s">
        <v>565</v>
      </c>
      <c r="B1452" s="94">
        <v>45352</v>
      </c>
      <c r="C1452" s="94">
        <v>47483</v>
      </c>
      <c r="D1452" s="53">
        <v>45337</v>
      </c>
      <c r="E1452" s="77" t="s">
        <v>152</v>
      </c>
      <c r="F1452" s="16" t="s">
        <v>39</v>
      </c>
      <c r="G1452" s="77" t="s">
        <v>62</v>
      </c>
      <c r="H1452" s="77" t="s">
        <v>22</v>
      </c>
      <c r="I1452" s="53">
        <f t="shared" si="185"/>
        <v>45352</v>
      </c>
      <c r="J1452" s="53">
        <f t="shared" si="186"/>
        <v>47483</v>
      </c>
      <c r="K1452" s="52" t="s">
        <v>22</v>
      </c>
      <c r="L1452" s="77" t="s">
        <v>142</v>
      </c>
      <c r="M1452" s="107">
        <v>0</v>
      </c>
      <c r="N1452" s="52" t="s">
        <v>43</v>
      </c>
      <c r="O1452" s="110" t="s">
        <v>64</v>
      </c>
      <c r="P1452" t="s">
        <v>65</v>
      </c>
      <c r="Q1452" s="110">
        <v>1.2747440000000001</v>
      </c>
      <c r="R1452" t="s">
        <v>66</v>
      </c>
      <c r="S1452" s="77" t="s">
        <v>228</v>
      </c>
      <c r="T1452" s="77" t="s">
        <v>229</v>
      </c>
      <c r="U1452" s="77" t="s">
        <v>230</v>
      </c>
      <c r="V1452" s="110" t="s">
        <v>64</v>
      </c>
      <c r="W1452" s="110"/>
      <c r="X1452" s="115">
        <v>44927</v>
      </c>
    </row>
    <row r="1453" spans="1:24" ht="14.5" x14ac:dyDescent="0.35">
      <c r="A1453" s="77" t="s">
        <v>565</v>
      </c>
      <c r="B1453" s="94">
        <v>45352</v>
      </c>
      <c r="C1453" s="94">
        <v>47483</v>
      </c>
      <c r="D1453" s="53">
        <v>45337</v>
      </c>
      <c r="E1453" s="77" t="s">
        <v>157</v>
      </c>
      <c r="F1453" s="16" t="s">
        <v>39</v>
      </c>
      <c r="G1453" s="77" t="s">
        <v>62</v>
      </c>
      <c r="H1453" s="77" t="s">
        <v>22</v>
      </c>
      <c r="I1453" s="53">
        <f t="shared" si="185"/>
        <v>45352</v>
      </c>
      <c r="J1453" s="53">
        <f t="shared" si="186"/>
        <v>47483</v>
      </c>
      <c r="K1453" s="52" t="s">
        <v>22</v>
      </c>
      <c r="L1453" s="77" t="s">
        <v>142</v>
      </c>
      <c r="M1453" s="107">
        <v>0</v>
      </c>
      <c r="N1453" s="52" t="s">
        <v>43</v>
      </c>
      <c r="O1453" s="110" t="s">
        <v>64</v>
      </c>
      <c r="P1453" t="s">
        <v>65</v>
      </c>
      <c r="Q1453" s="110">
        <v>1.2747440000000001</v>
      </c>
      <c r="R1453" t="s">
        <v>66</v>
      </c>
      <c r="S1453" s="77" t="s">
        <v>228</v>
      </c>
      <c r="T1453" s="77" t="s">
        <v>229</v>
      </c>
      <c r="U1453" s="77" t="s">
        <v>230</v>
      </c>
      <c r="V1453" s="110" t="s">
        <v>64</v>
      </c>
      <c r="W1453" s="110"/>
      <c r="X1453" s="115">
        <v>44927</v>
      </c>
    </row>
    <row r="1454" spans="1:24" ht="14.5" x14ac:dyDescent="0.35">
      <c r="A1454" s="77" t="s">
        <v>565</v>
      </c>
      <c r="B1454" s="94">
        <v>45352</v>
      </c>
      <c r="C1454" s="94">
        <v>47483</v>
      </c>
      <c r="D1454" s="53">
        <v>45337</v>
      </c>
      <c r="E1454" s="77" t="s">
        <v>154</v>
      </c>
      <c r="F1454" s="16" t="s">
        <v>39</v>
      </c>
      <c r="G1454" s="77" t="s">
        <v>62</v>
      </c>
      <c r="H1454" s="77" t="s">
        <v>22</v>
      </c>
      <c r="I1454" s="53">
        <f t="shared" si="185"/>
        <v>45352</v>
      </c>
      <c r="J1454" s="53">
        <f t="shared" si="186"/>
        <v>47483</v>
      </c>
      <c r="K1454" s="52" t="s">
        <v>22</v>
      </c>
      <c r="L1454" s="77" t="s">
        <v>142</v>
      </c>
      <c r="M1454" s="107">
        <v>0</v>
      </c>
      <c r="N1454" s="52" t="s">
        <v>43</v>
      </c>
      <c r="O1454" s="110" t="s">
        <v>64</v>
      </c>
      <c r="P1454" t="s">
        <v>65</v>
      </c>
      <c r="Q1454" s="110">
        <v>1.2747440000000001</v>
      </c>
      <c r="R1454" t="s">
        <v>66</v>
      </c>
      <c r="S1454" s="77" t="s">
        <v>228</v>
      </c>
      <c r="T1454" s="77" t="s">
        <v>229</v>
      </c>
      <c r="U1454" s="77" t="s">
        <v>230</v>
      </c>
      <c r="V1454" s="110" t="s">
        <v>64</v>
      </c>
      <c r="W1454" s="110"/>
      <c r="X1454" s="115">
        <v>44927</v>
      </c>
    </row>
    <row r="1455" spans="1:24" ht="14.5" x14ac:dyDescent="0.35">
      <c r="A1455" s="77" t="s">
        <v>565</v>
      </c>
      <c r="B1455" s="94">
        <v>45352</v>
      </c>
      <c r="C1455" s="94">
        <v>47483</v>
      </c>
      <c r="D1455" s="53">
        <v>45337</v>
      </c>
      <c r="E1455" s="77"/>
      <c r="G1455" s="77" t="s">
        <v>40</v>
      </c>
      <c r="H1455" s="77" t="s">
        <v>22</v>
      </c>
      <c r="I1455" s="53">
        <f t="shared" si="185"/>
        <v>45352</v>
      </c>
      <c r="J1455" s="53">
        <f t="shared" si="186"/>
        <v>47483</v>
      </c>
      <c r="K1455" s="52" t="s">
        <v>22</v>
      </c>
      <c r="L1455" s="77" t="s">
        <v>140</v>
      </c>
      <c r="M1455" s="107">
        <v>0</v>
      </c>
      <c r="N1455" s="52" t="s">
        <v>43</v>
      </c>
      <c r="O1455" s="110" t="s">
        <v>44</v>
      </c>
      <c r="P1455" t="s">
        <v>45</v>
      </c>
      <c r="Q1455" s="110"/>
      <c r="R1455"/>
      <c r="S1455" s="77"/>
      <c r="T1455" s="77"/>
      <c r="U1455" s="77"/>
      <c r="V1455" s="110" t="s">
        <v>64</v>
      </c>
      <c r="W1455" s="110">
        <v>75</v>
      </c>
      <c r="X1455" s="115">
        <v>44927</v>
      </c>
    </row>
    <row r="1456" spans="1:24" ht="14.5" x14ac:dyDescent="0.35">
      <c r="A1456" s="77" t="s">
        <v>565</v>
      </c>
      <c r="B1456" s="94">
        <v>45352</v>
      </c>
      <c r="C1456" s="94">
        <v>47483</v>
      </c>
      <c r="D1456" s="53">
        <v>45337</v>
      </c>
      <c r="E1456" s="77"/>
      <c r="G1456" s="77" t="s">
        <v>40</v>
      </c>
      <c r="H1456" s="77" t="s">
        <v>22</v>
      </c>
      <c r="I1456" s="53">
        <f t="shared" si="185"/>
        <v>45352</v>
      </c>
      <c r="J1456" s="53">
        <f t="shared" si="186"/>
        <v>47483</v>
      </c>
      <c r="K1456" s="52" t="s">
        <v>22</v>
      </c>
      <c r="L1456" s="52" t="s">
        <v>118</v>
      </c>
      <c r="M1456" s="107">
        <v>0</v>
      </c>
      <c r="N1456" s="52" t="s">
        <v>43</v>
      </c>
      <c r="O1456" s="110" t="s">
        <v>44</v>
      </c>
      <c r="P1456" t="s">
        <v>45</v>
      </c>
      <c r="Q1456" s="110"/>
      <c r="R1456"/>
      <c r="S1456" s="77"/>
      <c r="T1456" s="77"/>
      <c r="U1456" s="77"/>
      <c r="V1456" s="110" t="s">
        <v>64</v>
      </c>
      <c r="W1456" s="110">
        <v>75</v>
      </c>
      <c r="X1456" s="115">
        <v>44927</v>
      </c>
    </row>
    <row r="1457" spans="1:24" ht="14.5" x14ac:dyDescent="0.35">
      <c r="A1457" s="77" t="s">
        <v>565</v>
      </c>
      <c r="B1457" s="94">
        <v>45352</v>
      </c>
      <c r="C1457" s="94">
        <v>47483</v>
      </c>
      <c r="D1457" s="53">
        <v>45337</v>
      </c>
      <c r="E1457" s="77"/>
      <c r="G1457" s="77" t="s">
        <v>40</v>
      </c>
      <c r="H1457" s="77" t="s">
        <v>22</v>
      </c>
      <c r="I1457" s="53">
        <f t="shared" si="185"/>
        <v>45352</v>
      </c>
      <c r="J1457" s="53">
        <f t="shared" si="186"/>
        <v>47483</v>
      </c>
      <c r="K1457" s="52" t="s">
        <v>22</v>
      </c>
      <c r="L1457" s="77" t="s">
        <v>142</v>
      </c>
      <c r="M1457" s="107">
        <v>0</v>
      </c>
      <c r="N1457" s="52" t="s">
        <v>43</v>
      </c>
      <c r="O1457" s="110" t="s">
        <v>44</v>
      </c>
      <c r="P1457" t="s">
        <v>45</v>
      </c>
      <c r="Q1457" s="110"/>
      <c r="R1457"/>
      <c r="S1457" s="77"/>
      <c r="T1457" s="77"/>
      <c r="U1457" s="77"/>
      <c r="V1457" s="110" t="s">
        <v>64</v>
      </c>
      <c r="W1457" s="110">
        <v>75</v>
      </c>
      <c r="X1457" s="115">
        <v>44927</v>
      </c>
    </row>
    <row r="1458" spans="1:24" ht="14.5" x14ac:dyDescent="0.35">
      <c r="A1458" s="77" t="s">
        <v>565</v>
      </c>
      <c r="B1458" s="94">
        <v>45352</v>
      </c>
      <c r="C1458" s="94">
        <v>47483</v>
      </c>
      <c r="D1458" s="53">
        <v>45337</v>
      </c>
      <c r="E1458" s="77"/>
      <c r="G1458" s="77" t="s">
        <v>75</v>
      </c>
      <c r="H1458" s="77" t="s">
        <v>22</v>
      </c>
      <c r="I1458" s="53">
        <f t="shared" si="185"/>
        <v>45352</v>
      </c>
      <c r="J1458" s="53">
        <f t="shared" si="186"/>
        <v>47483</v>
      </c>
      <c r="K1458" s="52" t="s">
        <v>22</v>
      </c>
      <c r="L1458" s="77" t="s">
        <v>140</v>
      </c>
      <c r="M1458" s="107">
        <v>0</v>
      </c>
      <c r="N1458" s="52" t="s">
        <v>43</v>
      </c>
      <c r="O1458" s="110" t="s">
        <v>76</v>
      </c>
      <c r="P1458" t="s">
        <v>77</v>
      </c>
      <c r="Q1458" s="110">
        <v>2.3335999999999999E-2</v>
      </c>
      <c r="R1458" t="s">
        <v>46</v>
      </c>
      <c r="S1458" s="77"/>
      <c r="T1458" s="77"/>
      <c r="U1458" s="77"/>
      <c r="V1458" s="110"/>
      <c r="W1458" s="110"/>
      <c r="X1458" s="115">
        <v>44927</v>
      </c>
    </row>
    <row r="1459" spans="1:24" ht="14.5" x14ac:dyDescent="0.35">
      <c r="A1459" s="77" t="s">
        <v>565</v>
      </c>
      <c r="B1459" s="94">
        <v>45352</v>
      </c>
      <c r="C1459" s="94">
        <v>47483</v>
      </c>
      <c r="D1459" s="53">
        <v>45337</v>
      </c>
      <c r="E1459" s="77"/>
      <c r="G1459" s="77" t="s">
        <v>75</v>
      </c>
      <c r="H1459" s="77" t="s">
        <v>22</v>
      </c>
      <c r="I1459" s="53">
        <f t="shared" si="185"/>
        <v>45352</v>
      </c>
      <c r="J1459" s="53">
        <f t="shared" si="186"/>
        <v>47483</v>
      </c>
      <c r="K1459" s="52" t="s">
        <v>22</v>
      </c>
      <c r="L1459" s="52" t="s">
        <v>118</v>
      </c>
      <c r="M1459" s="107">
        <v>0</v>
      </c>
      <c r="N1459" s="52" t="s">
        <v>43</v>
      </c>
      <c r="O1459" s="110" t="s">
        <v>76</v>
      </c>
      <c r="P1459" t="s">
        <v>77</v>
      </c>
      <c r="Q1459" s="110">
        <v>2.3335999999999999E-2</v>
      </c>
      <c r="R1459" t="s">
        <v>46</v>
      </c>
      <c r="S1459" s="77"/>
      <c r="T1459" s="77"/>
      <c r="U1459" s="77"/>
      <c r="V1459" s="110"/>
      <c r="W1459" s="110"/>
      <c r="X1459" s="115">
        <v>44927</v>
      </c>
    </row>
    <row r="1460" spans="1:24" ht="14.5" x14ac:dyDescent="0.35">
      <c r="A1460" s="77" t="s">
        <v>565</v>
      </c>
      <c r="B1460" s="94">
        <v>45352</v>
      </c>
      <c r="C1460" s="94">
        <v>47483</v>
      </c>
      <c r="D1460" s="53">
        <v>45337</v>
      </c>
      <c r="E1460" s="77"/>
      <c r="G1460" s="77" t="s">
        <v>75</v>
      </c>
      <c r="H1460" s="77" t="s">
        <v>22</v>
      </c>
      <c r="I1460" s="53">
        <f t="shared" si="185"/>
        <v>45352</v>
      </c>
      <c r="J1460" s="53">
        <f t="shared" si="186"/>
        <v>47483</v>
      </c>
      <c r="K1460" s="52" t="s">
        <v>22</v>
      </c>
      <c r="L1460" s="77" t="s">
        <v>142</v>
      </c>
      <c r="M1460" s="107">
        <v>0</v>
      </c>
      <c r="N1460" s="52" t="s">
        <v>43</v>
      </c>
      <c r="O1460" s="110" t="s">
        <v>76</v>
      </c>
      <c r="P1460" t="s">
        <v>77</v>
      </c>
      <c r="Q1460" s="110">
        <v>2.3335999999999999E-2</v>
      </c>
      <c r="R1460" t="s">
        <v>46</v>
      </c>
      <c r="S1460" s="77"/>
      <c r="T1460" s="77"/>
      <c r="U1460" s="77"/>
      <c r="V1460" s="110"/>
      <c r="W1460" s="110"/>
      <c r="X1460" s="115">
        <v>44927</v>
      </c>
    </row>
    <row r="1461" spans="1:24" ht="14.5" x14ac:dyDescent="0.35">
      <c r="A1461" s="77" t="s">
        <v>565</v>
      </c>
      <c r="B1461" s="94">
        <v>45352</v>
      </c>
      <c r="C1461" s="94">
        <v>47483</v>
      </c>
      <c r="D1461" s="53">
        <v>45337</v>
      </c>
      <c r="E1461" s="77"/>
      <c r="G1461" s="77" t="s">
        <v>50</v>
      </c>
      <c r="H1461" s="77" t="s">
        <v>22</v>
      </c>
      <c r="I1461" s="53">
        <f t="shared" si="185"/>
        <v>45352</v>
      </c>
      <c r="J1461" s="53">
        <f t="shared" si="186"/>
        <v>47483</v>
      </c>
      <c r="K1461" s="52" t="s">
        <v>22</v>
      </c>
      <c r="L1461" s="77" t="s">
        <v>140</v>
      </c>
      <c r="M1461" s="107">
        <v>0</v>
      </c>
      <c r="N1461" s="52" t="s">
        <v>43</v>
      </c>
      <c r="O1461" s="110" t="s">
        <v>121</v>
      </c>
      <c r="P1461" t="s">
        <v>45</v>
      </c>
      <c r="Q1461" s="110">
        <v>0.53054999999999997</v>
      </c>
      <c r="R1461" t="s">
        <v>46</v>
      </c>
      <c r="S1461" s="77"/>
      <c r="T1461" s="77"/>
      <c r="U1461" s="77"/>
      <c r="V1461" s="110"/>
      <c r="W1461" s="110"/>
      <c r="X1461" s="115">
        <v>44927</v>
      </c>
    </row>
    <row r="1462" spans="1:24" ht="14.5" x14ac:dyDescent="0.35">
      <c r="A1462" s="77" t="s">
        <v>565</v>
      </c>
      <c r="B1462" s="94">
        <v>45352</v>
      </c>
      <c r="C1462" s="94">
        <v>47483</v>
      </c>
      <c r="D1462" s="53">
        <v>45337</v>
      </c>
      <c r="E1462" s="77"/>
      <c r="G1462" s="77" t="s">
        <v>50</v>
      </c>
      <c r="H1462" s="77" t="s">
        <v>22</v>
      </c>
      <c r="I1462" s="53">
        <f t="shared" si="185"/>
        <v>45352</v>
      </c>
      <c r="J1462" s="53">
        <f t="shared" si="186"/>
        <v>47483</v>
      </c>
      <c r="K1462" s="52" t="s">
        <v>22</v>
      </c>
      <c r="L1462" s="52" t="s">
        <v>118</v>
      </c>
      <c r="M1462" s="107">
        <v>25000</v>
      </c>
      <c r="N1462" s="52" t="s">
        <v>43</v>
      </c>
      <c r="O1462" s="110" t="s">
        <v>121</v>
      </c>
      <c r="P1462" t="s">
        <v>45</v>
      </c>
      <c r="Q1462" s="110">
        <v>0.53054999999999997</v>
      </c>
      <c r="R1462" t="s">
        <v>46</v>
      </c>
      <c r="S1462" s="77"/>
      <c r="T1462" s="77"/>
      <c r="U1462" s="77"/>
      <c r="V1462" s="110"/>
      <c r="W1462" s="110"/>
      <c r="X1462" s="115">
        <v>44927</v>
      </c>
    </row>
    <row r="1463" spans="1:24" ht="14.5" x14ac:dyDescent="0.35">
      <c r="A1463" s="77" t="s">
        <v>565</v>
      </c>
      <c r="B1463" s="94">
        <v>45352</v>
      </c>
      <c r="C1463" s="94">
        <v>47483</v>
      </c>
      <c r="D1463" s="53">
        <v>45337</v>
      </c>
      <c r="E1463" s="77"/>
      <c r="G1463" s="77" t="s">
        <v>50</v>
      </c>
      <c r="H1463" s="77" t="s">
        <v>22</v>
      </c>
      <c r="I1463" s="53">
        <f t="shared" si="185"/>
        <v>45352</v>
      </c>
      <c r="J1463" s="53">
        <f t="shared" si="186"/>
        <v>47483</v>
      </c>
      <c r="K1463" s="52" t="s">
        <v>22</v>
      </c>
      <c r="L1463" s="77" t="s">
        <v>142</v>
      </c>
      <c r="M1463" s="107">
        <v>25000</v>
      </c>
      <c r="N1463" s="52" t="s">
        <v>43</v>
      </c>
      <c r="O1463" s="110" t="s">
        <v>121</v>
      </c>
      <c r="P1463" t="s">
        <v>45</v>
      </c>
      <c r="Q1463" s="110">
        <v>0.53054999999999997</v>
      </c>
      <c r="R1463" t="s">
        <v>46</v>
      </c>
      <c r="S1463" s="77"/>
      <c r="T1463" s="77"/>
      <c r="U1463" s="77"/>
      <c r="V1463" s="110"/>
      <c r="W1463" s="110"/>
      <c r="X1463" s="115">
        <v>44927</v>
      </c>
    </row>
    <row r="1464" spans="1:24" ht="14.5" x14ac:dyDescent="0.35">
      <c r="A1464" s="77" t="s">
        <v>565</v>
      </c>
      <c r="B1464" s="94">
        <v>45352</v>
      </c>
      <c r="C1464" s="94">
        <v>47483</v>
      </c>
      <c r="D1464" s="53">
        <v>45337</v>
      </c>
      <c r="E1464" s="77"/>
      <c r="G1464" s="77" t="s">
        <v>55</v>
      </c>
      <c r="H1464" s="77" t="s">
        <v>22</v>
      </c>
      <c r="I1464" s="53">
        <f t="shared" si="185"/>
        <v>45352</v>
      </c>
      <c r="J1464" s="53">
        <f t="shared" si="186"/>
        <v>47483</v>
      </c>
      <c r="K1464" s="52" t="s">
        <v>22</v>
      </c>
      <c r="L1464" s="77" t="s">
        <v>140</v>
      </c>
      <c r="M1464" s="107">
        <v>0</v>
      </c>
      <c r="N1464" s="52" t="s">
        <v>43</v>
      </c>
      <c r="O1464" s="110" t="s">
        <v>56</v>
      </c>
      <c r="P1464" t="s">
        <v>45</v>
      </c>
      <c r="Q1464" s="110">
        <v>0.53054999999999997</v>
      </c>
      <c r="R1464" t="s">
        <v>46</v>
      </c>
      <c r="S1464" s="77"/>
      <c r="T1464" s="77"/>
      <c r="U1464" s="77"/>
      <c r="V1464" s="110"/>
      <c r="W1464" s="110"/>
      <c r="X1464" s="115">
        <v>44927</v>
      </c>
    </row>
    <row r="1465" spans="1:24" ht="14.5" x14ac:dyDescent="0.35">
      <c r="A1465" s="77" t="s">
        <v>565</v>
      </c>
      <c r="B1465" s="94">
        <v>45352</v>
      </c>
      <c r="C1465" s="94">
        <v>47483</v>
      </c>
      <c r="D1465" s="53">
        <v>45337</v>
      </c>
      <c r="E1465" s="77"/>
      <c r="G1465" s="77" t="s">
        <v>55</v>
      </c>
      <c r="H1465" s="77" t="s">
        <v>22</v>
      </c>
      <c r="I1465" s="53">
        <f t="shared" si="185"/>
        <v>45352</v>
      </c>
      <c r="J1465" s="53">
        <f t="shared" si="186"/>
        <v>47483</v>
      </c>
      <c r="K1465" s="52" t="s">
        <v>22</v>
      </c>
      <c r="L1465" s="52" t="s">
        <v>118</v>
      </c>
      <c r="M1465" s="107">
        <v>25000</v>
      </c>
      <c r="N1465" s="52" t="s">
        <v>43</v>
      </c>
      <c r="O1465" s="110" t="s">
        <v>56</v>
      </c>
      <c r="P1465" t="s">
        <v>45</v>
      </c>
      <c r="Q1465" s="110">
        <v>0.53054999999999997</v>
      </c>
      <c r="R1465" t="s">
        <v>46</v>
      </c>
      <c r="S1465" s="77"/>
      <c r="T1465" s="77"/>
      <c r="U1465" s="77"/>
      <c r="V1465" s="110"/>
      <c r="W1465" s="110"/>
      <c r="X1465" s="115">
        <v>44927</v>
      </c>
    </row>
    <row r="1466" spans="1:24" ht="14.5" x14ac:dyDescent="0.35">
      <c r="A1466" s="77" t="s">
        <v>565</v>
      </c>
      <c r="B1466" s="94">
        <v>45352</v>
      </c>
      <c r="C1466" s="94">
        <v>47483</v>
      </c>
      <c r="D1466" s="53">
        <v>45337</v>
      </c>
      <c r="E1466" s="77"/>
      <c r="G1466" s="77" t="s">
        <v>55</v>
      </c>
      <c r="H1466" s="77" t="s">
        <v>22</v>
      </c>
      <c r="I1466" s="53">
        <f t="shared" si="185"/>
        <v>45352</v>
      </c>
      <c r="J1466" s="53">
        <f t="shared" si="186"/>
        <v>47483</v>
      </c>
      <c r="K1466" s="52" t="s">
        <v>22</v>
      </c>
      <c r="L1466" s="77" t="s">
        <v>142</v>
      </c>
      <c r="M1466" s="107">
        <v>25000</v>
      </c>
      <c r="N1466" s="52" t="s">
        <v>43</v>
      </c>
      <c r="O1466" s="110" t="s">
        <v>56</v>
      </c>
      <c r="P1466" t="s">
        <v>45</v>
      </c>
      <c r="Q1466" s="110">
        <v>0.53054999999999997</v>
      </c>
      <c r="R1466" t="s">
        <v>46</v>
      </c>
      <c r="S1466" s="77"/>
      <c r="T1466" s="77"/>
      <c r="U1466" s="77"/>
      <c r="V1466" s="110"/>
      <c r="W1466" s="110"/>
      <c r="X1466" s="115">
        <v>44927</v>
      </c>
    </row>
    <row r="1467" spans="1:24" ht="14.5" x14ac:dyDescent="0.35">
      <c r="A1467" s="77" t="s">
        <v>565</v>
      </c>
      <c r="B1467" s="94">
        <v>45352</v>
      </c>
      <c r="C1467" s="94">
        <v>47483</v>
      </c>
      <c r="D1467" s="53">
        <v>45337</v>
      </c>
      <c r="E1467" s="77"/>
      <c r="G1467" s="77" t="s">
        <v>104</v>
      </c>
      <c r="H1467" s="77" t="s">
        <v>22</v>
      </c>
      <c r="I1467" s="53">
        <f t="shared" si="185"/>
        <v>45352</v>
      </c>
      <c r="J1467" s="53">
        <f t="shared" si="186"/>
        <v>47483</v>
      </c>
      <c r="K1467" s="52" t="s">
        <v>22</v>
      </c>
      <c r="L1467" s="77" t="s">
        <v>140</v>
      </c>
      <c r="M1467" s="107">
        <v>0</v>
      </c>
      <c r="N1467" s="52" t="s">
        <v>43</v>
      </c>
      <c r="O1467" s="110" t="s">
        <v>106</v>
      </c>
      <c r="P1467" t="s">
        <v>65</v>
      </c>
      <c r="Q1467" s="110">
        <v>0.23581299999999999</v>
      </c>
      <c r="R1467" t="s">
        <v>66</v>
      </c>
      <c r="S1467" s="77"/>
      <c r="T1467" s="77"/>
      <c r="U1467" s="77"/>
      <c r="V1467" s="110"/>
      <c r="W1467" s="110"/>
      <c r="X1467" s="115">
        <v>44927</v>
      </c>
    </row>
    <row r="1468" spans="1:24" ht="14.5" x14ac:dyDescent="0.35">
      <c r="A1468" s="77" t="s">
        <v>565</v>
      </c>
      <c r="B1468" s="94">
        <v>45352</v>
      </c>
      <c r="C1468" s="94">
        <v>47483</v>
      </c>
      <c r="D1468" s="53">
        <v>45337</v>
      </c>
      <c r="E1468" s="77"/>
      <c r="G1468" s="77" t="s">
        <v>104</v>
      </c>
      <c r="H1468" s="77" t="s">
        <v>22</v>
      </c>
      <c r="I1468" s="53">
        <f t="shared" si="185"/>
        <v>45352</v>
      </c>
      <c r="J1468" s="53">
        <f t="shared" si="186"/>
        <v>47483</v>
      </c>
      <c r="K1468" s="52" t="s">
        <v>22</v>
      </c>
      <c r="L1468" s="52" t="s">
        <v>118</v>
      </c>
      <c r="M1468" s="107">
        <v>0</v>
      </c>
      <c r="N1468" s="52" t="s">
        <v>43</v>
      </c>
      <c r="O1468" s="110" t="s">
        <v>106</v>
      </c>
      <c r="P1468" s="77" t="s">
        <v>64</v>
      </c>
      <c r="Q1468" s="110">
        <v>0.23581299999999999</v>
      </c>
      <c r="R1468" t="s">
        <v>66</v>
      </c>
      <c r="S1468" s="77"/>
      <c r="T1468" s="77"/>
      <c r="U1468" s="77"/>
      <c r="V1468" s="110"/>
      <c r="W1468" s="110"/>
      <c r="X1468" s="115">
        <v>44927</v>
      </c>
    </row>
    <row r="1469" spans="1:24" ht="14.5" x14ac:dyDescent="0.35">
      <c r="A1469" s="77" t="s">
        <v>565</v>
      </c>
      <c r="B1469" s="94">
        <v>45352</v>
      </c>
      <c r="C1469" s="94">
        <v>47483</v>
      </c>
      <c r="D1469" s="53">
        <v>45337</v>
      </c>
      <c r="E1469" s="77"/>
      <c r="G1469" s="77" t="s">
        <v>104</v>
      </c>
      <c r="H1469" s="77" t="s">
        <v>22</v>
      </c>
      <c r="I1469" s="53">
        <f t="shared" si="185"/>
        <v>45352</v>
      </c>
      <c r="J1469" s="53">
        <f t="shared" si="186"/>
        <v>47483</v>
      </c>
      <c r="K1469" s="52" t="s">
        <v>22</v>
      </c>
      <c r="L1469" s="77" t="s">
        <v>142</v>
      </c>
      <c r="M1469" s="107">
        <v>0</v>
      </c>
      <c r="N1469" s="52" t="s">
        <v>43</v>
      </c>
      <c r="O1469" s="110" t="s">
        <v>106</v>
      </c>
      <c r="P1469" t="s">
        <v>65</v>
      </c>
      <c r="Q1469" s="110">
        <v>0.23581299999999999</v>
      </c>
      <c r="R1469" t="s">
        <v>66</v>
      </c>
      <c r="S1469" s="77"/>
      <c r="T1469" s="77"/>
      <c r="U1469" s="77"/>
      <c r="V1469" s="110"/>
      <c r="W1469" s="110"/>
      <c r="X1469" s="115">
        <v>44927</v>
      </c>
    </row>
    <row r="1470" spans="1:24" ht="14.5" x14ac:dyDescent="0.35">
      <c r="A1470" s="77" t="s">
        <v>565</v>
      </c>
      <c r="B1470" s="94">
        <v>45352</v>
      </c>
      <c r="C1470" s="94">
        <v>47483</v>
      </c>
      <c r="D1470" s="53">
        <v>45337</v>
      </c>
      <c r="E1470" s="77"/>
      <c r="G1470" s="77" t="s">
        <v>144</v>
      </c>
      <c r="H1470" s="77" t="s">
        <v>22</v>
      </c>
      <c r="I1470" s="53">
        <f t="shared" si="185"/>
        <v>45352</v>
      </c>
      <c r="J1470" s="53">
        <f t="shared" si="186"/>
        <v>47483</v>
      </c>
      <c r="K1470" s="52" t="s">
        <v>22</v>
      </c>
      <c r="L1470" s="52" t="s">
        <v>118</v>
      </c>
      <c r="M1470" s="107">
        <v>0</v>
      </c>
      <c r="N1470" s="52" t="s">
        <v>43</v>
      </c>
      <c r="O1470" s="110" t="s">
        <v>145</v>
      </c>
      <c r="P1470" t="s">
        <v>65</v>
      </c>
      <c r="Q1470" s="110">
        <v>0.20780999999999999</v>
      </c>
      <c r="R1470" t="s">
        <v>66</v>
      </c>
      <c r="S1470" s="77" t="s">
        <v>228</v>
      </c>
      <c r="T1470" s="77" t="s">
        <v>229</v>
      </c>
      <c r="U1470" s="77" t="s">
        <v>230</v>
      </c>
      <c r="V1470" s="110"/>
      <c r="W1470" s="110"/>
      <c r="X1470" s="115">
        <v>44927</v>
      </c>
    </row>
    <row r="1471" spans="1:24" ht="14.5" x14ac:dyDescent="0.35">
      <c r="A1471" s="77" t="s">
        <v>565</v>
      </c>
      <c r="B1471" s="94">
        <v>45352</v>
      </c>
      <c r="C1471" s="94">
        <v>47483</v>
      </c>
      <c r="D1471" s="53">
        <v>45337</v>
      </c>
      <c r="E1471" s="77"/>
      <c r="G1471" s="77" t="s">
        <v>60</v>
      </c>
      <c r="H1471" s="77" t="s">
        <v>22</v>
      </c>
      <c r="I1471" s="53">
        <f t="shared" si="185"/>
        <v>45352</v>
      </c>
      <c r="J1471" s="53">
        <f t="shared" si="186"/>
        <v>47483</v>
      </c>
      <c r="K1471" s="52" t="s">
        <v>22</v>
      </c>
      <c r="L1471" s="52" t="s">
        <v>118</v>
      </c>
      <c r="M1471" s="107">
        <v>0</v>
      </c>
      <c r="N1471" s="52" t="s">
        <v>43</v>
      </c>
      <c r="O1471" s="110" t="s">
        <v>61</v>
      </c>
      <c r="P1471" t="s">
        <v>45</v>
      </c>
      <c r="Q1471" s="110">
        <v>4.6464999999999999E-2</v>
      </c>
      <c r="R1471" t="s">
        <v>46</v>
      </c>
      <c r="S1471" s="77"/>
      <c r="T1471" s="77"/>
      <c r="U1471" s="77"/>
      <c r="V1471" s="110"/>
      <c r="W1471" s="110"/>
      <c r="X1471" s="115">
        <v>44927</v>
      </c>
    </row>
    <row r="1472" spans="1:24" ht="14.5" x14ac:dyDescent="0.35">
      <c r="A1472" s="77" t="s">
        <v>565</v>
      </c>
      <c r="B1472" s="94">
        <v>45352</v>
      </c>
      <c r="C1472" s="94">
        <v>47483</v>
      </c>
      <c r="D1472" s="53">
        <v>45337</v>
      </c>
      <c r="E1472" s="77"/>
      <c r="G1472" s="77" t="s">
        <v>60</v>
      </c>
      <c r="H1472" s="77" t="s">
        <v>22</v>
      </c>
      <c r="I1472" s="53">
        <f t="shared" si="185"/>
        <v>45352</v>
      </c>
      <c r="J1472" s="53">
        <f t="shared" si="186"/>
        <v>47483</v>
      </c>
      <c r="K1472" s="52" t="s">
        <v>22</v>
      </c>
      <c r="L1472" s="77" t="s">
        <v>142</v>
      </c>
      <c r="M1472" s="107">
        <v>0</v>
      </c>
      <c r="N1472" s="52" t="s">
        <v>43</v>
      </c>
      <c r="O1472" s="110" t="s">
        <v>61</v>
      </c>
      <c r="P1472" t="s">
        <v>45</v>
      </c>
      <c r="Q1472" s="110">
        <v>4.6464999999999999E-2</v>
      </c>
      <c r="R1472" t="s">
        <v>46</v>
      </c>
      <c r="S1472" s="77"/>
      <c r="T1472" s="77"/>
      <c r="U1472" s="77"/>
      <c r="V1472" s="110"/>
      <c r="W1472" s="110"/>
      <c r="X1472" s="115">
        <v>44927</v>
      </c>
    </row>
    <row r="1473" spans="1:24" ht="14.5" x14ac:dyDescent="0.35">
      <c r="A1473" s="77" t="s">
        <v>565</v>
      </c>
      <c r="B1473" s="94">
        <v>45352</v>
      </c>
      <c r="C1473" s="94">
        <v>47483</v>
      </c>
      <c r="D1473" s="53">
        <v>45337</v>
      </c>
      <c r="E1473" s="77"/>
      <c r="G1473" s="77" t="s">
        <v>57</v>
      </c>
      <c r="H1473" s="77" t="s">
        <v>22</v>
      </c>
      <c r="I1473" s="53">
        <f t="shared" si="185"/>
        <v>45352</v>
      </c>
      <c r="J1473" s="53">
        <f t="shared" si="186"/>
        <v>47483</v>
      </c>
      <c r="K1473" s="52" t="s">
        <v>22</v>
      </c>
      <c r="L1473" s="77" t="s">
        <v>140</v>
      </c>
      <c r="M1473" s="107">
        <v>0</v>
      </c>
      <c r="N1473" s="52" t="s">
        <v>43</v>
      </c>
      <c r="O1473" s="110" t="s">
        <v>58</v>
      </c>
      <c r="P1473" t="s">
        <v>59</v>
      </c>
      <c r="Q1473" s="110">
        <v>1.1668E-2</v>
      </c>
      <c r="R1473" t="s">
        <v>46</v>
      </c>
      <c r="S1473" s="77"/>
      <c r="T1473" s="77"/>
      <c r="U1473" s="77"/>
      <c r="V1473" s="110"/>
      <c r="W1473" s="110"/>
      <c r="X1473" s="115">
        <v>44927</v>
      </c>
    </row>
    <row r="1474" spans="1:24" ht="14.5" x14ac:dyDescent="0.35">
      <c r="A1474" s="77" t="s">
        <v>565</v>
      </c>
      <c r="B1474" s="94">
        <v>45352</v>
      </c>
      <c r="C1474" s="94">
        <v>47483</v>
      </c>
      <c r="D1474" s="53">
        <v>45337</v>
      </c>
      <c r="E1474" s="77"/>
      <c r="G1474" s="77" t="s">
        <v>57</v>
      </c>
      <c r="H1474" s="77" t="s">
        <v>22</v>
      </c>
      <c r="I1474" s="53">
        <f t="shared" si="185"/>
        <v>45352</v>
      </c>
      <c r="J1474" s="53">
        <f t="shared" si="186"/>
        <v>47483</v>
      </c>
      <c r="K1474" s="52" t="s">
        <v>22</v>
      </c>
      <c r="L1474" s="52" t="s">
        <v>118</v>
      </c>
      <c r="M1474" s="107">
        <v>0</v>
      </c>
      <c r="N1474" s="52" t="s">
        <v>43</v>
      </c>
      <c r="O1474" s="110" t="s">
        <v>58</v>
      </c>
      <c r="P1474" s="52" t="s">
        <v>59</v>
      </c>
      <c r="Q1474" s="110">
        <v>1.1668E-2</v>
      </c>
      <c r="R1474" t="s">
        <v>46</v>
      </c>
      <c r="S1474" s="77"/>
      <c r="T1474" s="77"/>
      <c r="U1474" s="77"/>
      <c r="V1474" s="110"/>
      <c r="W1474" s="110"/>
      <c r="X1474" s="115">
        <v>44927</v>
      </c>
    </row>
    <row r="1475" spans="1:24" ht="14.5" x14ac:dyDescent="0.35">
      <c r="A1475" s="77" t="s">
        <v>565</v>
      </c>
      <c r="B1475" s="94">
        <v>45352</v>
      </c>
      <c r="C1475" s="94">
        <v>47483</v>
      </c>
      <c r="D1475" s="53">
        <v>45337</v>
      </c>
      <c r="E1475" s="77"/>
      <c r="G1475" s="77" t="s">
        <v>57</v>
      </c>
      <c r="H1475" s="77" t="s">
        <v>22</v>
      </c>
      <c r="I1475" s="53">
        <f t="shared" si="185"/>
        <v>45352</v>
      </c>
      <c r="J1475" s="53">
        <f t="shared" si="186"/>
        <v>47483</v>
      </c>
      <c r="K1475" s="52" t="s">
        <v>22</v>
      </c>
      <c r="L1475" s="77" t="s">
        <v>142</v>
      </c>
      <c r="M1475" s="107">
        <v>0</v>
      </c>
      <c r="N1475" s="52" t="s">
        <v>43</v>
      </c>
      <c r="O1475" s="110" t="s">
        <v>58</v>
      </c>
      <c r="P1475" s="52" t="s">
        <v>59</v>
      </c>
      <c r="Q1475" s="110">
        <v>1.1668E-2</v>
      </c>
      <c r="R1475" t="s">
        <v>46</v>
      </c>
      <c r="S1475" s="77"/>
      <c r="T1475" s="77"/>
      <c r="U1475" s="77"/>
      <c r="V1475"/>
      <c r="W1475"/>
      <c r="X1475" s="115">
        <v>44927</v>
      </c>
    </row>
    <row r="1476" spans="1:24" ht="14.5" x14ac:dyDescent="0.35">
      <c r="A1476" s="52" t="s">
        <v>572</v>
      </c>
      <c r="B1476" s="53">
        <v>45469</v>
      </c>
      <c r="C1476" s="53">
        <v>45808</v>
      </c>
      <c r="D1476" s="53">
        <v>45809</v>
      </c>
      <c r="E1476" s="52" t="s">
        <v>220</v>
      </c>
      <c r="F1476" s="16" t="s">
        <v>39</v>
      </c>
      <c r="G1476" s="52" t="s">
        <v>62</v>
      </c>
      <c r="H1476" s="52" t="s">
        <v>573</v>
      </c>
      <c r="I1476" s="53">
        <f t="shared" si="185"/>
        <v>45469</v>
      </c>
      <c r="J1476" s="53">
        <f t="shared" si="186"/>
        <v>45808</v>
      </c>
      <c r="K1476" s="52" t="s">
        <v>22</v>
      </c>
      <c r="L1476" s="52" t="s">
        <v>221</v>
      </c>
      <c r="M1476" s="54">
        <v>0</v>
      </c>
      <c r="N1476" s="52" t="s">
        <v>43</v>
      </c>
      <c r="O1476" t="s">
        <v>64</v>
      </c>
      <c r="P1476" s="52" t="s">
        <v>65</v>
      </c>
      <c r="Q1476">
        <v>0.22</v>
      </c>
      <c r="R1476" t="s">
        <v>66</v>
      </c>
      <c r="S1476" s="52" t="s">
        <v>228</v>
      </c>
      <c r="T1476" s="52" t="s">
        <v>229</v>
      </c>
      <c r="U1476" s="52" t="s">
        <v>230</v>
      </c>
      <c r="V1476" t="s">
        <v>64</v>
      </c>
      <c r="W1476"/>
      <c r="X1476" s="55">
        <v>45292</v>
      </c>
    </row>
    <row r="1477" spans="1:24" ht="14.5" x14ac:dyDescent="0.35">
      <c r="A1477" s="52" t="s">
        <v>572</v>
      </c>
      <c r="B1477" s="53">
        <v>45809</v>
      </c>
      <c r="C1477" s="53">
        <v>53113</v>
      </c>
      <c r="D1477" s="53">
        <v>45809</v>
      </c>
      <c r="E1477" s="52" t="s">
        <v>220</v>
      </c>
      <c r="F1477" s="16" t="s">
        <v>39</v>
      </c>
      <c r="G1477" s="52" t="s">
        <v>62</v>
      </c>
      <c r="H1477" s="52" t="s">
        <v>574</v>
      </c>
      <c r="I1477" s="53">
        <f t="shared" ref="I1477" si="187">IF(OR(K1477="Term",K1477="otherwise"),B1477,"ADD SERVICE START DATE")</f>
        <v>45809</v>
      </c>
      <c r="J1477" s="53">
        <f t="shared" ref="J1477" si="188">IF(OR(K1477="Term",K1477="otherwise"),C1477,"ADD SERVICE START DATE")</f>
        <v>53113</v>
      </c>
      <c r="K1477" s="52" t="s">
        <v>22</v>
      </c>
      <c r="L1477" s="52" t="s">
        <v>221</v>
      </c>
      <c r="M1477" s="54">
        <v>60000</v>
      </c>
      <c r="N1477" s="52" t="s">
        <v>43</v>
      </c>
      <c r="O1477" t="s">
        <v>326</v>
      </c>
      <c r="P1477" s="52" t="s">
        <v>251</v>
      </c>
      <c r="Q1477">
        <v>0.22</v>
      </c>
      <c r="R1477" t="s">
        <v>66</v>
      </c>
      <c r="S1477" s="52" t="s">
        <v>228</v>
      </c>
      <c r="T1477" s="52" t="s">
        <v>229</v>
      </c>
      <c r="U1477" s="52" t="s">
        <v>230</v>
      </c>
      <c r="V1477" t="s">
        <v>64</v>
      </c>
      <c r="W1477"/>
      <c r="X1477" s="55">
        <v>45292</v>
      </c>
    </row>
    <row r="1478" spans="1:24" ht="14.5" x14ac:dyDescent="0.35">
      <c r="A1478" s="52" t="s">
        <v>572</v>
      </c>
      <c r="B1478" s="53">
        <v>45469</v>
      </c>
      <c r="C1478" s="53">
        <v>45808</v>
      </c>
      <c r="D1478" s="53">
        <v>45809</v>
      </c>
      <c r="G1478" s="52" t="s">
        <v>57</v>
      </c>
      <c r="H1478" s="52" t="s">
        <v>573</v>
      </c>
      <c r="I1478" s="53">
        <f t="shared" ref="I1478" si="189">IF(OR(K1478="Term",K1478="otherwise"),B1478,"ADD SERVICE START DATE")</f>
        <v>45469</v>
      </c>
      <c r="J1478" s="53">
        <f t="shared" ref="J1478" si="190">IF(OR(K1478="Term",K1478="otherwise"),C1478,"ADD SERVICE START DATE")</f>
        <v>45808</v>
      </c>
      <c r="K1478" s="52" t="s">
        <v>22</v>
      </c>
      <c r="L1478" s="52" t="s">
        <v>221</v>
      </c>
      <c r="M1478" s="54">
        <v>0</v>
      </c>
      <c r="N1478" s="52" t="s">
        <v>43</v>
      </c>
      <c r="O1478" t="s">
        <v>58</v>
      </c>
      <c r="P1478" s="52" t="s">
        <v>59</v>
      </c>
      <c r="Q1478">
        <v>1.21E-2</v>
      </c>
      <c r="R1478" t="s">
        <v>46</v>
      </c>
      <c r="V1478"/>
      <c r="W1478"/>
      <c r="X1478" s="55">
        <v>45292</v>
      </c>
    </row>
    <row r="1479" spans="1:24" ht="14.5" x14ac:dyDescent="0.35">
      <c r="A1479" s="52" t="s">
        <v>572</v>
      </c>
      <c r="B1479" s="53">
        <v>45809</v>
      </c>
      <c r="C1479" s="53">
        <v>53113</v>
      </c>
      <c r="D1479" s="53">
        <v>45809</v>
      </c>
      <c r="G1479" s="52" t="s">
        <v>57</v>
      </c>
      <c r="H1479" s="52" t="s">
        <v>574</v>
      </c>
      <c r="I1479" s="53">
        <f t="shared" si="179"/>
        <v>45809</v>
      </c>
      <c r="J1479" s="53">
        <f t="shared" si="180"/>
        <v>53113</v>
      </c>
      <c r="K1479" s="52" t="s">
        <v>22</v>
      </c>
      <c r="L1479" s="52" t="s">
        <v>221</v>
      </c>
      <c r="M1479" s="54">
        <v>0</v>
      </c>
      <c r="N1479" s="52" t="s">
        <v>43</v>
      </c>
      <c r="O1479" t="s">
        <v>58</v>
      </c>
      <c r="P1479" s="52" t="s">
        <v>59</v>
      </c>
      <c r="Q1479">
        <v>1.21E-2</v>
      </c>
      <c r="R1479" t="s">
        <v>46</v>
      </c>
      <c r="V1479"/>
      <c r="W1479"/>
      <c r="X1479" s="55">
        <v>45292</v>
      </c>
    </row>
    <row r="1480" spans="1:24" ht="14.5" x14ac:dyDescent="0.35">
      <c r="A1480" s="52" t="s">
        <v>572</v>
      </c>
      <c r="B1480" s="53">
        <v>45469</v>
      </c>
      <c r="C1480" s="53">
        <v>45808</v>
      </c>
      <c r="D1480" s="53">
        <v>45809</v>
      </c>
      <c r="E1480" s="52" t="s">
        <v>220</v>
      </c>
      <c r="F1480" s="16" t="s">
        <v>39</v>
      </c>
      <c r="G1480" s="52" t="s">
        <v>40</v>
      </c>
      <c r="H1480" s="52" t="s">
        <v>573</v>
      </c>
      <c r="I1480" s="53">
        <f t="shared" si="179"/>
        <v>45469</v>
      </c>
      <c r="J1480" s="53">
        <f t="shared" si="180"/>
        <v>45808</v>
      </c>
      <c r="K1480" s="52" t="s">
        <v>22</v>
      </c>
      <c r="L1480" s="52" t="s">
        <v>221</v>
      </c>
      <c r="M1480" s="54">
        <v>0</v>
      </c>
      <c r="N1480" s="52" t="s">
        <v>43</v>
      </c>
      <c r="O1480" t="s">
        <v>44</v>
      </c>
      <c r="P1480" s="52" t="s">
        <v>45</v>
      </c>
      <c r="Q1480">
        <v>0.22</v>
      </c>
      <c r="R1480" t="s">
        <v>46</v>
      </c>
      <c r="V1480"/>
      <c r="W1480"/>
      <c r="X1480" s="55">
        <v>45292</v>
      </c>
    </row>
    <row r="1481" spans="1:24" ht="14.5" x14ac:dyDescent="0.35">
      <c r="A1481" s="52" t="s">
        <v>572</v>
      </c>
      <c r="B1481" s="53">
        <v>45809</v>
      </c>
      <c r="C1481" s="53">
        <v>53113</v>
      </c>
      <c r="D1481" s="53">
        <v>45809</v>
      </c>
      <c r="E1481" s="52" t="s">
        <v>220</v>
      </c>
      <c r="F1481" s="16" t="s">
        <v>39</v>
      </c>
      <c r="G1481" s="52" t="s">
        <v>40</v>
      </c>
      <c r="H1481" s="52" t="s">
        <v>574</v>
      </c>
      <c r="I1481" s="53">
        <f t="shared" ref="I1481:I1482" si="191">IF(OR(K1481="Term",K1481="otherwise"),B1481,"ADD SERVICE START DATE")</f>
        <v>45809</v>
      </c>
      <c r="J1481" s="53">
        <f t="shared" ref="J1481:J1482" si="192">IF(OR(K1481="Term",K1481="otherwise"),C1481,"ADD SERVICE START DATE")</f>
        <v>53113</v>
      </c>
      <c r="K1481" s="52" t="s">
        <v>22</v>
      </c>
      <c r="L1481" s="52" t="s">
        <v>221</v>
      </c>
      <c r="M1481" s="54">
        <v>0</v>
      </c>
      <c r="N1481" s="52" t="s">
        <v>43</v>
      </c>
      <c r="O1481" t="s">
        <v>44</v>
      </c>
      <c r="P1481" s="52" t="s">
        <v>45</v>
      </c>
      <c r="Q1481">
        <v>0.22</v>
      </c>
      <c r="R1481" t="s">
        <v>46</v>
      </c>
      <c r="V1481"/>
      <c r="W1481"/>
      <c r="X1481" s="55">
        <v>45292</v>
      </c>
    </row>
    <row r="1482" spans="1:24" ht="14.5" x14ac:dyDescent="0.35">
      <c r="A1482" s="52" t="s">
        <v>572</v>
      </c>
      <c r="B1482" s="53">
        <v>45469</v>
      </c>
      <c r="C1482" s="53">
        <v>45808</v>
      </c>
      <c r="D1482" s="53">
        <v>45809</v>
      </c>
      <c r="E1482" s="52" t="s">
        <v>222</v>
      </c>
      <c r="F1482" s="16" t="s">
        <v>39</v>
      </c>
      <c r="G1482" s="52" t="s">
        <v>40</v>
      </c>
      <c r="H1482" s="52" t="s">
        <v>573</v>
      </c>
      <c r="I1482" s="53">
        <f t="shared" si="191"/>
        <v>45469</v>
      </c>
      <c r="J1482" s="53">
        <f t="shared" si="192"/>
        <v>45808</v>
      </c>
      <c r="K1482" s="52" t="s">
        <v>22</v>
      </c>
      <c r="L1482" s="52" t="s">
        <v>221</v>
      </c>
      <c r="M1482" s="54">
        <v>0</v>
      </c>
      <c r="N1482" s="52" t="s">
        <v>43</v>
      </c>
      <c r="O1482" t="s">
        <v>44</v>
      </c>
      <c r="P1482" s="52" t="s">
        <v>45</v>
      </c>
      <c r="Q1482">
        <v>0.22</v>
      </c>
      <c r="R1482" t="s">
        <v>46</v>
      </c>
      <c r="V1482"/>
      <c r="W1482"/>
      <c r="X1482" s="55">
        <v>45292</v>
      </c>
    </row>
    <row r="1483" spans="1:24" ht="14.5" x14ac:dyDescent="0.35">
      <c r="A1483" s="52" t="s">
        <v>572</v>
      </c>
      <c r="B1483" s="53">
        <v>45809</v>
      </c>
      <c r="C1483" s="53">
        <v>53113</v>
      </c>
      <c r="D1483" s="53">
        <v>45809</v>
      </c>
      <c r="E1483" s="52" t="s">
        <v>222</v>
      </c>
      <c r="F1483" s="16" t="s">
        <v>39</v>
      </c>
      <c r="G1483" s="52" t="s">
        <v>40</v>
      </c>
      <c r="H1483" s="52" t="s">
        <v>574</v>
      </c>
      <c r="I1483" s="53">
        <f t="shared" ref="I1483" si="193">IF(OR(K1483="Term",K1483="otherwise"),B1483,"ADD SERVICE START DATE")</f>
        <v>45809</v>
      </c>
      <c r="J1483" s="53">
        <f t="shared" ref="J1483" si="194">IF(OR(K1483="Term",K1483="otherwise"),C1483,"ADD SERVICE START DATE")</f>
        <v>53113</v>
      </c>
      <c r="K1483" s="52" t="s">
        <v>22</v>
      </c>
      <c r="L1483" s="52" t="s">
        <v>221</v>
      </c>
      <c r="M1483" s="54">
        <v>0</v>
      </c>
      <c r="N1483" s="52" t="s">
        <v>43</v>
      </c>
      <c r="O1483" t="s">
        <v>44</v>
      </c>
      <c r="P1483" s="52" t="s">
        <v>45</v>
      </c>
      <c r="Q1483">
        <v>0.22</v>
      </c>
      <c r="R1483" t="s">
        <v>46</v>
      </c>
      <c r="V1483"/>
      <c r="W1483"/>
      <c r="X1483" s="55">
        <v>45292</v>
      </c>
    </row>
    <row r="1484" spans="1:24" ht="14.5" x14ac:dyDescent="0.35">
      <c r="A1484" s="52" t="s">
        <v>572</v>
      </c>
      <c r="B1484" s="53">
        <v>45469</v>
      </c>
      <c r="C1484" s="53">
        <v>45808</v>
      </c>
      <c r="D1484" s="53">
        <v>45809</v>
      </c>
      <c r="G1484" s="52" t="s">
        <v>75</v>
      </c>
      <c r="H1484" s="52" t="s">
        <v>573</v>
      </c>
      <c r="I1484" s="53">
        <f t="shared" si="179"/>
        <v>45469</v>
      </c>
      <c r="J1484" s="53">
        <f t="shared" si="180"/>
        <v>45808</v>
      </c>
      <c r="K1484" s="52" t="s">
        <v>22</v>
      </c>
      <c r="L1484" s="52" t="s">
        <v>221</v>
      </c>
      <c r="M1484" s="54">
        <v>0</v>
      </c>
      <c r="N1484" s="52" t="s">
        <v>43</v>
      </c>
      <c r="O1484" t="s">
        <v>76</v>
      </c>
      <c r="P1484" s="52" t="s">
        <v>65</v>
      </c>
      <c r="Q1484">
        <v>2.4299999999999999E-2</v>
      </c>
      <c r="R1484" t="s">
        <v>46</v>
      </c>
      <c r="V1484"/>
      <c r="W1484"/>
      <c r="X1484" s="55">
        <v>45292</v>
      </c>
    </row>
    <row r="1485" spans="1:24" ht="14.5" x14ac:dyDescent="0.35">
      <c r="A1485" s="52" t="s">
        <v>572</v>
      </c>
      <c r="B1485" s="53">
        <v>45809</v>
      </c>
      <c r="C1485" s="53">
        <v>53113</v>
      </c>
      <c r="D1485" s="53">
        <v>45809</v>
      </c>
      <c r="G1485" s="52" t="s">
        <v>75</v>
      </c>
      <c r="H1485" s="52" t="s">
        <v>574</v>
      </c>
      <c r="I1485" s="53">
        <f t="shared" ref="I1485:I1493" si="195">IF(OR(K1485="Term",K1485="otherwise",K1485="Start of Term"),B1485,"ADD SERVICE START DATE")</f>
        <v>45809</v>
      </c>
      <c r="J1485" s="53">
        <f t="shared" ref="J1485:J1493" si="196">IF(OR(K1485="Term",K1485="otherwise",K1485="End of term"),C1485,"ADD SERVICE START DATE")</f>
        <v>53113</v>
      </c>
      <c r="K1485" s="52" t="s">
        <v>22</v>
      </c>
      <c r="L1485" s="52" t="s">
        <v>221</v>
      </c>
      <c r="M1485" s="54">
        <v>0</v>
      </c>
      <c r="N1485" s="52" t="s">
        <v>43</v>
      </c>
      <c r="O1485" t="s">
        <v>76</v>
      </c>
      <c r="P1485" s="52" t="s">
        <v>65</v>
      </c>
      <c r="Q1485">
        <v>2.4299999999999999E-2</v>
      </c>
      <c r="R1485" t="s">
        <v>46</v>
      </c>
      <c r="V1485"/>
      <c r="W1485"/>
      <c r="X1485" s="55">
        <v>45292</v>
      </c>
    </row>
    <row r="1486" spans="1:24" ht="14.5" x14ac:dyDescent="0.35">
      <c r="A1486" s="52" t="s">
        <v>572</v>
      </c>
      <c r="B1486" s="53">
        <v>45469</v>
      </c>
      <c r="C1486" s="53">
        <v>45808</v>
      </c>
      <c r="D1486" s="53">
        <v>45809</v>
      </c>
      <c r="E1486" s="52" t="s">
        <v>575</v>
      </c>
      <c r="F1486" s="16" t="s">
        <v>39</v>
      </c>
      <c r="G1486" s="52" t="s">
        <v>62</v>
      </c>
      <c r="H1486" s="52" t="s">
        <v>573</v>
      </c>
      <c r="I1486" s="53">
        <f t="shared" si="195"/>
        <v>45469</v>
      </c>
      <c r="J1486" s="53">
        <f t="shared" si="196"/>
        <v>45808</v>
      </c>
      <c r="K1486" s="52" t="s">
        <v>22</v>
      </c>
      <c r="L1486" s="52" t="s">
        <v>133</v>
      </c>
      <c r="M1486" s="54">
        <v>0</v>
      </c>
      <c r="N1486" s="52" t="s">
        <v>43</v>
      </c>
      <c r="O1486" t="s">
        <v>233</v>
      </c>
      <c r="P1486" s="52" t="s">
        <v>65</v>
      </c>
      <c r="Q1486">
        <v>1.4471000000000001</v>
      </c>
      <c r="R1486" t="s">
        <v>66</v>
      </c>
      <c r="S1486" s="52" t="s">
        <v>228</v>
      </c>
      <c r="T1486" s="52" t="s">
        <v>229</v>
      </c>
      <c r="U1486" s="52" t="s">
        <v>230</v>
      </c>
      <c r="V1486" t="s">
        <v>64</v>
      </c>
      <c r="W1486"/>
      <c r="X1486" s="55">
        <v>45292</v>
      </c>
    </row>
    <row r="1487" spans="1:24" ht="14.5" x14ac:dyDescent="0.35">
      <c r="A1487" s="52" t="s">
        <v>572</v>
      </c>
      <c r="B1487" s="53">
        <v>45809</v>
      </c>
      <c r="C1487" s="53">
        <v>53113</v>
      </c>
      <c r="D1487" s="53">
        <v>45809</v>
      </c>
      <c r="E1487" s="52" t="s">
        <v>575</v>
      </c>
      <c r="F1487" s="16" t="s">
        <v>39</v>
      </c>
      <c r="G1487" s="52" t="s">
        <v>62</v>
      </c>
      <c r="H1487" s="52" t="s">
        <v>574</v>
      </c>
      <c r="I1487" s="53">
        <f t="shared" ref="I1487" si="197">IF(OR(K1487="Term",K1487="otherwise",K1487="Start of Term"),B1487,"ADD SERVICE START DATE")</f>
        <v>45809</v>
      </c>
      <c r="J1487" s="53">
        <f t="shared" ref="J1487" si="198">IF(OR(K1487="Term",K1487="otherwise",K1487="End of term"),C1487,"ADD SERVICE START DATE")</f>
        <v>53113</v>
      </c>
      <c r="K1487" s="52" t="s">
        <v>22</v>
      </c>
      <c r="L1487" s="52" t="s">
        <v>133</v>
      </c>
      <c r="M1487" s="54">
        <v>0</v>
      </c>
      <c r="N1487" s="52" t="s">
        <v>43</v>
      </c>
      <c r="O1487" t="s">
        <v>233</v>
      </c>
      <c r="P1487" s="52" t="s">
        <v>65</v>
      </c>
      <c r="Q1487">
        <v>1.4471000000000001</v>
      </c>
      <c r="R1487" t="s">
        <v>66</v>
      </c>
      <c r="S1487" s="52" t="s">
        <v>228</v>
      </c>
      <c r="T1487" s="52" t="s">
        <v>229</v>
      </c>
      <c r="U1487" s="52" t="s">
        <v>230</v>
      </c>
      <c r="V1487" t="s">
        <v>64</v>
      </c>
      <c r="W1487"/>
      <c r="X1487" s="55">
        <v>45292</v>
      </c>
    </row>
    <row r="1488" spans="1:24" ht="14.5" x14ac:dyDescent="0.35">
      <c r="A1488" s="52" t="s">
        <v>572</v>
      </c>
      <c r="B1488" s="53">
        <v>45469</v>
      </c>
      <c r="C1488" s="53">
        <v>45808</v>
      </c>
      <c r="D1488" s="53">
        <v>45809</v>
      </c>
      <c r="E1488" s="52" t="s">
        <v>575</v>
      </c>
      <c r="F1488" s="16" t="s">
        <v>39</v>
      </c>
      <c r="G1488" s="52" t="s">
        <v>57</v>
      </c>
      <c r="H1488" s="52" t="s">
        <v>573</v>
      </c>
      <c r="I1488" s="53">
        <f t="shared" si="195"/>
        <v>45469</v>
      </c>
      <c r="J1488" s="53">
        <f t="shared" si="196"/>
        <v>45808</v>
      </c>
      <c r="K1488" s="52" t="s">
        <v>22</v>
      </c>
      <c r="L1488" s="52" t="s">
        <v>133</v>
      </c>
      <c r="M1488" s="54">
        <v>0</v>
      </c>
      <c r="N1488" s="52" t="s">
        <v>43</v>
      </c>
      <c r="O1488" t="s">
        <v>58</v>
      </c>
      <c r="P1488" s="52" t="s">
        <v>45</v>
      </c>
      <c r="Q1488">
        <v>1.21E-2</v>
      </c>
      <c r="R1488" t="s">
        <v>46</v>
      </c>
      <c r="V1488"/>
      <c r="W1488"/>
      <c r="X1488" s="55">
        <v>45292</v>
      </c>
    </row>
    <row r="1489" spans="1:24" ht="14.5" x14ac:dyDescent="0.35">
      <c r="A1489" s="52" t="s">
        <v>572</v>
      </c>
      <c r="B1489" s="53">
        <v>45809</v>
      </c>
      <c r="C1489" s="53">
        <v>53113</v>
      </c>
      <c r="D1489" s="53">
        <v>45809</v>
      </c>
      <c r="E1489" s="52" t="s">
        <v>575</v>
      </c>
      <c r="F1489" s="16" t="s">
        <v>39</v>
      </c>
      <c r="G1489" s="52" t="s">
        <v>57</v>
      </c>
      <c r="H1489" s="52" t="s">
        <v>574</v>
      </c>
      <c r="I1489" s="53">
        <f t="shared" ref="I1489" si="199">IF(OR(K1489="Term",K1489="otherwise",K1489="Start of Term"),B1489,"ADD SERVICE START DATE")</f>
        <v>45809</v>
      </c>
      <c r="J1489" s="53">
        <f t="shared" ref="J1489" si="200">IF(OR(K1489="Term",K1489="otherwise",K1489="End of term"),C1489,"ADD SERVICE START DATE")</f>
        <v>53113</v>
      </c>
      <c r="K1489" s="52" t="s">
        <v>22</v>
      </c>
      <c r="L1489" s="52" t="s">
        <v>133</v>
      </c>
      <c r="M1489" s="54">
        <v>0</v>
      </c>
      <c r="N1489" s="52" t="s">
        <v>43</v>
      </c>
      <c r="O1489" t="s">
        <v>58</v>
      </c>
      <c r="P1489" s="52" t="s">
        <v>45</v>
      </c>
      <c r="Q1489">
        <v>1.21E-2</v>
      </c>
      <c r="R1489" t="s">
        <v>46</v>
      </c>
      <c r="V1489"/>
      <c r="W1489"/>
      <c r="X1489" s="55">
        <v>45292</v>
      </c>
    </row>
    <row r="1490" spans="1:24" ht="14.5" x14ac:dyDescent="0.35">
      <c r="A1490" s="52" t="s">
        <v>572</v>
      </c>
      <c r="B1490" s="53">
        <v>45469</v>
      </c>
      <c r="C1490" s="53">
        <v>45808</v>
      </c>
      <c r="D1490" s="53">
        <v>45809</v>
      </c>
      <c r="E1490" s="52" t="s">
        <v>575</v>
      </c>
      <c r="F1490" s="16" t="s">
        <v>39</v>
      </c>
      <c r="G1490" s="52" t="s">
        <v>40</v>
      </c>
      <c r="H1490" s="52" t="s">
        <v>573</v>
      </c>
      <c r="I1490" s="53">
        <f t="shared" si="195"/>
        <v>45469</v>
      </c>
      <c r="J1490" s="53">
        <f t="shared" si="196"/>
        <v>45808</v>
      </c>
      <c r="K1490" s="52" t="s">
        <v>22</v>
      </c>
      <c r="L1490" s="52" t="s">
        <v>133</v>
      </c>
      <c r="M1490" s="54">
        <v>0</v>
      </c>
      <c r="N1490" s="52" t="s">
        <v>43</v>
      </c>
      <c r="O1490" t="s">
        <v>44</v>
      </c>
      <c r="P1490" s="52" t="s">
        <v>45</v>
      </c>
      <c r="Q1490">
        <v>0.22</v>
      </c>
      <c r="R1490" t="s">
        <v>46</v>
      </c>
      <c r="V1490" t="s">
        <v>64</v>
      </c>
      <c r="W1490">
        <v>75</v>
      </c>
      <c r="X1490" s="55">
        <v>45292</v>
      </c>
    </row>
    <row r="1491" spans="1:24" ht="14.5" x14ac:dyDescent="0.35">
      <c r="A1491" s="52" t="s">
        <v>572</v>
      </c>
      <c r="B1491" s="53">
        <v>45809</v>
      </c>
      <c r="C1491" s="53">
        <v>53113</v>
      </c>
      <c r="D1491" s="53">
        <v>45809</v>
      </c>
      <c r="E1491" s="52" t="s">
        <v>575</v>
      </c>
      <c r="F1491" s="16" t="s">
        <v>39</v>
      </c>
      <c r="G1491" s="52" t="s">
        <v>40</v>
      </c>
      <c r="H1491" s="52" t="s">
        <v>574</v>
      </c>
      <c r="I1491" s="53">
        <f t="shared" ref="I1491:I1492" si="201">IF(OR(K1491="Term",K1491="otherwise",K1491="Start of Term"),B1491,"ADD SERVICE START DATE")</f>
        <v>45809</v>
      </c>
      <c r="J1491" s="53">
        <f t="shared" ref="J1491:J1492" si="202">IF(OR(K1491="Term",K1491="otherwise",K1491="End of term"),C1491,"ADD SERVICE START DATE")</f>
        <v>53113</v>
      </c>
      <c r="K1491" s="52" t="s">
        <v>22</v>
      </c>
      <c r="L1491" s="52" t="s">
        <v>133</v>
      </c>
      <c r="M1491" s="54">
        <v>0</v>
      </c>
      <c r="N1491" s="52" t="s">
        <v>43</v>
      </c>
      <c r="O1491" t="s">
        <v>44</v>
      </c>
      <c r="P1491" s="52" t="s">
        <v>45</v>
      </c>
      <c r="Q1491">
        <v>0.22</v>
      </c>
      <c r="R1491" t="s">
        <v>46</v>
      </c>
      <c r="V1491" t="s">
        <v>64</v>
      </c>
      <c r="W1491">
        <v>75</v>
      </c>
      <c r="X1491" s="55">
        <v>45292</v>
      </c>
    </row>
    <row r="1492" spans="1:24" ht="14.5" x14ac:dyDescent="0.35">
      <c r="A1492" s="52" t="s">
        <v>572</v>
      </c>
      <c r="B1492" s="53">
        <v>45469</v>
      </c>
      <c r="C1492" s="53">
        <v>45808</v>
      </c>
      <c r="D1492" s="53">
        <v>45809</v>
      </c>
      <c r="E1492" s="52" t="s">
        <v>575</v>
      </c>
      <c r="F1492" s="16" t="s">
        <v>39</v>
      </c>
      <c r="G1492" s="52" t="s">
        <v>75</v>
      </c>
      <c r="H1492" s="52" t="s">
        <v>573</v>
      </c>
      <c r="I1492" s="53">
        <f t="shared" si="201"/>
        <v>45469</v>
      </c>
      <c r="J1492" s="53">
        <f t="shared" si="202"/>
        <v>45808</v>
      </c>
      <c r="K1492" s="52" t="s">
        <v>22</v>
      </c>
      <c r="L1492" s="52" t="s">
        <v>133</v>
      </c>
      <c r="M1492" s="54">
        <v>0</v>
      </c>
      <c r="N1492" s="52" t="s">
        <v>43</v>
      </c>
      <c r="O1492" t="s">
        <v>76</v>
      </c>
      <c r="P1492" s="52" t="s">
        <v>65</v>
      </c>
      <c r="Q1492">
        <v>2.4299999999999999E-2</v>
      </c>
      <c r="R1492" t="s">
        <v>46</v>
      </c>
      <c r="V1492"/>
      <c r="W1492"/>
      <c r="X1492" s="55">
        <v>45292</v>
      </c>
    </row>
    <row r="1493" spans="1:24" ht="14.5" x14ac:dyDescent="0.35">
      <c r="A1493" s="52" t="s">
        <v>572</v>
      </c>
      <c r="B1493" s="53">
        <v>45809</v>
      </c>
      <c r="C1493" s="53">
        <v>53113</v>
      </c>
      <c r="D1493" s="53">
        <v>45809</v>
      </c>
      <c r="E1493" s="52" t="s">
        <v>575</v>
      </c>
      <c r="F1493" s="16" t="s">
        <v>39</v>
      </c>
      <c r="G1493" s="52" t="s">
        <v>75</v>
      </c>
      <c r="H1493" s="52" t="s">
        <v>574</v>
      </c>
      <c r="I1493" s="53">
        <f t="shared" si="195"/>
        <v>45809</v>
      </c>
      <c r="J1493" s="53">
        <f t="shared" si="196"/>
        <v>53113</v>
      </c>
      <c r="K1493" s="52" t="s">
        <v>22</v>
      </c>
      <c r="L1493" s="52" t="s">
        <v>133</v>
      </c>
      <c r="M1493" s="54">
        <v>0</v>
      </c>
      <c r="N1493" s="52" t="s">
        <v>43</v>
      </c>
      <c r="O1493" t="s">
        <v>76</v>
      </c>
      <c r="P1493" s="52" t="s">
        <v>65</v>
      </c>
      <c r="Q1493">
        <v>2.4299999999999999E-2</v>
      </c>
      <c r="R1493" t="s">
        <v>46</v>
      </c>
      <c r="V1493"/>
      <c r="W1493"/>
      <c r="X1493" s="55">
        <v>45292</v>
      </c>
    </row>
    <row r="1494" spans="1:24" ht="14.5" x14ac:dyDescent="0.35">
      <c r="A1494" s="52" t="s">
        <v>576</v>
      </c>
      <c r="B1494" s="53">
        <v>45503</v>
      </c>
      <c r="C1494" s="53">
        <v>46234</v>
      </c>
      <c r="D1494" s="53">
        <v>45826</v>
      </c>
      <c r="E1494" s="52" t="s">
        <v>107</v>
      </c>
      <c r="G1494" s="52" t="s">
        <v>62</v>
      </c>
      <c r="H1494" s="52" t="s">
        <v>22</v>
      </c>
      <c r="I1494" s="53">
        <f t="shared" ref="I1494:I1555" si="203">IF(OR(K1494="Term",K1494="otherwise",K1494="Start of Term"),B1494,"ADD SERVICE START DATE")</f>
        <v>45503</v>
      </c>
      <c r="J1494" s="53">
        <f t="shared" ref="J1494:J1555" si="204">IF(OR(K1494="Term",K1494="otherwise",K1494="End of term"),C1494,"ADD SERVICE START DATE")</f>
        <v>46234</v>
      </c>
      <c r="K1494" s="52" t="s">
        <v>22</v>
      </c>
      <c r="L1494" s="52" t="s">
        <v>105</v>
      </c>
      <c r="M1494" s="54">
        <v>0</v>
      </c>
      <c r="N1494" s="52" t="s">
        <v>43</v>
      </c>
      <c r="O1494" t="s">
        <v>577</v>
      </c>
      <c r="P1494" s="52" t="s">
        <v>578</v>
      </c>
      <c r="Q1494">
        <v>1.4362999999999999</v>
      </c>
      <c r="R1494" t="s">
        <v>46</v>
      </c>
      <c r="S1494" s="52" t="s">
        <v>228</v>
      </c>
      <c r="T1494" s="52" t="s">
        <v>229</v>
      </c>
      <c r="U1494" s="52" t="s">
        <v>230</v>
      </c>
      <c r="V1494"/>
      <c r="W1494"/>
      <c r="X1494" s="55">
        <v>45200</v>
      </c>
    </row>
    <row r="1495" spans="1:24" ht="14.5" x14ac:dyDescent="0.35">
      <c r="A1495" s="52" t="s">
        <v>576</v>
      </c>
      <c r="B1495" s="53">
        <v>45503</v>
      </c>
      <c r="C1495" s="53">
        <v>46234</v>
      </c>
      <c r="D1495" s="53">
        <v>45826</v>
      </c>
      <c r="E1495" s="52" t="s">
        <v>107</v>
      </c>
      <c r="G1495" s="52" t="s">
        <v>40</v>
      </c>
      <c r="H1495" s="52" t="s">
        <v>22</v>
      </c>
      <c r="I1495" s="53">
        <f t="shared" si="203"/>
        <v>45503</v>
      </c>
      <c r="J1495" s="53">
        <f t="shared" si="204"/>
        <v>46234</v>
      </c>
      <c r="K1495" s="52" t="s">
        <v>22</v>
      </c>
      <c r="L1495" s="52" t="s">
        <v>105</v>
      </c>
      <c r="M1495" s="54">
        <v>0</v>
      </c>
      <c r="N1495" s="52" t="s">
        <v>43</v>
      </c>
      <c r="O1495" t="s">
        <v>44</v>
      </c>
      <c r="P1495" s="52" t="s">
        <v>45</v>
      </c>
      <c r="Q1495"/>
      <c r="R1495"/>
      <c r="V1495" t="s">
        <v>326</v>
      </c>
      <c r="W1495">
        <v>75</v>
      </c>
      <c r="X1495" s="55">
        <v>45200</v>
      </c>
    </row>
    <row r="1496" spans="1:24" ht="14.5" x14ac:dyDescent="0.35">
      <c r="A1496" s="52" t="s">
        <v>576</v>
      </c>
      <c r="B1496" s="53">
        <v>45503</v>
      </c>
      <c r="C1496" s="53">
        <v>46234</v>
      </c>
      <c r="D1496" s="53">
        <v>45826</v>
      </c>
      <c r="E1496" s="52" t="s">
        <v>107</v>
      </c>
      <c r="H1496" s="52" t="s">
        <v>22</v>
      </c>
      <c r="I1496" s="53">
        <f t="shared" si="203"/>
        <v>45503</v>
      </c>
      <c r="J1496" s="53">
        <f t="shared" si="204"/>
        <v>46234</v>
      </c>
      <c r="K1496" s="52" t="s">
        <v>22</v>
      </c>
      <c r="L1496" s="52" t="s">
        <v>105</v>
      </c>
      <c r="M1496" s="54">
        <v>0</v>
      </c>
      <c r="N1496" s="52" t="s">
        <v>43</v>
      </c>
      <c r="O1496" t="s">
        <v>579</v>
      </c>
      <c r="Q1496">
        <v>0.43120000000000003</v>
      </c>
      <c r="R1496" t="s">
        <v>474</v>
      </c>
      <c r="S1496" s="52" t="s">
        <v>228</v>
      </c>
      <c r="T1496" s="52" t="s">
        <v>229</v>
      </c>
      <c r="U1496" s="52" t="s">
        <v>230</v>
      </c>
      <c r="V1496"/>
      <c r="W1496"/>
      <c r="X1496" s="55">
        <v>45200</v>
      </c>
    </row>
    <row r="1497" spans="1:24" ht="14.5" x14ac:dyDescent="0.35">
      <c r="A1497" s="52" t="s">
        <v>576</v>
      </c>
      <c r="B1497" s="53">
        <v>45503</v>
      </c>
      <c r="C1497" s="53">
        <v>46234</v>
      </c>
      <c r="D1497" s="53">
        <v>45826</v>
      </c>
      <c r="E1497" s="52" t="s">
        <v>151</v>
      </c>
      <c r="G1497" s="52" t="s">
        <v>62</v>
      </c>
      <c r="H1497" s="52" t="s">
        <v>22</v>
      </c>
      <c r="I1497" s="53">
        <f t="shared" si="203"/>
        <v>45503</v>
      </c>
      <c r="J1497" s="53">
        <f t="shared" si="204"/>
        <v>46234</v>
      </c>
      <c r="K1497" s="52" t="s">
        <v>22</v>
      </c>
      <c r="L1497" s="52" t="s">
        <v>133</v>
      </c>
      <c r="M1497" s="54">
        <v>0</v>
      </c>
      <c r="N1497" s="52" t="s">
        <v>43</v>
      </c>
      <c r="O1497" t="s">
        <v>577</v>
      </c>
      <c r="P1497" s="52" t="s">
        <v>578</v>
      </c>
      <c r="Q1497">
        <v>1.4386000000000001</v>
      </c>
      <c r="R1497" t="s">
        <v>46</v>
      </c>
      <c r="S1497" s="52" t="s">
        <v>228</v>
      </c>
      <c r="T1497" s="52" t="s">
        <v>229</v>
      </c>
      <c r="U1497" s="52" t="s">
        <v>230</v>
      </c>
      <c r="V1497"/>
      <c r="W1497"/>
      <c r="X1497" s="55">
        <v>45200</v>
      </c>
    </row>
    <row r="1498" spans="1:24" ht="14.5" x14ac:dyDescent="0.35">
      <c r="A1498" s="52" t="s">
        <v>576</v>
      </c>
      <c r="B1498" s="53">
        <v>45503</v>
      </c>
      <c r="C1498" s="53">
        <v>46234</v>
      </c>
      <c r="D1498" s="53">
        <v>45826</v>
      </c>
      <c r="E1498" s="52" t="s">
        <v>580</v>
      </c>
      <c r="G1498" s="52" t="s">
        <v>62</v>
      </c>
      <c r="H1498" s="52" t="s">
        <v>22</v>
      </c>
      <c r="I1498" s="53">
        <f t="shared" si="203"/>
        <v>45503</v>
      </c>
      <c r="J1498" s="53">
        <f t="shared" si="204"/>
        <v>46234</v>
      </c>
      <c r="K1498" s="52" t="s">
        <v>22</v>
      </c>
      <c r="L1498" s="52" t="s">
        <v>133</v>
      </c>
      <c r="M1498" s="54">
        <v>0</v>
      </c>
      <c r="N1498" s="52" t="s">
        <v>43</v>
      </c>
      <c r="O1498" t="s">
        <v>577</v>
      </c>
      <c r="P1498" s="52" t="s">
        <v>578</v>
      </c>
      <c r="Q1498">
        <v>1.4386000000000001</v>
      </c>
      <c r="R1498" t="s">
        <v>474</v>
      </c>
      <c r="S1498" s="52" t="s">
        <v>228</v>
      </c>
      <c r="T1498" s="52" t="s">
        <v>229</v>
      </c>
      <c r="U1498" s="52" t="s">
        <v>230</v>
      </c>
      <c r="V1498"/>
      <c r="W1498"/>
      <c r="X1498" s="55">
        <v>45200</v>
      </c>
    </row>
    <row r="1499" spans="1:24" ht="14.5" x14ac:dyDescent="0.35">
      <c r="A1499" s="52" t="s">
        <v>576</v>
      </c>
      <c r="B1499" s="53">
        <v>45503</v>
      </c>
      <c r="C1499" s="53">
        <v>46234</v>
      </c>
      <c r="D1499" s="53">
        <v>45826</v>
      </c>
      <c r="E1499" s="52" t="s">
        <v>151</v>
      </c>
      <c r="H1499" s="52" t="s">
        <v>22</v>
      </c>
      <c r="I1499" s="53">
        <f t="shared" si="203"/>
        <v>45503</v>
      </c>
      <c r="J1499" s="53">
        <f t="shared" si="204"/>
        <v>46234</v>
      </c>
      <c r="K1499" s="52" t="s">
        <v>22</v>
      </c>
      <c r="L1499" s="52" t="s">
        <v>133</v>
      </c>
      <c r="M1499" s="54">
        <v>0</v>
      </c>
      <c r="N1499" s="52" t="s">
        <v>43</v>
      </c>
      <c r="O1499" t="s">
        <v>579</v>
      </c>
      <c r="Q1499">
        <v>0.215</v>
      </c>
      <c r="R1499" t="s">
        <v>474</v>
      </c>
      <c r="S1499" s="52" t="s">
        <v>228</v>
      </c>
      <c r="T1499" s="52" t="s">
        <v>229</v>
      </c>
      <c r="U1499" s="52" t="s">
        <v>230</v>
      </c>
      <c r="V1499"/>
      <c r="W1499"/>
      <c r="X1499" s="55">
        <v>45200</v>
      </c>
    </row>
    <row r="1500" spans="1:24" ht="14.5" x14ac:dyDescent="0.35">
      <c r="A1500" s="52" t="s">
        <v>576</v>
      </c>
      <c r="B1500" s="53">
        <v>45503</v>
      </c>
      <c r="C1500" s="53">
        <v>46234</v>
      </c>
      <c r="D1500" s="53">
        <v>45826</v>
      </c>
      <c r="E1500" s="52" t="s">
        <v>580</v>
      </c>
      <c r="H1500" s="52" t="s">
        <v>22</v>
      </c>
      <c r="I1500" s="53">
        <f t="shared" si="203"/>
        <v>45503</v>
      </c>
      <c r="J1500" s="53">
        <f t="shared" si="204"/>
        <v>46234</v>
      </c>
      <c r="K1500" s="52" t="s">
        <v>22</v>
      </c>
      <c r="L1500" s="52" t="s">
        <v>133</v>
      </c>
      <c r="M1500" s="54">
        <v>0</v>
      </c>
      <c r="N1500" s="52" t="s">
        <v>43</v>
      </c>
      <c r="O1500" t="s">
        <v>579</v>
      </c>
      <c r="Q1500">
        <v>0.215</v>
      </c>
      <c r="R1500" t="s">
        <v>474</v>
      </c>
      <c r="S1500" s="52" t="s">
        <v>228</v>
      </c>
      <c r="T1500" s="52" t="s">
        <v>229</v>
      </c>
      <c r="U1500" s="52" t="s">
        <v>230</v>
      </c>
      <c r="V1500"/>
      <c r="W1500"/>
      <c r="X1500" s="55">
        <v>45200</v>
      </c>
    </row>
    <row r="1501" spans="1:24" ht="14.5" x14ac:dyDescent="0.35">
      <c r="A1501" s="52" t="s">
        <v>576</v>
      </c>
      <c r="B1501" s="53">
        <v>45503</v>
      </c>
      <c r="C1501" s="53">
        <v>46234</v>
      </c>
      <c r="D1501" s="53">
        <v>45826</v>
      </c>
      <c r="E1501" s="52" t="s">
        <v>151</v>
      </c>
      <c r="G1501" s="52" t="s">
        <v>40</v>
      </c>
      <c r="H1501" s="52" t="s">
        <v>22</v>
      </c>
      <c r="I1501" s="53">
        <f t="shared" si="203"/>
        <v>45503</v>
      </c>
      <c r="J1501" s="53">
        <f t="shared" si="204"/>
        <v>46234</v>
      </c>
      <c r="K1501" s="52" t="s">
        <v>22</v>
      </c>
      <c r="L1501" s="52" t="s">
        <v>133</v>
      </c>
      <c r="M1501" s="54">
        <v>0</v>
      </c>
      <c r="N1501" s="52" t="s">
        <v>43</v>
      </c>
      <c r="O1501" t="s">
        <v>44</v>
      </c>
      <c r="P1501" s="52" t="s">
        <v>45</v>
      </c>
      <c r="Q1501"/>
      <c r="R1501"/>
      <c r="V1501" t="s">
        <v>581</v>
      </c>
      <c r="W1501">
        <v>75</v>
      </c>
      <c r="X1501" s="55">
        <v>45200</v>
      </c>
    </row>
    <row r="1502" spans="1:24" ht="14.5" x14ac:dyDescent="0.35">
      <c r="A1502" s="52" t="s">
        <v>576</v>
      </c>
      <c r="B1502" s="53">
        <v>45503</v>
      </c>
      <c r="C1502" s="53">
        <v>46234</v>
      </c>
      <c r="D1502" s="53">
        <v>45826</v>
      </c>
      <c r="E1502" s="52" t="s">
        <v>580</v>
      </c>
      <c r="G1502" s="52" t="s">
        <v>40</v>
      </c>
      <c r="H1502" s="52" t="s">
        <v>22</v>
      </c>
      <c r="I1502" s="53">
        <f t="shared" si="203"/>
        <v>45503</v>
      </c>
      <c r="J1502" s="53">
        <f t="shared" si="204"/>
        <v>46234</v>
      </c>
      <c r="K1502" s="52" t="s">
        <v>22</v>
      </c>
      <c r="L1502" s="52" t="s">
        <v>133</v>
      </c>
      <c r="M1502" s="54">
        <v>0</v>
      </c>
      <c r="N1502" s="52" t="s">
        <v>43</v>
      </c>
      <c r="O1502" t="s">
        <v>44</v>
      </c>
      <c r="P1502" s="52" t="s">
        <v>45</v>
      </c>
      <c r="Q1502"/>
      <c r="R1502"/>
      <c r="V1502" t="s">
        <v>581</v>
      </c>
      <c r="W1502">
        <v>75</v>
      </c>
      <c r="X1502" s="55">
        <v>45200</v>
      </c>
    </row>
    <row r="1503" spans="1:24" ht="14.5" x14ac:dyDescent="0.35">
      <c r="A1503" s="52" t="s">
        <v>582</v>
      </c>
      <c r="B1503" s="53" t="s">
        <v>583</v>
      </c>
      <c r="C1503" s="53">
        <v>46630</v>
      </c>
      <c r="D1503" s="53">
        <v>46247</v>
      </c>
      <c r="E1503" s="52" t="s">
        <v>150</v>
      </c>
      <c r="F1503" s="16" t="s">
        <v>39</v>
      </c>
      <c r="G1503" s="52" t="s">
        <v>62</v>
      </c>
      <c r="H1503" s="52" t="s">
        <v>22</v>
      </c>
      <c r="I1503" s="125" t="str">
        <f t="shared" si="203"/>
        <v>1 September 2024</v>
      </c>
      <c r="J1503" s="53">
        <f t="shared" si="204"/>
        <v>46630</v>
      </c>
      <c r="K1503" s="52" t="s">
        <v>22</v>
      </c>
      <c r="L1503" s="52" t="s">
        <v>140</v>
      </c>
      <c r="M1503" s="54">
        <v>0</v>
      </c>
      <c r="N1503" s="52" t="s">
        <v>43</v>
      </c>
      <c r="O1503" t="s">
        <v>326</v>
      </c>
      <c r="P1503" s="52" t="s">
        <v>65</v>
      </c>
      <c r="Q1503">
        <v>0.84560000000000002</v>
      </c>
      <c r="R1503" t="s">
        <v>66</v>
      </c>
      <c r="S1503" s="52" t="s">
        <v>228</v>
      </c>
      <c r="T1503" s="52" t="s">
        <v>229</v>
      </c>
      <c r="U1503" s="52" t="s">
        <v>230</v>
      </c>
      <c r="V1503"/>
      <c r="W1503"/>
      <c r="X1503" s="55">
        <v>45108</v>
      </c>
    </row>
    <row r="1504" spans="1:24" ht="14.5" x14ac:dyDescent="0.35">
      <c r="A1504" s="52" t="s">
        <v>582</v>
      </c>
      <c r="B1504" s="53" t="s">
        <v>583</v>
      </c>
      <c r="C1504" s="53">
        <v>46630</v>
      </c>
      <c r="D1504" s="53">
        <v>46247</v>
      </c>
      <c r="E1504" s="52" t="s">
        <v>139</v>
      </c>
      <c r="F1504" s="16" t="s">
        <v>39</v>
      </c>
      <c r="G1504" s="52" t="s">
        <v>62</v>
      </c>
      <c r="H1504" s="52" t="s">
        <v>22</v>
      </c>
      <c r="I1504" s="125" t="str">
        <f t="shared" si="203"/>
        <v>1 September 2024</v>
      </c>
      <c r="J1504" s="53">
        <f t="shared" si="204"/>
        <v>46630</v>
      </c>
      <c r="K1504" s="52" t="s">
        <v>22</v>
      </c>
      <c r="L1504" s="52" t="s">
        <v>140</v>
      </c>
      <c r="M1504" s="54">
        <v>0</v>
      </c>
      <c r="N1504" s="52" t="s">
        <v>473</v>
      </c>
      <c r="O1504" t="s">
        <v>326</v>
      </c>
      <c r="P1504" s="52" t="s">
        <v>251</v>
      </c>
      <c r="Q1504">
        <v>0.84560000000000002</v>
      </c>
      <c r="R1504" t="s">
        <v>66</v>
      </c>
      <c r="S1504" s="52" t="s">
        <v>228</v>
      </c>
      <c r="T1504" s="52" t="s">
        <v>229</v>
      </c>
      <c r="U1504" s="52" t="s">
        <v>230</v>
      </c>
      <c r="V1504"/>
      <c r="W1504"/>
      <c r="X1504" s="55">
        <v>45108</v>
      </c>
    </row>
    <row r="1505" spans="1:24" ht="14.5" x14ac:dyDescent="0.35">
      <c r="A1505" s="52" t="s">
        <v>582</v>
      </c>
      <c r="B1505" s="53" t="s">
        <v>583</v>
      </c>
      <c r="C1505" s="53">
        <v>46630</v>
      </c>
      <c r="D1505" s="53">
        <v>46247</v>
      </c>
      <c r="G1505" s="52" t="s">
        <v>40</v>
      </c>
      <c r="H1505" s="52" t="s">
        <v>22</v>
      </c>
      <c r="I1505" s="125" t="str">
        <f t="shared" si="203"/>
        <v>1 September 2024</v>
      </c>
      <c r="J1505" s="53">
        <f t="shared" si="204"/>
        <v>46630</v>
      </c>
      <c r="K1505" s="52" t="s">
        <v>22</v>
      </c>
      <c r="L1505" s="52" t="s">
        <v>140</v>
      </c>
      <c r="M1505" s="54">
        <v>0</v>
      </c>
      <c r="N1505" t="s">
        <v>46</v>
      </c>
      <c r="O1505" t="s">
        <v>44</v>
      </c>
      <c r="P1505" s="52" t="s">
        <v>45</v>
      </c>
      <c r="Q1505"/>
      <c r="R1505" t="s">
        <v>46</v>
      </c>
      <c r="V1505" t="s">
        <v>326</v>
      </c>
      <c r="W1505">
        <v>75</v>
      </c>
      <c r="X1505" s="55">
        <v>45108</v>
      </c>
    </row>
    <row r="1506" spans="1:24" ht="14.5" x14ac:dyDescent="0.35">
      <c r="A1506" s="52" t="s">
        <v>582</v>
      </c>
      <c r="B1506" s="53" t="s">
        <v>583</v>
      </c>
      <c r="C1506" s="53">
        <v>46630</v>
      </c>
      <c r="D1506" s="53">
        <v>46247</v>
      </c>
      <c r="G1506" s="52" t="s">
        <v>50</v>
      </c>
      <c r="H1506" s="52" t="s">
        <v>22</v>
      </c>
      <c r="I1506" s="125" t="str">
        <f t="shared" si="203"/>
        <v>1 September 2024</v>
      </c>
      <c r="J1506" s="53">
        <f t="shared" si="204"/>
        <v>46630</v>
      </c>
      <c r="K1506" s="52" t="s">
        <v>22</v>
      </c>
      <c r="L1506" s="52" t="s">
        <v>140</v>
      </c>
      <c r="M1506" s="54">
        <v>0</v>
      </c>
      <c r="N1506" t="s">
        <v>46</v>
      </c>
      <c r="O1506" t="s">
        <v>584</v>
      </c>
      <c r="P1506" s="52" t="s">
        <v>45</v>
      </c>
      <c r="Q1506">
        <v>0.5423</v>
      </c>
      <c r="R1506" t="s">
        <v>46</v>
      </c>
      <c r="V1506"/>
      <c r="W1506"/>
      <c r="X1506" s="55">
        <v>45108</v>
      </c>
    </row>
    <row r="1507" spans="1:24" ht="14.5" x14ac:dyDescent="0.35">
      <c r="A1507" s="52" t="s">
        <v>582</v>
      </c>
      <c r="B1507" s="53" t="s">
        <v>583</v>
      </c>
      <c r="C1507" s="53">
        <v>46630</v>
      </c>
      <c r="D1507" s="53">
        <v>46247</v>
      </c>
      <c r="G1507" s="52" t="s">
        <v>55</v>
      </c>
      <c r="H1507" s="52" t="s">
        <v>22</v>
      </c>
      <c r="I1507" s="125" t="str">
        <f t="shared" si="203"/>
        <v>1 September 2024</v>
      </c>
      <c r="J1507" s="53">
        <f t="shared" si="204"/>
        <v>46630</v>
      </c>
      <c r="K1507" s="52" t="s">
        <v>22</v>
      </c>
      <c r="L1507" s="52" t="s">
        <v>140</v>
      </c>
      <c r="M1507" s="54">
        <v>0</v>
      </c>
      <c r="N1507" t="s">
        <v>46</v>
      </c>
      <c r="O1507" t="s">
        <v>56</v>
      </c>
      <c r="P1507" s="52" t="s">
        <v>45</v>
      </c>
      <c r="Q1507">
        <v>0.5423</v>
      </c>
      <c r="R1507" t="s">
        <v>46</v>
      </c>
      <c r="V1507"/>
      <c r="W1507"/>
      <c r="X1507" s="55">
        <v>45108</v>
      </c>
    </row>
    <row r="1508" spans="1:24" ht="14.5" x14ac:dyDescent="0.35">
      <c r="A1508" s="52" t="s">
        <v>582</v>
      </c>
      <c r="B1508" s="53" t="s">
        <v>583</v>
      </c>
      <c r="C1508" s="53">
        <v>46630</v>
      </c>
      <c r="D1508" s="53">
        <v>46247</v>
      </c>
      <c r="G1508" s="52" t="s">
        <v>57</v>
      </c>
      <c r="H1508" s="52" t="s">
        <v>574</v>
      </c>
      <c r="I1508" s="125" t="str">
        <f t="shared" si="203"/>
        <v>1 September 2024</v>
      </c>
      <c r="J1508" s="53">
        <f t="shared" si="204"/>
        <v>46630</v>
      </c>
      <c r="K1508" s="52" t="s">
        <v>22</v>
      </c>
      <c r="L1508" s="52" t="s">
        <v>140</v>
      </c>
      <c r="M1508" s="54">
        <v>0</v>
      </c>
      <c r="N1508" t="s">
        <v>46</v>
      </c>
      <c r="O1508" t="s">
        <v>585</v>
      </c>
      <c r="P1508" s="52" t="s">
        <v>59</v>
      </c>
      <c r="Q1508">
        <v>1.1900000000000001E-2</v>
      </c>
      <c r="R1508" t="s">
        <v>46</v>
      </c>
      <c r="V1508"/>
      <c r="W1508"/>
      <c r="X1508" s="55">
        <v>45108</v>
      </c>
    </row>
    <row r="1509" spans="1:24" ht="14.5" x14ac:dyDescent="0.35">
      <c r="A1509" s="52" t="s">
        <v>582</v>
      </c>
      <c r="B1509" s="53" t="s">
        <v>583</v>
      </c>
      <c r="C1509" s="53">
        <v>46630</v>
      </c>
      <c r="D1509" s="53">
        <v>46247</v>
      </c>
      <c r="G1509" s="52" t="s">
        <v>75</v>
      </c>
      <c r="H1509" s="52" t="s">
        <v>574</v>
      </c>
      <c r="I1509" s="125" t="str">
        <f t="shared" si="203"/>
        <v>1 September 2024</v>
      </c>
      <c r="J1509" s="53">
        <f t="shared" si="204"/>
        <v>46630</v>
      </c>
      <c r="K1509" s="52" t="s">
        <v>22</v>
      </c>
      <c r="L1509" s="52" t="s">
        <v>140</v>
      </c>
      <c r="M1509" s="54">
        <v>0</v>
      </c>
      <c r="N1509" t="s">
        <v>46</v>
      </c>
      <c r="O1509" t="s">
        <v>76</v>
      </c>
      <c r="P1509" s="52" t="s">
        <v>251</v>
      </c>
      <c r="Q1509">
        <v>2.3900000000000001E-2</v>
      </c>
      <c r="R1509" t="s">
        <v>46</v>
      </c>
      <c r="V1509"/>
      <c r="W1509"/>
      <c r="X1509" s="55">
        <v>45108</v>
      </c>
    </row>
    <row r="1510" spans="1:24" ht="14.5" x14ac:dyDescent="0.35">
      <c r="A1510" s="52" t="s">
        <v>582</v>
      </c>
      <c r="B1510" s="53" t="s">
        <v>583</v>
      </c>
      <c r="C1510" s="53">
        <v>46630</v>
      </c>
      <c r="D1510" s="53">
        <v>46247</v>
      </c>
      <c r="G1510" s="52" t="s">
        <v>144</v>
      </c>
      <c r="H1510" s="52" t="s">
        <v>22</v>
      </c>
      <c r="I1510" s="125" t="str">
        <f t="shared" si="203"/>
        <v>1 September 2024</v>
      </c>
      <c r="J1510" s="53">
        <f t="shared" si="204"/>
        <v>46630</v>
      </c>
      <c r="K1510" s="52" t="s">
        <v>22</v>
      </c>
      <c r="L1510" s="52" t="s">
        <v>133</v>
      </c>
      <c r="M1510" s="54">
        <v>0</v>
      </c>
      <c r="N1510" s="52" t="s">
        <v>43</v>
      </c>
      <c r="O1510" t="s">
        <v>581</v>
      </c>
      <c r="P1510" s="52" t="s">
        <v>65</v>
      </c>
      <c r="Q1510">
        <v>0.21240000000000001</v>
      </c>
      <c r="R1510" t="s">
        <v>66</v>
      </c>
      <c r="S1510" s="52" t="s">
        <v>228</v>
      </c>
      <c r="T1510" s="52" t="s">
        <v>229</v>
      </c>
      <c r="U1510" s="52" t="s">
        <v>230</v>
      </c>
      <c r="V1510"/>
      <c r="W1510"/>
      <c r="X1510" s="55">
        <v>45108</v>
      </c>
    </row>
    <row r="1511" spans="1:24" ht="14.5" x14ac:dyDescent="0.35">
      <c r="A1511" s="52" t="s">
        <v>582</v>
      </c>
      <c r="B1511" s="53" t="s">
        <v>583</v>
      </c>
      <c r="C1511" s="53">
        <v>46630</v>
      </c>
      <c r="D1511" s="53">
        <v>46247</v>
      </c>
      <c r="G1511" s="52" t="s">
        <v>135</v>
      </c>
      <c r="H1511" s="52" t="s">
        <v>22</v>
      </c>
      <c r="I1511" s="125" t="str">
        <f t="shared" si="203"/>
        <v>1 September 2024</v>
      </c>
      <c r="J1511" s="53">
        <f t="shared" si="204"/>
        <v>46630</v>
      </c>
      <c r="K1511" s="52" t="s">
        <v>22</v>
      </c>
      <c r="L1511" s="52" t="s">
        <v>133</v>
      </c>
      <c r="M1511" s="54">
        <v>0</v>
      </c>
      <c r="N1511" t="s">
        <v>46</v>
      </c>
      <c r="O1511" t="s">
        <v>136</v>
      </c>
      <c r="P1511" s="52" t="s">
        <v>45</v>
      </c>
      <c r="Q1511"/>
      <c r="R1511" t="s">
        <v>46</v>
      </c>
      <c r="V1511" t="s">
        <v>581</v>
      </c>
      <c r="W1511">
        <v>75</v>
      </c>
      <c r="X1511" s="55">
        <v>45108</v>
      </c>
    </row>
    <row r="1512" spans="1:24" ht="14.5" x14ac:dyDescent="0.35">
      <c r="A1512" s="52" t="s">
        <v>582</v>
      </c>
      <c r="B1512" s="53" t="s">
        <v>583</v>
      </c>
      <c r="C1512" s="53">
        <v>46630</v>
      </c>
      <c r="D1512" s="53">
        <v>46247</v>
      </c>
      <c r="G1512" s="52" t="s">
        <v>50</v>
      </c>
      <c r="H1512" s="52" t="s">
        <v>22</v>
      </c>
      <c r="I1512" s="125" t="str">
        <f t="shared" si="203"/>
        <v>1 September 2024</v>
      </c>
      <c r="J1512" s="53">
        <f t="shared" si="204"/>
        <v>46630</v>
      </c>
      <c r="K1512" s="52" t="s">
        <v>22</v>
      </c>
      <c r="L1512" s="52" t="s">
        <v>133</v>
      </c>
      <c r="M1512" s="54">
        <v>0</v>
      </c>
      <c r="N1512" t="s">
        <v>46</v>
      </c>
      <c r="O1512" t="s">
        <v>584</v>
      </c>
      <c r="P1512" s="52" t="s">
        <v>45</v>
      </c>
      <c r="Q1512">
        <v>0.5423</v>
      </c>
      <c r="R1512" t="s">
        <v>46</v>
      </c>
      <c r="V1512"/>
      <c r="W1512"/>
      <c r="X1512" s="55">
        <v>45108</v>
      </c>
    </row>
    <row r="1513" spans="1:24" ht="14.5" x14ac:dyDescent="0.35">
      <c r="A1513" s="52" t="s">
        <v>582</v>
      </c>
      <c r="B1513" s="53" t="s">
        <v>583</v>
      </c>
      <c r="C1513" s="53">
        <v>46630</v>
      </c>
      <c r="D1513" s="53">
        <v>46247</v>
      </c>
      <c r="G1513" s="52" t="s">
        <v>55</v>
      </c>
      <c r="H1513" s="52" t="s">
        <v>22</v>
      </c>
      <c r="I1513" s="125" t="str">
        <f t="shared" si="203"/>
        <v>1 September 2024</v>
      </c>
      <c r="J1513" s="53">
        <f t="shared" si="204"/>
        <v>46630</v>
      </c>
      <c r="K1513" s="52" t="s">
        <v>22</v>
      </c>
      <c r="L1513" s="52" t="s">
        <v>133</v>
      </c>
      <c r="M1513" s="54">
        <v>0</v>
      </c>
      <c r="N1513" t="s">
        <v>46</v>
      </c>
      <c r="O1513" t="s">
        <v>56</v>
      </c>
      <c r="P1513" s="52" t="s">
        <v>45</v>
      </c>
      <c r="Q1513">
        <v>0.5423</v>
      </c>
      <c r="R1513" t="s">
        <v>46</v>
      </c>
      <c r="V1513"/>
      <c r="W1513"/>
      <c r="X1513" s="55">
        <v>45108</v>
      </c>
    </row>
    <row r="1514" spans="1:24" ht="14.5" x14ac:dyDescent="0.35">
      <c r="A1514" s="52" t="s">
        <v>582</v>
      </c>
      <c r="B1514" s="53" t="s">
        <v>583</v>
      </c>
      <c r="C1514" s="53">
        <v>46630</v>
      </c>
      <c r="D1514" s="53">
        <v>46247</v>
      </c>
      <c r="G1514" s="52" t="s">
        <v>60</v>
      </c>
      <c r="H1514" s="52" t="s">
        <v>22</v>
      </c>
      <c r="I1514" s="125" t="str">
        <f t="shared" si="203"/>
        <v>1 September 2024</v>
      </c>
      <c r="J1514" s="53">
        <f t="shared" si="204"/>
        <v>46630</v>
      </c>
      <c r="K1514" s="52" t="s">
        <v>22</v>
      </c>
      <c r="L1514" s="52" t="s">
        <v>133</v>
      </c>
      <c r="M1514" s="54">
        <v>0</v>
      </c>
      <c r="N1514" t="s">
        <v>46</v>
      </c>
      <c r="O1514" t="s">
        <v>235</v>
      </c>
      <c r="P1514" s="52" t="s">
        <v>45</v>
      </c>
      <c r="Q1514">
        <v>4.7500000000000001E-2</v>
      </c>
      <c r="R1514" t="s">
        <v>46</v>
      </c>
      <c r="V1514"/>
      <c r="W1514"/>
      <c r="X1514" s="55">
        <v>45108</v>
      </c>
    </row>
    <row r="1515" spans="1:24" ht="14.5" x14ac:dyDescent="0.35">
      <c r="A1515" s="52" t="s">
        <v>582</v>
      </c>
      <c r="B1515" s="53" t="s">
        <v>583</v>
      </c>
      <c r="C1515" s="53">
        <v>46630</v>
      </c>
      <c r="D1515" s="53">
        <v>46247</v>
      </c>
      <c r="G1515" s="52" t="s">
        <v>57</v>
      </c>
      <c r="H1515" s="52" t="s">
        <v>574</v>
      </c>
      <c r="I1515" s="125" t="str">
        <f t="shared" si="203"/>
        <v>1 September 2024</v>
      </c>
      <c r="J1515" s="53">
        <f t="shared" si="204"/>
        <v>46630</v>
      </c>
      <c r="K1515" s="52" t="s">
        <v>22</v>
      </c>
      <c r="L1515" s="52" t="s">
        <v>133</v>
      </c>
      <c r="M1515" s="54">
        <v>0</v>
      </c>
      <c r="N1515" t="s">
        <v>46</v>
      </c>
      <c r="O1515" t="s">
        <v>585</v>
      </c>
      <c r="P1515" s="52" t="s">
        <v>59</v>
      </c>
      <c r="Q1515">
        <v>1.1900000000000001E-2</v>
      </c>
      <c r="R1515" t="s">
        <v>46</v>
      </c>
      <c r="V1515"/>
      <c r="W1515"/>
      <c r="X1515" s="55">
        <v>45108</v>
      </c>
    </row>
    <row r="1516" spans="1:24" ht="14.5" x14ac:dyDescent="0.35">
      <c r="A1516" s="52" t="s">
        <v>582</v>
      </c>
      <c r="B1516" s="53" t="s">
        <v>583</v>
      </c>
      <c r="C1516" s="53">
        <v>46630</v>
      </c>
      <c r="D1516" s="53">
        <v>46247</v>
      </c>
      <c r="G1516" s="52" t="s">
        <v>75</v>
      </c>
      <c r="H1516" s="52" t="s">
        <v>574</v>
      </c>
      <c r="I1516" s="125" t="str">
        <f t="shared" si="203"/>
        <v>1 September 2024</v>
      </c>
      <c r="J1516" s="53">
        <f t="shared" si="204"/>
        <v>46630</v>
      </c>
      <c r="K1516" s="52" t="s">
        <v>22</v>
      </c>
      <c r="L1516" s="52" t="s">
        <v>133</v>
      </c>
      <c r="M1516" s="54">
        <v>0</v>
      </c>
      <c r="N1516" t="s">
        <v>46</v>
      </c>
      <c r="O1516" t="s">
        <v>76</v>
      </c>
      <c r="P1516" s="52" t="s">
        <v>77</v>
      </c>
      <c r="Q1516">
        <v>2.3900000000000001E-2</v>
      </c>
      <c r="R1516" t="s">
        <v>46</v>
      </c>
      <c r="V1516"/>
      <c r="W1516"/>
      <c r="X1516" s="55">
        <v>45108</v>
      </c>
    </row>
    <row r="1517" spans="1:24" ht="14.5" x14ac:dyDescent="0.35">
      <c r="A1517" s="70" t="s">
        <v>586</v>
      </c>
      <c r="B1517" s="67">
        <v>45231</v>
      </c>
      <c r="C1517" s="67">
        <v>46022</v>
      </c>
      <c r="D1517" s="67">
        <v>45580</v>
      </c>
      <c r="E1517" s="70" t="s">
        <v>151</v>
      </c>
      <c r="F1517" s="79" t="s">
        <v>39</v>
      </c>
      <c r="G1517" s="70" t="s">
        <v>62</v>
      </c>
      <c r="H1517" s="70" t="s">
        <v>22</v>
      </c>
      <c r="I1517" s="53">
        <f t="shared" si="203"/>
        <v>45231</v>
      </c>
      <c r="J1517" s="53">
        <f t="shared" si="204"/>
        <v>46022</v>
      </c>
      <c r="K1517" s="52" t="s">
        <v>22</v>
      </c>
      <c r="L1517" s="70" t="s">
        <v>133</v>
      </c>
      <c r="M1517" s="70">
        <v>0</v>
      </c>
      <c r="N1517" s="70" t="s">
        <v>43</v>
      </c>
      <c r="O1517" s="70" t="s">
        <v>577</v>
      </c>
      <c r="P1517" s="70" t="s">
        <v>65</v>
      </c>
      <c r="Q1517" s="70">
        <v>1.3652</v>
      </c>
      <c r="R1517" s="70" t="s">
        <v>66</v>
      </c>
      <c r="S1517" s="70">
        <v>130</v>
      </c>
      <c r="T1517" s="57" t="s">
        <v>229</v>
      </c>
      <c r="U1517" s="57" t="s">
        <v>230</v>
      </c>
      <c r="V1517"/>
      <c r="W1517"/>
      <c r="X1517" s="71">
        <v>44835</v>
      </c>
    </row>
    <row r="1518" spans="1:24" ht="14.5" x14ac:dyDescent="0.35">
      <c r="A1518" s="70" t="s">
        <v>586</v>
      </c>
      <c r="B1518" s="67">
        <v>45231</v>
      </c>
      <c r="C1518" s="67">
        <v>46022</v>
      </c>
      <c r="D1518" s="67">
        <v>45580</v>
      </c>
      <c r="G1518" s="70" t="s">
        <v>40</v>
      </c>
      <c r="H1518" s="70" t="s">
        <v>22</v>
      </c>
      <c r="I1518" s="53">
        <f t="shared" si="203"/>
        <v>45231</v>
      </c>
      <c r="J1518" s="53">
        <f t="shared" si="204"/>
        <v>46022</v>
      </c>
      <c r="K1518" s="52" t="s">
        <v>22</v>
      </c>
      <c r="L1518" s="70" t="s">
        <v>133</v>
      </c>
      <c r="M1518" s="70">
        <v>0</v>
      </c>
      <c r="N1518" s="70" t="s">
        <v>43</v>
      </c>
      <c r="O1518" s="70" t="s">
        <v>44</v>
      </c>
      <c r="P1518" s="70" t="s">
        <v>45</v>
      </c>
      <c r="Q1518" s="70"/>
      <c r="R1518" s="70"/>
      <c r="S1518" s="70"/>
      <c r="V1518" s="32" t="s">
        <v>233</v>
      </c>
      <c r="W1518">
        <v>75</v>
      </c>
      <c r="X1518" s="71">
        <v>44835</v>
      </c>
    </row>
    <row r="1519" spans="1:24" ht="14.5" x14ac:dyDescent="0.35">
      <c r="A1519" s="70" t="s">
        <v>586</v>
      </c>
      <c r="B1519" s="67">
        <v>45231</v>
      </c>
      <c r="C1519" s="67">
        <v>46022</v>
      </c>
      <c r="D1519" s="67">
        <v>45580</v>
      </c>
      <c r="G1519" s="70" t="s">
        <v>75</v>
      </c>
      <c r="H1519" s="70" t="s">
        <v>22</v>
      </c>
      <c r="I1519" s="53">
        <f t="shared" si="203"/>
        <v>45231</v>
      </c>
      <c r="J1519" s="53">
        <f t="shared" si="204"/>
        <v>46022</v>
      </c>
      <c r="K1519" s="52" t="s">
        <v>22</v>
      </c>
      <c r="L1519" s="70" t="s">
        <v>133</v>
      </c>
      <c r="M1519" s="70">
        <v>0</v>
      </c>
      <c r="N1519" s="70" t="s">
        <v>43</v>
      </c>
      <c r="O1519" s="70" t="s">
        <v>76</v>
      </c>
      <c r="P1519" s="70" t="s">
        <v>65</v>
      </c>
      <c r="Q1519" s="70">
        <v>2.29E-2</v>
      </c>
      <c r="R1519" s="70" t="s">
        <v>66</v>
      </c>
      <c r="S1519" s="70"/>
      <c r="V1519"/>
      <c r="W1519"/>
      <c r="X1519" s="71">
        <v>44835</v>
      </c>
    </row>
    <row r="1520" spans="1:24" ht="14.5" x14ac:dyDescent="0.35">
      <c r="A1520" s="70" t="s">
        <v>586</v>
      </c>
      <c r="B1520" s="67">
        <v>45231</v>
      </c>
      <c r="C1520" s="67">
        <v>46022</v>
      </c>
      <c r="D1520" s="67">
        <v>45580</v>
      </c>
      <c r="G1520" s="70" t="s">
        <v>50</v>
      </c>
      <c r="H1520" s="70" t="s">
        <v>22</v>
      </c>
      <c r="I1520" s="53">
        <f t="shared" si="203"/>
        <v>45231</v>
      </c>
      <c r="J1520" s="53">
        <f t="shared" si="204"/>
        <v>46022</v>
      </c>
      <c r="K1520" s="52" t="s">
        <v>22</v>
      </c>
      <c r="L1520" s="70" t="s">
        <v>133</v>
      </c>
      <c r="M1520" s="70">
        <v>0</v>
      </c>
      <c r="N1520" s="70" t="s">
        <v>43</v>
      </c>
      <c r="O1520" s="70" t="s">
        <v>584</v>
      </c>
      <c r="P1520" s="70" t="s">
        <v>45</v>
      </c>
      <c r="Q1520" s="70" t="s">
        <v>587</v>
      </c>
      <c r="R1520" s="70" t="s">
        <v>66</v>
      </c>
      <c r="S1520" s="70"/>
      <c r="V1520"/>
      <c r="W1520"/>
      <c r="X1520" s="71">
        <v>44835</v>
      </c>
    </row>
    <row r="1521" spans="1:24" ht="14.5" x14ac:dyDescent="0.35">
      <c r="A1521" s="70" t="s">
        <v>586</v>
      </c>
      <c r="B1521" s="67">
        <v>45231</v>
      </c>
      <c r="C1521" s="67">
        <v>46022</v>
      </c>
      <c r="D1521" s="67">
        <v>45580</v>
      </c>
      <c r="G1521" s="70" t="s">
        <v>55</v>
      </c>
      <c r="H1521" s="70" t="s">
        <v>22</v>
      </c>
      <c r="I1521" s="53">
        <f t="shared" si="203"/>
        <v>45231</v>
      </c>
      <c r="J1521" s="53">
        <f t="shared" si="204"/>
        <v>46022</v>
      </c>
      <c r="K1521" s="52" t="s">
        <v>22</v>
      </c>
      <c r="L1521" s="70" t="s">
        <v>133</v>
      </c>
      <c r="M1521" s="70">
        <v>0</v>
      </c>
      <c r="N1521" s="70" t="s">
        <v>43</v>
      </c>
      <c r="O1521" s="70" t="s">
        <v>56</v>
      </c>
      <c r="P1521" s="70" t="s">
        <v>45</v>
      </c>
      <c r="Q1521" s="70" t="s">
        <v>587</v>
      </c>
      <c r="R1521" s="70" t="s">
        <v>66</v>
      </c>
      <c r="S1521" s="70"/>
      <c r="V1521"/>
      <c r="W1521"/>
      <c r="X1521" s="71">
        <v>44835</v>
      </c>
    </row>
    <row r="1522" spans="1:24" ht="14.5" x14ac:dyDescent="0.35">
      <c r="A1522" s="70" t="s">
        <v>586</v>
      </c>
      <c r="B1522" s="67">
        <v>45231</v>
      </c>
      <c r="C1522" s="67">
        <v>46022</v>
      </c>
      <c r="D1522" s="67">
        <v>45580</v>
      </c>
      <c r="G1522" s="70" t="s">
        <v>144</v>
      </c>
      <c r="H1522" s="70" t="s">
        <v>22</v>
      </c>
      <c r="I1522" s="53">
        <f t="shared" si="203"/>
        <v>45231</v>
      </c>
      <c r="J1522" s="53">
        <f t="shared" si="204"/>
        <v>46022</v>
      </c>
      <c r="K1522" s="52" t="s">
        <v>22</v>
      </c>
      <c r="L1522" s="70" t="s">
        <v>133</v>
      </c>
      <c r="M1522" s="70">
        <v>0</v>
      </c>
      <c r="N1522" s="70" t="s">
        <v>43</v>
      </c>
      <c r="O1522" s="70" t="s">
        <v>579</v>
      </c>
      <c r="P1522" s="70" t="s">
        <v>588</v>
      </c>
      <c r="Q1522" s="70">
        <v>0.20399999999999999</v>
      </c>
      <c r="R1522" s="70" t="s">
        <v>66</v>
      </c>
      <c r="S1522" s="70">
        <v>130</v>
      </c>
      <c r="T1522" s="57" t="s">
        <v>229</v>
      </c>
      <c r="U1522" s="57" t="s">
        <v>230</v>
      </c>
      <c r="V1522"/>
      <c r="W1522"/>
      <c r="X1522" s="71">
        <v>44835</v>
      </c>
    </row>
    <row r="1523" spans="1:24" ht="14.5" x14ac:dyDescent="0.35">
      <c r="A1523" s="70" t="s">
        <v>586</v>
      </c>
      <c r="B1523" s="67">
        <v>45231</v>
      </c>
      <c r="C1523" s="67">
        <v>46022</v>
      </c>
      <c r="D1523" s="67">
        <v>45580</v>
      </c>
      <c r="G1523" s="70" t="s">
        <v>135</v>
      </c>
      <c r="H1523" s="70" t="s">
        <v>22</v>
      </c>
      <c r="I1523" s="53">
        <f t="shared" si="203"/>
        <v>45231</v>
      </c>
      <c r="J1523" s="53">
        <f t="shared" si="204"/>
        <v>46022</v>
      </c>
      <c r="K1523" s="52" t="s">
        <v>22</v>
      </c>
      <c r="L1523" s="70" t="s">
        <v>133</v>
      </c>
      <c r="M1523" s="70">
        <v>0</v>
      </c>
      <c r="N1523" s="70" t="s">
        <v>43</v>
      </c>
      <c r="O1523" s="70" t="s">
        <v>589</v>
      </c>
      <c r="P1523" s="70" t="s">
        <v>45</v>
      </c>
      <c r="Q1523" s="70"/>
      <c r="R1523" s="70"/>
      <c r="S1523" s="70"/>
      <c r="V1523" s="32" t="s">
        <v>581</v>
      </c>
      <c r="W1523">
        <v>75</v>
      </c>
      <c r="X1523" s="71">
        <v>44835</v>
      </c>
    </row>
    <row r="1524" spans="1:24" ht="14.5" x14ac:dyDescent="0.35">
      <c r="A1524" s="70" t="s">
        <v>586</v>
      </c>
      <c r="B1524" s="67">
        <v>45231</v>
      </c>
      <c r="C1524" s="67">
        <v>46022</v>
      </c>
      <c r="D1524" s="67">
        <v>45580</v>
      </c>
      <c r="G1524" s="70" t="s">
        <v>590</v>
      </c>
      <c r="H1524" s="70" t="s">
        <v>22</v>
      </c>
      <c r="I1524" s="53">
        <f t="shared" si="203"/>
        <v>45231</v>
      </c>
      <c r="J1524" s="53">
        <f t="shared" si="204"/>
        <v>46022</v>
      </c>
      <c r="K1524" s="52" t="s">
        <v>22</v>
      </c>
      <c r="L1524" s="70" t="s">
        <v>133</v>
      </c>
      <c r="M1524" s="70">
        <v>0</v>
      </c>
      <c r="N1524" s="70" t="s">
        <v>43</v>
      </c>
      <c r="O1524" s="70" t="s">
        <v>591</v>
      </c>
      <c r="P1524" s="70" t="s">
        <v>45</v>
      </c>
      <c r="Q1524" s="70">
        <v>4.5815999999999999</v>
      </c>
      <c r="R1524" s="70" t="s">
        <v>66</v>
      </c>
      <c r="S1524" s="70"/>
      <c r="V1524"/>
      <c r="W1524"/>
      <c r="X1524" s="71">
        <v>44835</v>
      </c>
    </row>
    <row r="1525" spans="1:24" ht="14.5" x14ac:dyDescent="0.35">
      <c r="A1525" s="70" t="s">
        <v>586</v>
      </c>
      <c r="B1525" s="67">
        <v>45231</v>
      </c>
      <c r="C1525" s="67">
        <v>46022</v>
      </c>
      <c r="D1525" s="67">
        <v>45580</v>
      </c>
      <c r="G1525" s="70" t="s">
        <v>60</v>
      </c>
      <c r="H1525" s="70" t="s">
        <v>22</v>
      </c>
      <c r="I1525" s="53">
        <f t="shared" si="203"/>
        <v>45231</v>
      </c>
      <c r="J1525" s="53">
        <f t="shared" si="204"/>
        <v>46022</v>
      </c>
      <c r="K1525" s="52" t="s">
        <v>22</v>
      </c>
      <c r="L1525" s="70" t="s">
        <v>133</v>
      </c>
      <c r="M1525" s="70">
        <v>0</v>
      </c>
      <c r="N1525" s="70" t="s">
        <v>43</v>
      </c>
      <c r="O1525" s="70" t="s">
        <v>235</v>
      </c>
      <c r="P1525" s="70" t="s">
        <v>45</v>
      </c>
      <c r="Q1525" s="70">
        <v>4.5600000000000002E-2</v>
      </c>
      <c r="R1525" s="70" t="s">
        <v>66</v>
      </c>
      <c r="S1525" s="70"/>
      <c r="V1525"/>
      <c r="W1525"/>
      <c r="X1525" s="71">
        <v>44835</v>
      </c>
    </row>
    <row r="1526" spans="1:24" ht="14.5" x14ac:dyDescent="0.35">
      <c r="A1526" s="70" t="s">
        <v>586</v>
      </c>
      <c r="B1526" s="67">
        <v>45231</v>
      </c>
      <c r="C1526" s="67">
        <v>46022</v>
      </c>
      <c r="D1526" s="67">
        <v>45580</v>
      </c>
      <c r="G1526" s="70" t="s">
        <v>57</v>
      </c>
      <c r="H1526" s="70" t="s">
        <v>22</v>
      </c>
      <c r="I1526" s="53">
        <f t="shared" si="203"/>
        <v>45231</v>
      </c>
      <c r="J1526" s="53">
        <f t="shared" si="204"/>
        <v>46022</v>
      </c>
      <c r="K1526" s="52" t="s">
        <v>22</v>
      </c>
      <c r="L1526" s="70" t="s">
        <v>133</v>
      </c>
      <c r="M1526" s="70">
        <v>0</v>
      </c>
      <c r="N1526" s="70" t="s">
        <v>43</v>
      </c>
      <c r="O1526" s="70" t="s">
        <v>585</v>
      </c>
      <c r="P1526" s="70" t="s">
        <v>59</v>
      </c>
      <c r="Q1526" s="70">
        <v>1.15E-2</v>
      </c>
      <c r="R1526" s="70" t="s">
        <v>66</v>
      </c>
      <c r="S1526" s="70"/>
      <c r="V1526"/>
      <c r="W1526"/>
      <c r="X1526" s="71">
        <v>44835</v>
      </c>
    </row>
    <row r="1527" spans="1:24" ht="14.5" x14ac:dyDescent="0.35">
      <c r="A1527" s="52" t="s">
        <v>592</v>
      </c>
      <c r="B1527" s="53">
        <v>45658</v>
      </c>
      <c r="C1527" s="53">
        <v>46752</v>
      </c>
      <c r="D1527" s="53">
        <v>46293</v>
      </c>
      <c r="E1527" s="52" t="s">
        <v>116</v>
      </c>
      <c r="F1527" s="79" t="s">
        <v>39</v>
      </c>
      <c r="G1527" s="52" t="s">
        <v>62</v>
      </c>
      <c r="H1527" s="52" t="s">
        <v>22</v>
      </c>
      <c r="I1527" s="53">
        <f t="shared" si="203"/>
        <v>45658</v>
      </c>
      <c r="J1527" s="53">
        <f t="shared" si="204"/>
        <v>46752</v>
      </c>
      <c r="K1527" s="52" t="s">
        <v>22</v>
      </c>
      <c r="L1527" s="52" t="s">
        <v>105</v>
      </c>
      <c r="M1527" s="54">
        <v>0</v>
      </c>
      <c r="N1527" s="52" t="s">
        <v>43</v>
      </c>
      <c r="O1527" t="s">
        <v>577</v>
      </c>
      <c r="P1527" s="52" t="s">
        <v>251</v>
      </c>
      <c r="Q1527">
        <v>1.2877000000000001</v>
      </c>
      <c r="R1527" t="s">
        <v>66</v>
      </c>
      <c r="S1527" s="52" t="s">
        <v>228</v>
      </c>
      <c r="T1527" s="52" t="s">
        <v>229</v>
      </c>
      <c r="U1527" s="52" t="s">
        <v>230</v>
      </c>
      <c r="V1527"/>
      <c r="W1527"/>
      <c r="X1527" s="55">
        <v>45474</v>
      </c>
    </row>
    <row r="1528" spans="1:24" ht="14.5" x14ac:dyDescent="0.35">
      <c r="A1528" s="52" t="s">
        <v>592</v>
      </c>
      <c r="B1528" s="53">
        <v>45658</v>
      </c>
      <c r="C1528" s="53">
        <v>46752</v>
      </c>
      <c r="D1528" s="53">
        <v>46293</v>
      </c>
      <c r="E1528" s="52" t="s">
        <v>116</v>
      </c>
      <c r="F1528" s="79" t="s">
        <v>39</v>
      </c>
      <c r="G1528" s="52" t="s">
        <v>40</v>
      </c>
      <c r="H1528" s="52" t="s">
        <v>22</v>
      </c>
      <c r="I1528" s="53">
        <f t="shared" si="203"/>
        <v>45658</v>
      </c>
      <c r="J1528" s="53">
        <f t="shared" si="204"/>
        <v>46752</v>
      </c>
      <c r="K1528" s="52" t="s">
        <v>22</v>
      </c>
      <c r="L1528" s="52" t="s">
        <v>105</v>
      </c>
      <c r="N1528" s="57" t="s">
        <v>46</v>
      </c>
      <c r="O1528" t="s">
        <v>44</v>
      </c>
      <c r="P1528" s="70" t="s">
        <v>45</v>
      </c>
      <c r="Q1528"/>
      <c r="R1528" s="32" t="s">
        <v>46</v>
      </c>
      <c r="V1528" t="s">
        <v>64</v>
      </c>
      <c r="W1528">
        <v>75</v>
      </c>
    </row>
    <row r="1529" spans="1:24" ht="14.5" x14ac:dyDescent="0.35">
      <c r="A1529" s="52" t="s">
        <v>592</v>
      </c>
      <c r="B1529" s="53">
        <v>45658</v>
      </c>
      <c r="C1529" s="53">
        <v>46752</v>
      </c>
      <c r="D1529" s="53">
        <v>46293</v>
      </c>
      <c r="E1529" s="52" t="s">
        <v>168</v>
      </c>
      <c r="F1529" s="79" t="s">
        <v>39</v>
      </c>
      <c r="G1529" s="52" t="s">
        <v>62</v>
      </c>
      <c r="H1529" s="52" t="s">
        <v>22</v>
      </c>
      <c r="I1529" s="53">
        <f t="shared" si="203"/>
        <v>45658</v>
      </c>
      <c r="J1529" s="53">
        <f t="shared" si="204"/>
        <v>46752</v>
      </c>
      <c r="K1529" s="52" t="s">
        <v>22</v>
      </c>
      <c r="L1529" s="52" t="s">
        <v>105</v>
      </c>
      <c r="M1529" s="54">
        <v>0</v>
      </c>
      <c r="N1529" s="52" t="s">
        <v>43</v>
      </c>
      <c r="O1529" t="s">
        <v>577</v>
      </c>
      <c r="P1529" s="52" t="s">
        <v>251</v>
      </c>
      <c r="Q1529">
        <v>1.4734</v>
      </c>
      <c r="R1529" t="s">
        <v>66</v>
      </c>
      <c r="S1529" s="52" t="s">
        <v>228</v>
      </c>
      <c r="T1529" s="52" t="s">
        <v>229</v>
      </c>
      <c r="U1529" s="52" t="s">
        <v>230</v>
      </c>
      <c r="V1529"/>
      <c r="W1529"/>
      <c r="X1529" s="55">
        <v>45474</v>
      </c>
    </row>
    <row r="1530" spans="1:24" ht="14.5" x14ac:dyDescent="0.35">
      <c r="A1530" s="52" t="s">
        <v>592</v>
      </c>
      <c r="B1530" s="53">
        <v>45658</v>
      </c>
      <c r="C1530" s="53">
        <v>46752</v>
      </c>
      <c r="D1530" s="53">
        <v>46293</v>
      </c>
      <c r="E1530" s="52" t="s">
        <v>168</v>
      </c>
      <c r="F1530" s="79" t="s">
        <v>39</v>
      </c>
      <c r="G1530" s="52" t="s">
        <v>40</v>
      </c>
      <c r="H1530" s="52" t="s">
        <v>22</v>
      </c>
      <c r="I1530" s="53">
        <f t="shared" si="203"/>
        <v>45658</v>
      </c>
      <c r="J1530" s="53">
        <f t="shared" si="204"/>
        <v>46752</v>
      </c>
      <c r="K1530" s="52" t="s">
        <v>22</v>
      </c>
      <c r="L1530" s="52" t="s">
        <v>105</v>
      </c>
      <c r="N1530" s="57" t="s">
        <v>46</v>
      </c>
      <c r="O1530" t="s">
        <v>44</v>
      </c>
      <c r="P1530" s="70" t="s">
        <v>45</v>
      </c>
      <c r="Q1530"/>
      <c r="R1530" s="32" t="s">
        <v>46</v>
      </c>
      <c r="V1530" t="s">
        <v>64</v>
      </c>
      <c r="W1530">
        <v>75</v>
      </c>
    </row>
    <row r="1531" spans="1:24" ht="14.5" x14ac:dyDescent="0.35">
      <c r="A1531" s="52" t="s">
        <v>592</v>
      </c>
      <c r="B1531" s="53">
        <v>45658</v>
      </c>
      <c r="C1531" s="53">
        <v>46752</v>
      </c>
      <c r="D1531" s="53">
        <v>46293</v>
      </c>
      <c r="E1531" s="52" t="s">
        <v>169</v>
      </c>
      <c r="F1531" s="79" t="s">
        <v>39</v>
      </c>
      <c r="G1531" s="52" t="s">
        <v>62</v>
      </c>
      <c r="H1531" s="52" t="s">
        <v>22</v>
      </c>
      <c r="I1531" s="53">
        <f t="shared" si="203"/>
        <v>45658</v>
      </c>
      <c r="J1531" s="53">
        <f t="shared" si="204"/>
        <v>46752</v>
      </c>
      <c r="K1531" s="52" t="s">
        <v>22</v>
      </c>
      <c r="L1531" s="52" t="s">
        <v>105</v>
      </c>
      <c r="M1531" s="54">
        <v>0</v>
      </c>
      <c r="N1531" s="52" t="s">
        <v>43</v>
      </c>
      <c r="O1531" t="s">
        <v>577</v>
      </c>
      <c r="P1531" s="52" t="s">
        <v>251</v>
      </c>
      <c r="Q1531">
        <v>0.1857</v>
      </c>
      <c r="R1531" t="s">
        <v>66</v>
      </c>
      <c r="S1531" s="52" t="s">
        <v>228</v>
      </c>
      <c r="T1531" s="52" t="s">
        <v>229</v>
      </c>
      <c r="U1531" s="52" t="s">
        <v>230</v>
      </c>
      <c r="V1531"/>
      <c r="W1531"/>
      <c r="X1531" s="55">
        <v>45474</v>
      </c>
    </row>
    <row r="1532" spans="1:24" ht="14.5" x14ac:dyDescent="0.35">
      <c r="A1532" s="52" t="s">
        <v>592</v>
      </c>
      <c r="B1532" s="53">
        <v>45658</v>
      </c>
      <c r="C1532" s="53">
        <v>46752</v>
      </c>
      <c r="D1532" s="53">
        <v>46293</v>
      </c>
      <c r="E1532" s="52" t="s">
        <v>169</v>
      </c>
      <c r="F1532" s="79" t="s">
        <v>39</v>
      </c>
      <c r="G1532" s="52" t="s">
        <v>40</v>
      </c>
      <c r="H1532" s="52" t="s">
        <v>22</v>
      </c>
      <c r="I1532" s="53">
        <f t="shared" si="203"/>
        <v>45658</v>
      </c>
      <c r="J1532" s="53">
        <f t="shared" si="204"/>
        <v>46752</v>
      </c>
      <c r="K1532" s="52" t="s">
        <v>22</v>
      </c>
      <c r="L1532" s="52" t="s">
        <v>105</v>
      </c>
      <c r="N1532" s="57" t="s">
        <v>46</v>
      </c>
      <c r="O1532" t="s">
        <v>44</v>
      </c>
      <c r="P1532" s="70" t="s">
        <v>45</v>
      </c>
      <c r="Q1532"/>
      <c r="R1532" s="32" t="s">
        <v>46</v>
      </c>
      <c r="V1532" t="s">
        <v>64</v>
      </c>
      <c r="W1532">
        <v>75</v>
      </c>
    </row>
    <row r="1533" spans="1:24" ht="14.5" x14ac:dyDescent="0.35">
      <c r="A1533" s="52" t="s">
        <v>592</v>
      </c>
      <c r="B1533" s="53">
        <v>45658</v>
      </c>
      <c r="C1533" s="53">
        <v>46752</v>
      </c>
      <c r="D1533" s="53">
        <v>46293</v>
      </c>
      <c r="E1533" s="52" t="s">
        <v>122</v>
      </c>
      <c r="F1533" s="79" t="s">
        <v>39</v>
      </c>
      <c r="G1533" s="52" t="s">
        <v>62</v>
      </c>
      <c r="H1533" s="52" t="s">
        <v>22</v>
      </c>
      <c r="I1533" s="53">
        <f t="shared" si="203"/>
        <v>45658</v>
      </c>
      <c r="J1533" s="53">
        <f t="shared" si="204"/>
        <v>46752</v>
      </c>
      <c r="K1533" s="52" t="s">
        <v>22</v>
      </c>
      <c r="L1533" s="52" t="s">
        <v>105</v>
      </c>
      <c r="M1533" s="54">
        <v>0</v>
      </c>
      <c r="N1533" s="52" t="s">
        <v>43</v>
      </c>
      <c r="O1533" t="s">
        <v>577</v>
      </c>
      <c r="P1533" s="52" t="s">
        <v>251</v>
      </c>
      <c r="Q1533">
        <v>0.63149999999999995</v>
      </c>
      <c r="R1533" t="s">
        <v>66</v>
      </c>
      <c r="S1533" s="52" t="s">
        <v>228</v>
      </c>
      <c r="T1533" s="52" t="s">
        <v>229</v>
      </c>
      <c r="U1533" s="52" t="s">
        <v>230</v>
      </c>
      <c r="V1533"/>
      <c r="W1533"/>
      <c r="X1533" s="55">
        <v>45474</v>
      </c>
    </row>
    <row r="1534" spans="1:24" ht="14.5" x14ac:dyDescent="0.35">
      <c r="A1534" s="52" t="s">
        <v>592</v>
      </c>
      <c r="B1534" s="53">
        <v>45658</v>
      </c>
      <c r="C1534" s="53">
        <v>46752</v>
      </c>
      <c r="D1534" s="53">
        <v>46293</v>
      </c>
      <c r="E1534" s="52" t="s">
        <v>122</v>
      </c>
      <c r="F1534" s="79" t="s">
        <v>39</v>
      </c>
      <c r="G1534" s="52" t="s">
        <v>40</v>
      </c>
      <c r="H1534" s="52" t="s">
        <v>22</v>
      </c>
      <c r="I1534" s="53">
        <f t="shared" si="203"/>
        <v>45658</v>
      </c>
      <c r="J1534" s="53">
        <f t="shared" si="204"/>
        <v>46752</v>
      </c>
      <c r="K1534" s="52" t="s">
        <v>22</v>
      </c>
      <c r="L1534" s="52" t="s">
        <v>105</v>
      </c>
      <c r="N1534" s="57" t="s">
        <v>46</v>
      </c>
      <c r="O1534" t="s">
        <v>44</v>
      </c>
      <c r="P1534" s="70" t="s">
        <v>45</v>
      </c>
      <c r="Q1534"/>
      <c r="R1534" s="32" t="s">
        <v>46</v>
      </c>
      <c r="V1534" t="s">
        <v>64</v>
      </c>
      <c r="W1534">
        <v>75</v>
      </c>
    </row>
    <row r="1535" spans="1:24" ht="14.5" x14ac:dyDescent="0.35">
      <c r="A1535" s="52" t="s">
        <v>592</v>
      </c>
      <c r="B1535" s="53">
        <v>45658</v>
      </c>
      <c r="C1535" s="53">
        <v>46752</v>
      </c>
      <c r="D1535" s="53">
        <v>46293</v>
      </c>
      <c r="E1535" s="52" t="s">
        <v>593</v>
      </c>
      <c r="F1535" s="79" t="s">
        <v>39</v>
      </c>
      <c r="G1535" s="52" t="s">
        <v>62</v>
      </c>
      <c r="H1535" s="52" t="s">
        <v>22</v>
      </c>
      <c r="I1535" s="53">
        <f t="shared" si="203"/>
        <v>45658</v>
      </c>
      <c r="J1535" s="53">
        <f t="shared" si="204"/>
        <v>46752</v>
      </c>
      <c r="K1535" s="52" t="s">
        <v>22</v>
      </c>
      <c r="L1535" s="52" t="s">
        <v>105</v>
      </c>
      <c r="M1535" s="54">
        <v>0</v>
      </c>
      <c r="N1535" s="52" t="s">
        <v>43</v>
      </c>
      <c r="O1535" t="s">
        <v>577</v>
      </c>
      <c r="P1535" s="52" t="s">
        <v>251</v>
      </c>
      <c r="Q1535">
        <v>1.2877000000000001</v>
      </c>
      <c r="R1535" t="s">
        <v>66</v>
      </c>
      <c r="S1535" s="52" t="s">
        <v>228</v>
      </c>
      <c r="T1535" s="52" t="s">
        <v>229</v>
      </c>
      <c r="U1535" s="52" t="s">
        <v>230</v>
      </c>
      <c r="V1535"/>
      <c r="W1535"/>
      <c r="X1535" s="55">
        <v>45474</v>
      </c>
    </row>
    <row r="1536" spans="1:24" ht="14.5" x14ac:dyDescent="0.35">
      <c r="A1536" s="52" t="s">
        <v>592</v>
      </c>
      <c r="B1536" s="53">
        <v>45658</v>
      </c>
      <c r="C1536" s="53">
        <v>46752</v>
      </c>
      <c r="D1536" s="53">
        <v>46293</v>
      </c>
      <c r="E1536" s="57" t="s">
        <v>593</v>
      </c>
      <c r="F1536" s="79" t="s">
        <v>39</v>
      </c>
      <c r="G1536" s="52" t="s">
        <v>40</v>
      </c>
      <c r="H1536" s="52" t="s">
        <v>22</v>
      </c>
      <c r="I1536" s="53">
        <f t="shared" si="203"/>
        <v>45658</v>
      </c>
      <c r="J1536" s="53">
        <f t="shared" si="204"/>
        <v>46752</v>
      </c>
      <c r="K1536" s="52" t="s">
        <v>22</v>
      </c>
      <c r="L1536" s="52" t="s">
        <v>105</v>
      </c>
      <c r="N1536" s="57" t="s">
        <v>46</v>
      </c>
      <c r="O1536" t="s">
        <v>44</v>
      </c>
      <c r="P1536" s="52" t="s">
        <v>45</v>
      </c>
      <c r="Q1536"/>
      <c r="R1536" s="32" t="s">
        <v>46</v>
      </c>
      <c r="V1536" t="s">
        <v>64</v>
      </c>
      <c r="W1536">
        <v>75</v>
      </c>
      <c r="X1536" s="55">
        <v>45474</v>
      </c>
    </row>
    <row r="1537" spans="1:25" ht="14.5" x14ac:dyDescent="0.35">
      <c r="A1537" s="52" t="s">
        <v>592</v>
      </c>
      <c r="B1537" s="53">
        <v>45658</v>
      </c>
      <c r="C1537" s="53">
        <v>46752</v>
      </c>
      <c r="D1537" s="53">
        <v>46293</v>
      </c>
      <c r="E1537" s="57" t="s">
        <v>1092</v>
      </c>
      <c r="G1537" s="52" t="s">
        <v>50</v>
      </c>
      <c r="H1537" s="52" t="s">
        <v>22</v>
      </c>
      <c r="I1537" s="53">
        <f t="shared" si="203"/>
        <v>45658</v>
      </c>
      <c r="J1537" s="53">
        <f t="shared" si="204"/>
        <v>46752</v>
      </c>
      <c r="K1537" s="52" t="s">
        <v>22</v>
      </c>
      <c r="L1537" s="57" t="s">
        <v>1092</v>
      </c>
      <c r="M1537" s="54">
        <v>0</v>
      </c>
      <c r="N1537" s="57" t="s">
        <v>46</v>
      </c>
      <c r="O1537" t="s">
        <v>52</v>
      </c>
      <c r="P1537" s="52" t="s">
        <v>45</v>
      </c>
      <c r="Q1537" s="74">
        <v>0.56299999999999994</v>
      </c>
      <c r="R1537" t="s">
        <v>66</v>
      </c>
      <c r="V1537"/>
      <c r="W1537"/>
      <c r="X1537" s="55">
        <v>45474</v>
      </c>
    </row>
    <row r="1538" spans="1:25" ht="14.5" x14ac:dyDescent="0.35">
      <c r="A1538" s="52" t="s">
        <v>592</v>
      </c>
      <c r="B1538" s="53">
        <v>45658</v>
      </c>
      <c r="C1538" s="53">
        <v>46752</v>
      </c>
      <c r="D1538" s="53">
        <v>46293</v>
      </c>
      <c r="E1538" s="57" t="s">
        <v>1092</v>
      </c>
      <c r="G1538" s="52" t="s">
        <v>55</v>
      </c>
      <c r="H1538" s="52" t="s">
        <v>22</v>
      </c>
      <c r="I1538" s="53">
        <f t="shared" si="203"/>
        <v>45658</v>
      </c>
      <c r="J1538" s="53">
        <f t="shared" si="204"/>
        <v>46752</v>
      </c>
      <c r="K1538" s="52" t="s">
        <v>22</v>
      </c>
      <c r="L1538" s="57" t="s">
        <v>1092</v>
      </c>
      <c r="N1538" s="57" t="s">
        <v>46</v>
      </c>
      <c r="O1538" t="s">
        <v>56</v>
      </c>
      <c r="P1538" s="52" t="s">
        <v>45</v>
      </c>
      <c r="Q1538" s="74">
        <v>0.56299999999999994</v>
      </c>
      <c r="R1538" t="s">
        <v>66</v>
      </c>
      <c r="V1538"/>
      <c r="W1538"/>
      <c r="X1538" s="55">
        <v>45474</v>
      </c>
    </row>
    <row r="1539" spans="1:25" ht="14.5" x14ac:dyDescent="0.35">
      <c r="A1539" s="52" t="s">
        <v>592</v>
      </c>
      <c r="B1539" s="53">
        <v>45658</v>
      </c>
      <c r="C1539" s="53">
        <v>46752</v>
      </c>
      <c r="D1539" s="53">
        <v>46293</v>
      </c>
      <c r="E1539" s="57" t="s">
        <v>947</v>
      </c>
      <c r="G1539" s="52" t="s">
        <v>57</v>
      </c>
      <c r="H1539" s="52" t="s">
        <v>22</v>
      </c>
      <c r="I1539" s="53">
        <f t="shared" si="203"/>
        <v>45658</v>
      </c>
      <c r="J1539" s="53">
        <f t="shared" si="204"/>
        <v>46752</v>
      </c>
      <c r="K1539" s="52" t="s">
        <v>22</v>
      </c>
      <c r="L1539" s="52" t="s">
        <v>105</v>
      </c>
      <c r="N1539" s="57" t="s">
        <v>46</v>
      </c>
      <c r="O1539" t="s">
        <v>585</v>
      </c>
      <c r="P1539" s="52" t="s">
        <v>59</v>
      </c>
      <c r="Q1539">
        <v>1.24E-2</v>
      </c>
      <c r="R1539" t="s">
        <v>66</v>
      </c>
      <c r="V1539"/>
      <c r="W1539"/>
      <c r="X1539" s="55">
        <v>45474</v>
      </c>
    </row>
    <row r="1540" spans="1:25" ht="14.5" x14ac:dyDescent="0.35">
      <c r="A1540" s="52" t="s">
        <v>592</v>
      </c>
      <c r="B1540" s="53">
        <v>45658</v>
      </c>
      <c r="C1540" s="53">
        <v>46752</v>
      </c>
      <c r="D1540" s="53">
        <v>46293</v>
      </c>
      <c r="E1540" s="57" t="s">
        <v>947</v>
      </c>
      <c r="G1540" s="52" t="s">
        <v>594</v>
      </c>
      <c r="H1540" s="52" t="s">
        <v>22</v>
      </c>
      <c r="I1540" s="53">
        <f t="shared" si="203"/>
        <v>45658</v>
      </c>
      <c r="J1540" s="53">
        <f t="shared" si="204"/>
        <v>46752</v>
      </c>
      <c r="K1540" s="52" t="s">
        <v>22</v>
      </c>
      <c r="L1540" s="52" t="s">
        <v>105</v>
      </c>
      <c r="N1540" s="57" t="s">
        <v>46</v>
      </c>
      <c r="O1540" t="s">
        <v>76</v>
      </c>
      <c r="P1540" s="52" t="s">
        <v>77</v>
      </c>
      <c r="Q1540"/>
      <c r="R1540" s="32" t="s">
        <v>46</v>
      </c>
      <c r="V1540"/>
      <c r="W1540"/>
      <c r="X1540" s="55">
        <v>45474</v>
      </c>
      <c r="Y1540" s="56" t="s">
        <v>595</v>
      </c>
    </row>
    <row r="1541" spans="1:25" ht="14.5" x14ac:dyDescent="0.35">
      <c r="A1541" s="52" t="s">
        <v>592</v>
      </c>
      <c r="B1541" s="53">
        <v>45658</v>
      </c>
      <c r="C1541" s="53">
        <v>46752</v>
      </c>
      <c r="D1541" s="53">
        <v>46293</v>
      </c>
      <c r="E1541" s="52" t="s">
        <v>148</v>
      </c>
      <c r="F1541" s="79" t="s">
        <v>39</v>
      </c>
      <c r="G1541" s="52" t="s">
        <v>62</v>
      </c>
      <c r="H1541" s="52" t="s">
        <v>22</v>
      </c>
      <c r="I1541" s="53">
        <f t="shared" si="203"/>
        <v>45658</v>
      </c>
      <c r="J1541" s="53">
        <f t="shared" si="204"/>
        <v>46752</v>
      </c>
      <c r="K1541" s="52" t="s">
        <v>22</v>
      </c>
      <c r="L1541" s="57" t="s">
        <v>460</v>
      </c>
      <c r="M1541" s="54">
        <v>0</v>
      </c>
      <c r="N1541" s="52" t="s">
        <v>43</v>
      </c>
      <c r="O1541" t="s">
        <v>577</v>
      </c>
      <c r="P1541" s="52" t="s">
        <v>251</v>
      </c>
      <c r="Q1541">
        <v>1.4758</v>
      </c>
      <c r="R1541" t="s">
        <v>66</v>
      </c>
      <c r="S1541" s="52" t="s">
        <v>228</v>
      </c>
      <c r="T1541" s="52" t="s">
        <v>229</v>
      </c>
      <c r="U1541" s="52" t="s">
        <v>230</v>
      </c>
      <c r="V1541"/>
      <c r="W1541"/>
      <c r="X1541" s="55">
        <v>45474</v>
      </c>
    </row>
    <row r="1542" spans="1:25" ht="14.5" x14ac:dyDescent="0.35">
      <c r="A1542" s="52" t="s">
        <v>592</v>
      </c>
      <c r="B1542" s="53">
        <v>45658</v>
      </c>
      <c r="C1542" s="53">
        <v>46752</v>
      </c>
      <c r="D1542" s="53">
        <v>46293</v>
      </c>
      <c r="E1542" s="57" t="s">
        <v>148</v>
      </c>
      <c r="F1542" s="79" t="s">
        <v>39</v>
      </c>
      <c r="G1542" s="57" t="s">
        <v>40</v>
      </c>
      <c r="H1542" s="57" t="s">
        <v>22</v>
      </c>
      <c r="I1542" s="53">
        <f t="shared" si="203"/>
        <v>45658</v>
      </c>
      <c r="J1542" s="53">
        <f t="shared" si="204"/>
        <v>46752</v>
      </c>
      <c r="K1542" s="52" t="s">
        <v>22</v>
      </c>
      <c r="L1542" s="57" t="s">
        <v>460</v>
      </c>
      <c r="N1542" s="57" t="s">
        <v>46</v>
      </c>
      <c r="O1542" t="s">
        <v>44</v>
      </c>
      <c r="P1542" s="57" t="s">
        <v>45</v>
      </c>
      <c r="Q1542"/>
      <c r="R1542" s="32" t="s">
        <v>46</v>
      </c>
      <c r="V1542" s="32" t="s">
        <v>233</v>
      </c>
      <c r="W1542">
        <v>75</v>
      </c>
      <c r="X1542" s="55">
        <v>45474</v>
      </c>
    </row>
    <row r="1543" spans="1:25" ht="14.5" x14ac:dyDescent="0.35">
      <c r="A1543" s="52" t="s">
        <v>592</v>
      </c>
      <c r="B1543" s="53">
        <v>45658</v>
      </c>
      <c r="C1543" s="53">
        <v>46752</v>
      </c>
      <c r="D1543" s="53">
        <v>46293</v>
      </c>
      <c r="E1543" s="52" t="s">
        <v>151</v>
      </c>
      <c r="F1543" s="79" t="s">
        <v>39</v>
      </c>
      <c r="G1543" s="52" t="s">
        <v>62</v>
      </c>
      <c r="H1543" s="52" t="s">
        <v>22</v>
      </c>
      <c r="I1543" s="53">
        <f t="shared" si="203"/>
        <v>45658</v>
      </c>
      <c r="J1543" s="53">
        <f t="shared" si="204"/>
        <v>46752</v>
      </c>
      <c r="K1543" s="52" t="s">
        <v>22</v>
      </c>
      <c r="L1543" s="52" t="s">
        <v>133</v>
      </c>
      <c r="M1543" s="54">
        <v>0</v>
      </c>
      <c r="N1543" s="52" t="s">
        <v>43</v>
      </c>
      <c r="O1543" t="s">
        <v>577</v>
      </c>
      <c r="P1543" s="52" t="s">
        <v>251</v>
      </c>
      <c r="Q1543">
        <v>1.4758</v>
      </c>
      <c r="R1543" t="s">
        <v>66</v>
      </c>
      <c r="S1543" s="52" t="s">
        <v>228</v>
      </c>
      <c r="T1543" s="52" t="s">
        <v>229</v>
      </c>
      <c r="U1543" s="52" t="s">
        <v>230</v>
      </c>
      <c r="V1543"/>
      <c r="W1543"/>
      <c r="X1543" s="55">
        <v>45474</v>
      </c>
    </row>
    <row r="1544" spans="1:25" ht="14.5" x14ac:dyDescent="0.35">
      <c r="A1544" s="52" t="s">
        <v>592</v>
      </c>
      <c r="B1544" s="53">
        <v>45658</v>
      </c>
      <c r="C1544" s="53">
        <v>46752</v>
      </c>
      <c r="D1544" s="53">
        <v>46293</v>
      </c>
      <c r="E1544" s="52" t="s">
        <v>151</v>
      </c>
      <c r="F1544" s="79" t="s">
        <v>39</v>
      </c>
      <c r="G1544" s="52" t="s">
        <v>40</v>
      </c>
      <c r="H1544" s="52" t="s">
        <v>22</v>
      </c>
      <c r="I1544" s="53">
        <f t="shared" si="203"/>
        <v>45658</v>
      </c>
      <c r="J1544" s="53">
        <f t="shared" si="204"/>
        <v>46752</v>
      </c>
      <c r="K1544" s="52" t="s">
        <v>22</v>
      </c>
      <c r="L1544" s="52" t="s">
        <v>133</v>
      </c>
      <c r="N1544" s="57" t="s">
        <v>46</v>
      </c>
      <c r="O1544" t="s">
        <v>44</v>
      </c>
      <c r="P1544" s="52" t="s">
        <v>45</v>
      </c>
      <c r="Q1544"/>
      <c r="R1544" s="32" t="s">
        <v>46</v>
      </c>
      <c r="V1544" t="s">
        <v>64</v>
      </c>
      <c r="W1544">
        <v>75</v>
      </c>
      <c r="X1544" s="55">
        <v>45474</v>
      </c>
    </row>
    <row r="1545" spans="1:25" ht="14.5" x14ac:dyDescent="0.35">
      <c r="A1545" s="52" t="s">
        <v>592</v>
      </c>
      <c r="B1545" s="53">
        <v>45658</v>
      </c>
      <c r="C1545" s="53">
        <v>46752</v>
      </c>
      <c r="D1545" s="53">
        <v>46293</v>
      </c>
      <c r="G1545" s="52" t="s">
        <v>144</v>
      </c>
      <c r="H1545" s="52" t="s">
        <v>22</v>
      </c>
      <c r="I1545" s="53">
        <f t="shared" si="203"/>
        <v>45658</v>
      </c>
      <c r="J1545" s="53">
        <f t="shared" si="204"/>
        <v>46752</v>
      </c>
      <c r="K1545" s="52" t="s">
        <v>22</v>
      </c>
      <c r="L1545" s="52" t="s">
        <v>133</v>
      </c>
      <c r="M1545" s="54">
        <v>0</v>
      </c>
      <c r="N1545" s="52" t="s">
        <v>43</v>
      </c>
      <c r="O1545" t="s">
        <v>579</v>
      </c>
      <c r="P1545" s="70" t="s">
        <v>65</v>
      </c>
      <c r="Q1545">
        <v>0.2205</v>
      </c>
      <c r="R1545" t="s">
        <v>66</v>
      </c>
      <c r="S1545" s="52" t="s">
        <v>228</v>
      </c>
      <c r="T1545" s="52" t="s">
        <v>229</v>
      </c>
      <c r="U1545" s="52" t="s">
        <v>230</v>
      </c>
      <c r="V1545"/>
      <c r="W1545"/>
      <c r="X1545" s="55">
        <v>45474</v>
      </c>
    </row>
    <row r="1546" spans="1:25" ht="14.5" x14ac:dyDescent="0.35">
      <c r="A1546" s="52" t="s">
        <v>592</v>
      </c>
      <c r="B1546" s="53">
        <v>45658</v>
      </c>
      <c r="C1546" s="53">
        <v>46752</v>
      </c>
      <c r="D1546" s="53">
        <v>46293</v>
      </c>
      <c r="G1546" s="57" t="s">
        <v>135</v>
      </c>
      <c r="H1546" s="52" t="s">
        <v>22</v>
      </c>
      <c r="I1546" s="53">
        <f t="shared" si="203"/>
        <v>45658</v>
      </c>
      <c r="J1546" s="53">
        <f t="shared" si="204"/>
        <v>46752</v>
      </c>
      <c r="K1546" s="52" t="s">
        <v>22</v>
      </c>
      <c r="L1546" s="52" t="s">
        <v>133</v>
      </c>
      <c r="N1546" s="57" t="s">
        <v>46</v>
      </c>
      <c r="O1546" t="s">
        <v>136</v>
      </c>
      <c r="P1546" s="52" t="s">
        <v>45</v>
      </c>
      <c r="Q1546"/>
      <c r="R1546" s="32" t="s">
        <v>46</v>
      </c>
      <c r="V1546" t="s">
        <v>581</v>
      </c>
      <c r="W1546">
        <v>75</v>
      </c>
      <c r="X1546" s="55">
        <v>45474</v>
      </c>
    </row>
    <row r="1547" spans="1:25" ht="14.5" x14ac:dyDescent="0.35">
      <c r="A1547" s="52" t="s">
        <v>592</v>
      </c>
      <c r="B1547" s="53">
        <v>45658</v>
      </c>
      <c r="C1547" s="53">
        <v>46752</v>
      </c>
      <c r="D1547" s="53">
        <v>46293</v>
      </c>
      <c r="G1547" s="52" t="s">
        <v>60</v>
      </c>
      <c r="H1547" s="52" t="s">
        <v>22</v>
      </c>
      <c r="I1547" s="53">
        <f t="shared" si="203"/>
        <v>45658</v>
      </c>
      <c r="J1547" s="53">
        <f t="shared" si="204"/>
        <v>46752</v>
      </c>
      <c r="K1547" s="52" t="s">
        <v>22</v>
      </c>
      <c r="L1547" s="52" t="s">
        <v>133</v>
      </c>
      <c r="N1547" s="57" t="s">
        <v>46</v>
      </c>
      <c r="O1547" t="s">
        <v>61</v>
      </c>
      <c r="P1547" s="52" t="s">
        <v>45</v>
      </c>
      <c r="Q1547">
        <v>4.9299999999999997E-2</v>
      </c>
      <c r="R1547" t="s">
        <v>66</v>
      </c>
      <c r="V1547"/>
      <c r="W1547"/>
      <c r="X1547" s="55">
        <v>45474</v>
      </c>
    </row>
    <row r="1548" spans="1:25" ht="14.5" x14ac:dyDescent="0.35">
      <c r="A1548" s="52" t="s">
        <v>592</v>
      </c>
      <c r="B1548" s="53">
        <v>45658</v>
      </c>
      <c r="C1548" s="53">
        <v>46752</v>
      </c>
      <c r="D1548" s="53">
        <v>46293</v>
      </c>
      <c r="E1548" s="57" t="s">
        <v>468</v>
      </c>
      <c r="G1548" s="52" t="s">
        <v>57</v>
      </c>
      <c r="H1548" s="52" t="s">
        <v>22</v>
      </c>
      <c r="I1548" s="53">
        <f t="shared" si="203"/>
        <v>45658</v>
      </c>
      <c r="J1548" s="53">
        <f t="shared" si="204"/>
        <v>46752</v>
      </c>
      <c r="K1548" s="52" t="s">
        <v>22</v>
      </c>
      <c r="L1548" s="52" t="s">
        <v>133</v>
      </c>
      <c r="N1548" s="57" t="s">
        <v>46</v>
      </c>
      <c r="O1548" t="s">
        <v>585</v>
      </c>
      <c r="P1548" s="52" t="s">
        <v>59</v>
      </c>
      <c r="Q1548">
        <v>1.24E-2</v>
      </c>
      <c r="R1548" t="s">
        <v>66</v>
      </c>
      <c r="V1548"/>
      <c r="W1548"/>
      <c r="X1548" s="55">
        <v>45474</v>
      </c>
      <c r="Y1548" s="56" t="s">
        <v>595</v>
      </c>
    </row>
    <row r="1549" spans="1:25" ht="14.5" x14ac:dyDescent="0.35">
      <c r="A1549" s="52" t="s">
        <v>592</v>
      </c>
      <c r="B1549" s="53">
        <v>45658</v>
      </c>
      <c r="C1549" s="53">
        <v>46752</v>
      </c>
      <c r="D1549" s="53">
        <v>46293</v>
      </c>
      <c r="E1549" s="57" t="s">
        <v>468</v>
      </c>
      <c r="G1549" s="52" t="s">
        <v>75</v>
      </c>
      <c r="H1549" s="52" t="s">
        <v>22</v>
      </c>
      <c r="I1549" s="53">
        <f t="shared" si="203"/>
        <v>45658</v>
      </c>
      <c r="J1549" s="53">
        <f t="shared" si="204"/>
        <v>46752</v>
      </c>
      <c r="K1549" s="52" t="s">
        <v>22</v>
      </c>
      <c r="L1549" s="52" t="s">
        <v>133</v>
      </c>
      <c r="M1549" s="54">
        <v>0</v>
      </c>
      <c r="N1549" s="52" t="s">
        <v>43</v>
      </c>
      <c r="O1549" t="s">
        <v>76</v>
      </c>
      <c r="P1549" s="52" t="s">
        <v>77</v>
      </c>
      <c r="Q1549"/>
      <c r="R1549" s="32" t="s">
        <v>46</v>
      </c>
      <c r="V1549"/>
      <c r="W1549"/>
      <c r="X1549" s="55">
        <v>45474</v>
      </c>
    </row>
    <row r="1550" spans="1:25" ht="14.5" x14ac:dyDescent="0.35">
      <c r="A1550" s="52" t="s">
        <v>592</v>
      </c>
      <c r="B1550" s="53">
        <v>45658</v>
      </c>
      <c r="C1550" s="53">
        <v>46752</v>
      </c>
      <c r="D1550" s="53">
        <v>46293</v>
      </c>
      <c r="E1550" s="52" t="s">
        <v>149</v>
      </c>
      <c r="F1550" s="79" t="s">
        <v>39</v>
      </c>
      <c r="G1550" s="52" t="s">
        <v>62</v>
      </c>
      <c r="H1550" s="52" t="s">
        <v>22</v>
      </c>
      <c r="I1550" s="53">
        <f t="shared" si="203"/>
        <v>45658</v>
      </c>
      <c r="J1550" s="53">
        <f t="shared" si="204"/>
        <v>46752</v>
      </c>
      <c r="K1550" s="52" t="s">
        <v>22</v>
      </c>
      <c r="L1550" s="57" t="s">
        <v>142</v>
      </c>
      <c r="M1550" s="54">
        <v>0</v>
      </c>
      <c r="N1550" s="52" t="s">
        <v>43</v>
      </c>
      <c r="O1550" t="s">
        <v>577</v>
      </c>
      <c r="P1550" s="52" t="s">
        <v>251</v>
      </c>
      <c r="Q1550">
        <v>1.3527</v>
      </c>
      <c r="R1550" t="s">
        <v>66</v>
      </c>
      <c r="V1550"/>
      <c r="W1550"/>
      <c r="X1550" s="55">
        <v>45474</v>
      </c>
    </row>
    <row r="1551" spans="1:25" ht="14.5" x14ac:dyDescent="0.35">
      <c r="A1551" s="52" t="s">
        <v>592</v>
      </c>
      <c r="B1551" s="53">
        <v>45658</v>
      </c>
      <c r="C1551" s="53">
        <v>46752</v>
      </c>
      <c r="D1551" s="53">
        <v>46293</v>
      </c>
      <c r="E1551" s="57" t="s">
        <v>149</v>
      </c>
      <c r="F1551" s="79" t="s">
        <v>39</v>
      </c>
      <c r="G1551" s="52" t="s">
        <v>40</v>
      </c>
      <c r="H1551" s="52" t="s">
        <v>22</v>
      </c>
      <c r="I1551" s="53">
        <f t="shared" si="203"/>
        <v>45658</v>
      </c>
      <c r="J1551" s="53">
        <f t="shared" si="204"/>
        <v>46752</v>
      </c>
      <c r="K1551" s="52" t="s">
        <v>22</v>
      </c>
      <c r="L1551" s="57" t="s">
        <v>142</v>
      </c>
      <c r="M1551" s="54">
        <v>0</v>
      </c>
      <c r="N1551" s="57" t="s">
        <v>46</v>
      </c>
      <c r="O1551" t="s">
        <v>44</v>
      </c>
      <c r="P1551" s="52" t="s">
        <v>45</v>
      </c>
      <c r="Q1551"/>
      <c r="R1551" s="32" t="s">
        <v>46</v>
      </c>
      <c r="V1551" t="s">
        <v>64</v>
      </c>
      <c r="W1551">
        <v>75</v>
      </c>
    </row>
    <row r="1552" spans="1:25" ht="14.5" x14ac:dyDescent="0.35">
      <c r="A1552" s="52" t="s">
        <v>592</v>
      </c>
      <c r="B1552" s="53">
        <v>45658</v>
      </c>
      <c r="C1552" s="53">
        <v>46752</v>
      </c>
      <c r="D1552" s="53">
        <v>46293</v>
      </c>
      <c r="E1552" s="52" t="s">
        <v>156</v>
      </c>
      <c r="F1552" s="79" t="s">
        <v>39</v>
      </c>
      <c r="G1552" s="52" t="s">
        <v>62</v>
      </c>
      <c r="H1552" s="52" t="s">
        <v>22</v>
      </c>
      <c r="I1552" s="53">
        <f t="shared" si="203"/>
        <v>45658</v>
      </c>
      <c r="J1552" s="53">
        <f t="shared" si="204"/>
        <v>46752</v>
      </c>
      <c r="K1552" s="52" t="s">
        <v>22</v>
      </c>
      <c r="L1552" s="57" t="s">
        <v>142</v>
      </c>
      <c r="M1552" s="54">
        <v>0</v>
      </c>
      <c r="N1552" s="52" t="s">
        <v>43</v>
      </c>
      <c r="O1552" t="s">
        <v>577</v>
      </c>
      <c r="P1552" s="52" t="s">
        <v>251</v>
      </c>
      <c r="Q1552">
        <v>1.3527</v>
      </c>
      <c r="R1552" t="s">
        <v>66</v>
      </c>
      <c r="V1552"/>
      <c r="W1552"/>
      <c r="X1552" s="55">
        <v>45474</v>
      </c>
    </row>
    <row r="1553" spans="1:25" ht="14.5" x14ac:dyDescent="0.35">
      <c r="A1553" s="52" t="s">
        <v>592</v>
      </c>
      <c r="B1553" s="53">
        <v>45658</v>
      </c>
      <c r="C1553" s="53">
        <v>46752</v>
      </c>
      <c r="D1553" s="53">
        <v>46293</v>
      </c>
      <c r="E1553" s="57" t="s">
        <v>156</v>
      </c>
      <c r="F1553" s="79" t="s">
        <v>39</v>
      </c>
      <c r="G1553" s="52" t="s">
        <v>40</v>
      </c>
      <c r="H1553" s="52" t="s">
        <v>22</v>
      </c>
      <c r="I1553" s="53">
        <f t="shared" si="203"/>
        <v>45658</v>
      </c>
      <c r="J1553" s="53">
        <f t="shared" si="204"/>
        <v>46752</v>
      </c>
      <c r="K1553" s="52" t="s">
        <v>22</v>
      </c>
      <c r="L1553" s="57" t="s">
        <v>142</v>
      </c>
      <c r="N1553" s="57" t="s">
        <v>46</v>
      </c>
      <c r="O1553" t="s">
        <v>44</v>
      </c>
      <c r="P1553" s="52" t="s">
        <v>45</v>
      </c>
      <c r="Q1553"/>
      <c r="R1553" s="32" t="s">
        <v>46</v>
      </c>
      <c r="V1553" t="s">
        <v>64</v>
      </c>
      <c r="W1553">
        <v>75</v>
      </c>
    </row>
    <row r="1554" spans="1:25" ht="14.5" x14ac:dyDescent="0.35">
      <c r="A1554" s="52" t="s">
        <v>592</v>
      </c>
      <c r="B1554" s="53">
        <v>45658</v>
      </c>
      <c r="C1554" s="53">
        <v>46752</v>
      </c>
      <c r="D1554" s="53">
        <v>46293</v>
      </c>
      <c r="E1554" s="52" t="s">
        <v>154</v>
      </c>
      <c r="F1554" s="79" t="s">
        <v>39</v>
      </c>
      <c r="G1554" s="52" t="s">
        <v>62</v>
      </c>
      <c r="H1554" s="52" t="s">
        <v>22</v>
      </c>
      <c r="I1554" s="53">
        <f t="shared" si="203"/>
        <v>45658</v>
      </c>
      <c r="J1554" s="53">
        <f t="shared" si="204"/>
        <v>46752</v>
      </c>
      <c r="K1554" s="52" t="s">
        <v>22</v>
      </c>
      <c r="L1554" s="57" t="s">
        <v>142</v>
      </c>
      <c r="M1554" s="54">
        <v>0</v>
      </c>
      <c r="N1554" s="52" t="s">
        <v>43</v>
      </c>
      <c r="O1554" t="s">
        <v>577</v>
      </c>
      <c r="P1554" s="52" t="s">
        <v>251</v>
      </c>
      <c r="Q1554">
        <v>0.50509999999999999</v>
      </c>
      <c r="R1554" t="s">
        <v>66</v>
      </c>
      <c r="V1554"/>
      <c r="W1554"/>
      <c r="X1554" s="55">
        <v>45474</v>
      </c>
    </row>
    <row r="1555" spans="1:25" ht="14.5" x14ac:dyDescent="0.35">
      <c r="A1555" s="52" t="s">
        <v>592</v>
      </c>
      <c r="B1555" s="53">
        <v>45658</v>
      </c>
      <c r="C1555" s="53">
        <v>46752</v>
      </c>
      <c r="D1555" s="53">
        <v>46293</v>
      </c>
      <c r="E1555" s="57" t="s">
        <v>154</v>
      </c>
      <c r="F1555" s="79" t="s">
        <v>39</v>
      </c>
      <c r="G1555" s="52" t="s">
        <v>40</v>
      </c>
      <c r="H1555" s="52" t="s">
        <v>22</v>
      </c>
      <c r="I1555" s="53">
        <f t="shared" si="203"/>
        <v>45658</v>
      </c>
      <c r="J1555" s="53">
        <f t="shared" si="204"/>
        <v>46752</v>
      </c>
      <c r="K1555" s="52" t="s">
        <v>22</v>
      </c>
      <c r="L1555" s="57" t="s">
        <v>142</v>
      </c>
      <c r="N1555" s="57" t="s">
        <v>46</v>
      </c>
      <c r="O1555" t="s">
        <v>44</v>
      </c>
      <c r="P1555" s="52" t="s">
        <v>45</v>
      </c>
      <c r="Q1555"/>
      <c r="R1555" s="32" t="s">
        <v>46</v>
      </c>
      <c r="V1555" t="s">
        <v>64</v>
      </c>
      <c r="W1555">
        <v>75</v>
      </c>
    </row>
    <row r="1556" spans="1:25" ht="14.5" x14ac:dyDescent="0.35">
      <c r="A1556" s="52" t="s">
        <v>592</v>
      </c>
      <c r="B1556" s="53">
        <v>45658</v>
      </c>
      <c r="C1556" s="53">
        <v>46752</v>
      </c>
      <c r="D1556" s="53">
        <v>46293</v>
      </c>
      <c r="E1556" s="52" t="s">
        <v>157</v>
      </c>
      <c r="F1556" s="79" t="s">
        <v>39</v>
      </c>
      <c r="G1556" s="52" t="s">
        <v>62</v>
      </c>
      <c r="H1556" s="52" t="s">
        <v>22</v>
      </c>
      <c r="I1556" s="53">
        <f t="shared" ref="I1556:I1563" si="205">IF(OR(K1556="Term",K1556="otherwise",K1556="Start of Term"),B1556,"ADD SERVICE START DATE")</f>
        <v>45658</v>
      </c>
      <c r="J1556" s="53">
        <f t="shared" ref="J1556:J1571" si="206">IF(OR(K1556="Term",K1556="otherwise",K1556="End of term"),C1556,"ADD SERVICE START DATE")</f>
        <v>46752</v>
      </c>
      <c r="K1556" s="52" t="s">
        <v>22</v>
      </c>
      <c r="L1556" s="52" t="s">
        <v>142</v>
      </c>
      <c r="M1556" s="54">
        <v>0</v>
      </c>
      <c r="N1556" s="52" t="s">
        <v>43</v>
      </c>
      <c r="O1556" t="s">
        <v>577</v>
      </c>
      <c r="P1556" s="52" t="s">
        <v>251</v>
      </c>
      <c r="Q1556">
        <v>0.50509999999999999</v>
      </c>
      <c r="R1556" t="s">
        <v>66</v>
      </c>
      <c r="V1556"/>
      <c r="W1556"/>
      <c r="X1556" s="55">
        <v>45474</v>
      </c>
    </row>
    <row r="1557" spans="1:25" ht="14.5" x14ac:dyDescent="0.35">
      <c r="A1557" s="52" t="s">
        <v>592</v>
      </c>
      <c r="B1557" s="53">
        <v>45658</v>
      </c>
      <c r="C1557" s="53">
        <v>46752</v>
      </c>
      <c r="D1557" s="53">
        <v>46293</v>
      </c>
      <c r="E1557" s="52" t="s">
        <v>157</v>
      </c>
      <c r="F1557" s="79" t="s">
        <v>39</v>
      </c>
      <c r="G1557" s="52" t="s">
        <v>40</v>
      </c>
      <c r="H1557" s="57" t="s">
        <v>22</v>
      </c>
      <c r="I1557" s="53">
        <f t="shared" si="205"/>
        <v>45658</v>
      </c>
      <c r="J1557" s="53">
        <f t="shared" si="206"/>
        <v>46752</v>
      </c>
      <c r="K1557" s="52" t="s">
        <v>22</v>
      </c>
      <c r="L1557" s="52" t="s">
        <v>142</v>
      </c>
      <c r="N1557" s="57" t="s">
        <v>46</v>
      </c>
      <c r="O1557" t="s">
        <v>44</v>
      </c>
      <c r="P1557" s="52" t="s">
        <v>45</v>
      </c>
      <c r="Q1557"/>
      <c r="R1557" s="32" t="s">
        <v>46</v>
      </c>
      <c r="V1557" t="s">
        <v>64</v>
      </c>
      <c r="W1557">
        <v>75</v>
      </c>
      <c r="X1557" s="55">
        <v>45474</v>
      </c>
    </row>
    <row r="1558" spans="1:25" ht="14.5" x14ac:dyDescent="0.35">
      <c r="A1558" s="52" t="s">
        <v>592</v>
      </c>
      <c r="B1558" s="53">
        <v>45658</v>
      </c>
      <c r="C1558" s="53">
        <v>46752</v>
      </c>
      <c r="D1558" s="53">
        <v>46293</v>
      </c>
      <c r="E1558" s="57" t="s">
        <v>465</v>
      </c>
      <c r="G1558" s="52" t="s">
        <v>57</v>
      </c>
      <c r="H1558" s="52" t="s">
        <v>22</v>
      </c>
      <c r="I1558" s="53">
        <f t="shared" si="205"/>
        <v>45658</v>
      </c>
      <c r="J1558" s="53">
        <f t="shared" si="206"/>
        <v>46752</v>
      </c>
      <c r="K1558" s="52" t="s">
        <v>22</v>
      </c>
      <c r="L1558" s="52" t="s">
        <v>142</v>
      </c>
      <c r="N1558" s="57" t="s">
        <v>46</v>
      </c>
      <c r="O1558" t="s">
        <v>585</v>
      </c>
      <c r="P1558" s="52" t="s">
        <v>59</v>
      </c>
      <c r="Q1558">
        <v>1.24E-2</v>
      </c>
      <c r="R1558" t="s">
        <v>66</v>
      </c>
      <c r="V1558"/>
      <c r="W1558"/>
      <c r="X1558" s="55">
        <v>45474</v>
      </c>
    </row>
    <row r="1559" spans="1:25" ht="14.5" x14ac:dyDescent="0.35">
      <c r="A1559" s="52" t="s">
        <v>592</v>
      </c>
      <c r="B1559" s="53">
        <v>45658</v>
      </c>
      <c r="C1559" s="53">
        <v>46752</v>
      </c>
      <c r="D1559" s="53">
        <v>46293</v>
      </c>
      <c r="E1559" s="57" t="s">
        <v>465</v>
      </c>
      <c r="G1559" s="52" t="s">
        <v>75</v>
      </c>
      <c r="H1559" s="52" t="s">
        <v>22</v>
      </c>
      <c r="I1559" s="53">
        <f t="shared" si="205"/>
        <v>45658</v>
      </c>
      <c r="J1559" s="53">
        <f t="shared" si="206"/>
        <v>46752</v>
      </c>
      <c r="K1559" s="52" t="s">
        <v>22</v>
      </c>
      <c r="L1559" s="52" t="s">
        <v>142</v>
      </c>
      <c r="N1559" s="57" t="s">
        <v>46</v>
      </c>
      <c r="O1559" t="s">
        <v>76</v>
      </c>
      <c r="P1559" s="52" t="s">
        <v>77</v>
      </c>
      <c r="Q1559"/>
      <c r="R1559" s="32" t="s">
        <v>46</v>
      </c>
      <c r="V1559"/>
      <c r="W1559"/>
      <c r="X1559" s="55">
        <v>45474</v>
      </c>
      <c r="Y1559" s="56" t="s">
        <v>595</v>
      </c>
    </row>
    <row r="1560" spans="1:25" ht="14.5" x14ac:dyDescent="0.35">
      <c r="A1560" s="52" t="s">
        <v>592</v>
      </c>
      <c r="B1560" s="53">
        <v>45658</v>
      </c>
      <c r="C1560" s="53">
        <v>46752</v>
      </c>
      <c r="D1560" s="53">
        <v>46293</v>
      </c>
      <c r="E1560" s="52" t="s">
        <v>596</v>
      </c>
      <c r="F1560" s="79" t="s">
        <v>39</v>
      </c>
      <c r="G1560" s="52" t="s">
        <v>62</v>
      </c>
      <c r="H1560" s="52" t="s">
        <v>22</v>
      </c>
      <c r="I1560" s="53">
        <f t="shared" si="205"/>
        <v>45658</v>
      </c>
      <c r="J1560" s="53">
        <f t="shared" si="206"/>
        <v>46752</v>
      </c>
      <c r="K1560" s="52" t="s">
        <v>22</v>
      </c>
      <c r="L1560" s="57" t="s">
        <v>1090</v>
      </c>
      <c r="M1560" s="54">
        <v>0</v>
      </c>
      <c r="N1560" s="52" t="s">
        <v>43</v>
      </c>
      <c r="O1560" t="s">
        <v>577</v>
      </c>
      <c r="P1560" s="52" t="s">
        <v>251</v>
      </c>
      <c r="Q1560">
        <v>2.9403999999999999</v>
      </c>
      <c r="R1560" t="s">
        <v>66</v>
      </c>
      <c r="S1560" s="52" t="s">
        <v>228</v>
      </c>
      <c r="T1560" s="52" t="s">
        <v>229</v>
      </c>
      <c r="U1560" s="52" t="s">
        <v>230</v>
      </c>
      <c r="V1560"/>
      <c r="W1560"/>
      <c r="X1560" s="55">
        <v>45474</v>
      </c>
    </row>
    <row r="1561" spans="1:25" ht="14.5" x14ac:dyDescent="0.35">
      <c r="A1561" s="52" t="s">
        <v>592</v>
      </c>
      <c r="B1561" s="53">
        <v>45658</v>
      </c>
      <c r="C1561" s="53">
        <v>46752</v>
      </c>
      <c r="D1561" s="53">
        <v>46293</v>
      </c>
      <c r="E1561" s="52" t="s">
        <v>597</v>
      </c>
      <c r="F1561" s="79" t="s">
        <v>39</v>
      </c>
      <c r="G1561" s="52" t="s">
        <v>62</v>
      </c>
      <c r="H1561" s="52" t="s">
        <v>22</v>
      </c>
      <c r="I1561" s="53">
        <f t="shared" si="205"/>
        <v>45658</v>
      </c>
      <c r="J1561" s="53">
        <f t="shared" si="206"/>
        <v>46752</v>
      </c>
      <c r="K1561" s="52" t="s">
        <v>22</v>
      </c>
      <c r="L1561" s="57" t="s">
        <v>1090</v>
      </c>
      <c r="M1561" s="54">
        <v>0</v>
      </c>
      <c r="N1561" s="52" t="s">
        <v>43</v>
      </c>
      <c r="O1561" t="s">
        <v>577</v>
      </c>
      <c r="P1561" s="52" t="s">
        <v>251</v>
      </c>
      <c r="Q1561">
        <v>2.9403999999999999</v>
      </c>
      <c r="R1561" t="s">
        <v>66</v>
      </c>
      <c r="S1561" s="52" t="s">
        <v>228</v>
      </c>
      <c r="T1561" s="52" t="s">
        <v>229</v>
      </c>
      <c r="U1561" s="52" t="s">
        <v>230</v>
      </c>
      <c r="V1561"/>
      <c r="W1561"/>
      <c r="X1561" s="55">
        <v>45474</v>
      </c>
    </row>
    <row r="1562" spans="1:25" ht="14.5" x14ac:dyDescent="0.35">
      <c r="A1562" s="52" t="s">
        <v>592</v>
      </c>
      <c r="B1562" s="53">
        <v>45658</v>
      </c>
      <c r="C1562" s="53">
        <v>46752</v>
      </c>
      <c r="D1562" s="53">
        <v>46293</v>
      </c>
      <c r="E1562" s="52" t="s">
        <v>598</v>
      </c>
      <c r="F1562" s="79" t="s">
        <v>39</v>
      </c>
      <c r="G1562" s="52" t="s">
        <v>62</v>
      </c>
      <c r="H1562" s="52" t="s">
        <v>22</v>
      </c>
      <c r="I1562" s="53">
        <f t="shared" si="205"/>
        <v>45658</v>
      </c>
      <c r="J1562" s="53">
        <f t="shared" si="206"/>
        <v>46752</v>
      </c>
      <c r="K1562" s="52" t="s">
        <v>22</v>
      </c>
      <c r="L1562" s="57" t="s">
        <v>1091</v>
      </c>
      <c r="M1562" s="54">
        <v>0</v>
      </c>
      <c r="N1562" s="52" t="s">
        <v>43</v>
      </c>
      <c r="O1562" t="s">
        <v>577</v>
      </c>
      <c r="P1562" s="52" t="s">
        <v>251</v>
      </c>
      <c r="Q1562">
        <v>2.7635000000000001</v>
      </c>
      <c r="R1562" t="s">
        <v>66</v>
      </c>
      <c r="S1562" s="52" t="s">
        <v>228</v>
      </c>
      <c r="T1562" s="52" t="s">
        <v>229</v>
      </c>
      <c r="U1562" s="52" t="s">
        <v>230</v>
      </c>
      <c r="V1562"/>
      <c r="W1562"/>
      <c r="X1562" s="55">
        <v>45474</v>
      </c>
    </row>
    <row r="1563" spans="1:25" ht="14.5" x14ac:dyDescent="0.35">
      <c r="A1563" s="52" t="s">
        <v>592</v>
      </c>
      <c r="B1563" s="53">
        <v>45658</v>
      </c>
      <c r="C1563" s="53">
        <v>46752</v>
      </c>
      <c r="D1563" s="53">
        <v>46293</v>
      </c>
      <c r="E1563" s="52" t="s">
        <v>278</v>
      </c>
      <c r="F1563" s="79" t="s">
        <v>39</v>
      </c>
      <c r="G1563" s="52" t="s">
        <v>62</v>
      </c>
      <c r="H1563" s="52" t="s">
        <v>22</v>
      </c>
      <c r="I1563" s="53">
        <f t="shared" si="205"/>
        <v>45658</v>
      </c>
      <c r="J1563" s="53">
        <f t="shared" si="206"/>
        <v>46752</v>
      </c>
      <c r="K1563" s="52" t="s">
        <v>22</v>
      </c>
      <c r="L1563" s="57" t="s">
        <v>1091</v>
      </c>
      <c r="M1563" s="54">
        <v>0</v>
      </c>
      <c r="N1563" s="52" t="s">
        <v>43</v>
      </c>
      <c r="O1563" t="s">
        <v>577</v>
      </c>
      <c r="P1563" s="52" t="s">
        <v>251</v>
      </c>
      <c r="Q1563">
        <v>2.9491999999999998</v>
      </c>
      <c r="R1563" t="s">
        <v>66</v>
      </c>
      <c r="S1563" s="52" t="s">
        <v>228</v>
      </c>
      <c r="T1563" s="52" t="s">
        <v>229</v>
      </c>
      <c r="U1563" s="52" t="s">
        <v>230</v>
      </c>
      <c r="V1563"/>
      <c r="W1563"/>
      <c r="X1563" s="55">
        <v>45474</v>
      </c>
    </row>
    <row r="1564" spans="1:25" ht="14.5" x14ac:dyDescent="0.35">
      <c r="A1564" s="52" t="s">
        <v>592</v>
      </c>
      <c r="B1564" s="53">
        <v>45658</v>
      </c>
      <c r="C1564" s="53">
        <v>46752</v>
      </c>
      <c r="D1564" s="53">
        <v>46293</v>
      </c>
      <c r="E1564" s="57" t="s">
        <v>150</v>
      </c>
      <c r="F1564" s="103"/>
      <c r="G1564" s="52" t="s">
        <v>62</v>
      </c>
      <c r="H1564" s="52" t="s">
        <v>22</v>
      </c>
      <c r="I1564" s="53">
        <v>46293</v>
      </c>
      <c r="J1564" s="53">
        <f t="shared" ref="J1564:J1569" si="207">IF(K1564="Term",C1564,"ADD SERVICE END DATE")</f>
        <v>46752</v>
      </c>
      <c r="K1564" s="52" t="s">
        <v>22</v>
      </c>
      <c r="L1564" s="57" t="s">
        <v>1089</v>
      </c>
      <c r="M1564" s="54">
        <v>0</v>
      </c>
      <c r="N1564" s="52" t="s">
        <v>43</v>
      </c>
      <c r="O1564" t="s">
        <v>577</v>
      </c>
      <c r="P1564" s="52" t="s">
        <v>251</v>
      </c>
      <c r="Q1564" s="263">
        <v>0.93169999999999997</v>
      </c>
      <c r="R1564" t="s">
        <v>66</v>
      </c>
      <c r="S1564" s="52" t="s">
        <v>228</v>
      </c>
      <c r="T1564" s="52" t="s">
        <v>229</v>
      </c>
      <c r="U1564" s="52" t="s">
        <v>230</v>
      </c>
      <c r="V1564"/>
      <c r="W1564"/>
      <c r="X1564" s="256">
        <v>46204</v>
      </c>
    </row>
    <row r="1565" spans="1:25" ht="14.5" x14ac:dyDescent="0.35">
      <c r="A1565" s="52" t="s">
        <v>592</v>
      </c>
      <c r="B1565" s="53">
        <v>45658</v>
      </c>
      <c r="C1565" s="53">
        <v>46752</v>
      </c>
      <c r="D1565" s="53">
        <v>46293</v>
      </c>
      <c r="E1565" s="57" t="s">
        <v>150</v>
      </c>
      <c r="F1565" s="103"/>
      <c r="G1565" s="52" t="s">
        <v>40</v>
      </c>
      <c r="H1565" s="52" t="s">
        <v>22</v>
      </c>
      <c r="I1565" s="53">
        <v>46293</v>
      </c>
      <c r="J1565" s="53">
        <f t="shared" si="207"/>
        <v>46752</v>
      </c>
      <c r="K1565" s="52" t="s">
        <v>22</v>
      </c>
      <c r="L1565" s="57" t="s">
        <v>1089</v>
      </c>
      <c r="N1565" s="57" t="s">
        <v>46</v>
      </c>
      <c r="O1565" t="s">
        <v>44</v>
      </c>
      <c r="P1565" s="52" t="s">
        <v>45</v>
      </c>
      <c r="Q1565"/>
      <c r="R1565" s="32" t="s">
        <v>46</v>
      </c>
      <c r="V1565" t="s">
        <v>64</v>
      </c>
      <c r="W1565">
        <v>75</v>
      </c>
      <c r="X1565" s="256">
        <v>46204</v>
      </c>
    </row>
    <row r="1566" spans="1:25" ht="14.5" x14ac:dyDescent="0.35">
      <c r="A1566" s="52" t="s">
        <v>592</v>
      </c>
      <c r="B1566" s="53">
        <v>45658</v>
      </c>
      <c r="C1566" s="53">
        <v>46752</v>
      </c>
      <c r="D1566" s="53">
        <v>46293</v>
      </c>
      <c r="E1566" s="57" t="s">
        <v>139</v>
      </c>
      <c r="F1566" s="103"/>
      <c r="G1566" s="52" t="s">
        <v>62</v>
      </c>
      <c r="H1566" s="52" t="s">
        <v>22</v>
      </c>
      <c r="I1566" s="53">
        <v>46293</v>
      </c>
      <c r="J1566" s="53">
        <f t="shared" si="207"/>
        <v>46752</v>
      </c>
      <c r="K1566" s="52" t="s">
        <v>22</v>
      </c>
      <c r="L1566" s="57" t="s">
        <v>645</v>
      </c>
      <c r="M1566" s="54">
        <v>0</v>
      </c>
      <c r="N1566" s="52" t="s">
        <v>43</v>
      </c>
      <c r="O1566" t="s">
        <v>577</v>
      </c>
      <c r="P1566" s="52" t="s">
        <v>251</v>
      </c>
      <c r="Q1566" s="263">
        <v>0.93169999999999997</v>
      </c>
      <c r="R1566" t="s">
        <v>66</v>
      </c>
      <c r="S1566" s="52" t="s">
        <v>228</v>
      </c>
      <c r="T1566" s="52" t="s">
        <v>229</v>
      </c>
      <c r="U1566" s="52" t="s">
        <v>230</v>
      </c>
      <c r="V1566"/>
      <c r="W1566"/>
      <c r="X1566" s="256">
        <v>46204</v>
      </c>
    </row>
    <row r="1567" spans="1:25" ht="14.5" x14ac:dyDescent="0.35">
      <c r="A1567" s="52" t="s">
        <v>592</v>
      </c>
      <c r="B1567" s="53">
        <v>45658</v>
      </c>
      <c r="C1567" s="53">
        <v>46752</v>
      </c>
      <c r="D1567" s="53">
        <v>46293</v>
      </c>
      <c r="E1567" s="52" t="s">
        <v>139</v>
      </c>
      <c r="F1567" s="103"/>
      <c r="G1567" s="52" t="s">
        <v>40</v>
      </c>
      <c r="H1567" s="52" t="s">
        <v>22</v>
      </c>
      <c r="I1567" s="53">
        <v>46293</v>
      </c>
      <c r="J1567" s="53">
        <f t="shared" si="207"/>
        <v>46752</v>
      </c>
      <c r="K1567" s="52" t="s">
        <v>22</v>
      </c>
      <c r="L1567" s="57" t="s">
        <v>645</v>
      </c>
      <c r="N1567" s="57" t="s">
        <v>46</v>
      </c>
      <c r="O1567" t="s">
        <v>44</v>
      </c>
      <c r="P1567" s="52" t="s">
        <v>45</v>
      </c>
      <c r="Q1567"/>
      <c r="R1567" s="32" t="s">
        <v>46</v>
      </c>
      <c r="V1567" t="s">
        <v>64</v>
      </c>
      <c r="W1567">
        <v>75</v>
      </c>
      <c r="X1567" s="256">
        <v>46204</v>
      </c>
    </row>
    <row r="1568" spans="1:25" ht="14.5" x14ac:dyDescent="0.35">
      <c r="A1568" s="52" t="s">
        <v>592</v>
      </c>
      <c r="B1568" s="53">
        <v>45658</v>
      </c>
      <c r="C1568" s="53">
        <v>46752</v>
      </c>
      <c r="D1568" s="53">
        <v>46293</v>
      </c>
      <c r="E1568" s="57" t="s">
        <v>778</v>
      </c>
      <c r="F1568" s="103"/>
      <c r="G1568" s="52" t="s">
        <v>57</v>
      </c>
      <c r="H1568" s="52" t="s">
        <v>22</v>
      </c>
      <c r="I1568" s="53">
        <v>46293</v>
      </c>
      <c r="J1568" s="53">
        <f t="shared" si="207"/>
        <v>46752</v>
      </c>
      <c r="K1568" s="52" t="s">
        <v>22</v>
      </c>
      <c r="L1568" s="57" t="s">
        <v>645</v>
      </c>
      <c r="N1568" s="57" t="s">
        <v>46</v>
      </c>
      <c r="O1568" t="s">
        <v>585</v>
      </c>
      <c r="P1568" s="52" t="s">
        <v>59</v>
      </c>
      <c r="Q1568">
        <v>1.24E-2</v>
      </c>
      <c r="R1568" t="s">
        <v>66</v>
      </c>
      <c r="V1568"/>
      <c r="W1568"/>
      <c r="X1568" s="55">
        <v>45474</v>
      </c>
    </row>
    <row r="1569" spans="1:25" ht="14.5" x14ac:dyDescent="0.35">
      <c r="A1569" s="52" t="s">
        <v>592</v>
      </c>
      <c r="B1569" s="53">
        <v>45658</v>
      </c>
      <c r="C1569" s="53">
        <v>46752</v>
      </c>
      <c r="D1569" s="53">
        <v>46293</v>
      </c>
      <c r="E1569" s="57" t="s">
        <v>778</v>
      </c>
      <c r="F1569" s="103"/>
      <c r="G1569" s="52" t="s">
        <v>75</v>
      </c>
      <c r="H1569" s="52" t="s">
        <v>22</v>
      </c>
      <c r="I1569" s="53">
        <v>46293</v>
      </c>
      <c r="J1569" s="53">
        <f t="shared" si="207"/>
        <v>46752</v>
      </c>
      <c r="K1569" s="52" t="s">
        <v>22</v>
      </c>
      <c r="L1569" s="57" t="s">
        <v>645</v>
      </c>
      <c r="N1569" s="57" t="s">
        <v>46</v>
      </c>
      <c r="O1569" t="s">
        <v>76</v>
      </c>
      <c r="P1569" s="52" t="s">
        <v>77</v>
      </c>
      <c r="Q1569"/>
      <c r="R1569" s="32" t="s">
        <v>46</v>
      </c>
      <c r="V1569"/>
      <c r="W1569"/>
      <c r="X1569" s="55">
        <v>45474</v>
      </c>
      <c r="Y1569" s="56" t="s">
        <v>595</v>
      </c>
    </row>
    <row r="1570" spans="1:25" ht="14.5" x14ac:dyDescent="0.35">
      <c r="A1570" s="52" t="s">
        <v>592</v>
      </c>
      <c r="B1570" s="53">
        <v>45658</v>
      </c>
      <c r="C1570" s="53">
        <v>46752</v>
      </c>
      <c r="D1570" s="53">
        <v>46293</v>
      </c>
      <c r="F1570" s="79"/>
      <c r="G1570" s="52" t="s">
        <v>60</v>
      </c>
      <c r="H1570" s="52" t="s">
        <v>599</v>
      </c>
      <c r="I1570" s="53">
        <v>45717</v>
      </c>
      <c r="J1570" s="53">
        <f t="shared" si="206"/>
        <v>46752</v>
      </c>
      <c r="K1570" s="52" t="s">
        <v>48</v>
      </c>
      <c r="L1570" s="52" t="s">
        <v>600</v>
      </c>
      <c r="M1570" s="54">
        <v>0</v>
      </c>
      <c r="N1570" s="52" t="s">
        <v>43</v>
      </c>
      <c r="O1570" t="s">
        <v>61</v>
      </c>
      <c r="P1570" s="52" t="s">
        <v>45</v>
      </c>
      <c r="Q1570">
        <v>4.9299999999999997E-2</v>
      </c>
      <c r="R1570" t="s">
        <v>66</v>
      </c>
      <c r="V1570"/>
      <c r="W1570"/>
      <c r="X1570" s="55">
        <v>45474</v>
      </c>
    </row>
    <row r="1571" spans="1:25" ht="14.5" x14ac:dyDescent="0.35">
      <c r="A1571" s="52" t="s">
        <v>592</v>
      </c>
      <c r="B1571" s="53">
        <v>45658</v>
      </c>
      <c r="C1571" s="53">
        <v>46752</v>
      </c>
      <c r="D1571" s="53">
        <v>46293</v>
      </c>
      <c r="F1571" s="79"/>
      <c r="G1571" s="52" t="s">
        <v>60</v>
      </c>
      <c r="H1571" s="52" t="s">
        <v>599</v>
      </c>
      <c r="I1571" s="53">
        <v>45717</v>
      </c>
      <c r="J1571" s="53">
        <f t="shared" si="206"/>
        <v>46752</v>
      </c>
      <c r="K1571" s="52" t="s">
        <v>48</v>
      </c>
      <c r="L1571" s="52" t="s">
        <v>105</v>
      </c>
      <c r="M1571" s="54">
        <v>0</v>
      </c>
      <c r="N1571" s="52" t="s">
        <v>43</v>
      </c>
      <c r="O1571" t="s">
        <v>61</v>
      </c>
      <c r="P1571" s="52" t="s">
        <v>45</v>
      </c>
      <c r="Q1571">
        <v>4.9299999999999997E-2</v>
      </c>
      <c r="R1571" t="s">
        <v>66</v>
      </c>
      <c r="V1571"/>
      <c r="W1571"/>
      <c r="X1571" s="55">
        <v>45474</v>
      </c>
    </row>
    <row r="1572" spans="1:25" ht="14.5" x14ac:dyDescent="0.35">
      <c r="A1572" s="52" t="s">
        <v>601</v>
      </c>
      <c r="B1572" s="53">
        <v>45627</v>
      </c>
      <c r="C1572" s="53">
        <v>46477</v>
      </c>
      <c r="D1572" s="53">
        <v>46183</v>
      </c>
      <c r="E1572" s="52" t="s">
        <v>150</v>
      </c>
      <c r="F1572" s="16" t="s">
        <v>39</v>
      </c>
      <c r="G1572" s="52" t="s">
        <v>62</v>
      </c>
      <c r="H1572" s="52" t="s">
        <v>22</v>
      </c>
      <c r="I1572" s="53">
        <f t="shared" ref="I1572:I1609" si="208">IF(OR(K1572="Term",K1572="otherwise",K1572="Start of Term"),B1572,"ADD SERVICE START DATE")</f>
        <v>45627</v>
      </c>
      <c r="J1572" s="53">
        <f t="shared" ref="J1572:J1609" si="209">IF(OR(K1572="Term",K1572="otherwise",K1572="End of term"),C1572,"ADD SERVICE START DATE")</f>
        <v>46477</v>
      </c>
      <c r="K1572" s="52" t="s">
        <v>22</v>
      </c>
      <c r="L1572" s="52" t="s">
        <v>140</v>
      </c>
      <c r="M1572" s="54">
        <v>0</v>
      </c>
      <c r="N1572" s="52" t="s">
        <v>43</v>
      </c>
      <c r="O1572" t="s">
        <v>64</v>
      </c>
      <c r="P1572" s="52" t="s">
        <v>234</v>
      </c>
      <c r="Q1572" s="74">
        <v>0.86899999999999999</v>
      </c>
      <c r="R1572" t="s">
        <v>66</v>
      </c>
      <c r="S1572" s="52" t="s">
        <v>228</v>
      </c>
      <c r="T1572" s="52" t="s">
        <v>229</v>
      </c>
      <c r="U1572" s="52" t="s">
        <v>230</v>
      </c>
      <c r="V1572"/>
      <c r="W1572"/>
      <c r="X1572" s="55">
        <v>45383</v>
      </c>
    </row>
    <row r="1573" spans="1:25" ht="14.5" x14ac:dyDescent="0.35">
      <c r="A1573" s="52" t="s">
        <v>601</v>
      </c>
      <c r="B1573" s="53">
        <v>45627</v>
      </c>
      <c r="C1573" s="53">
        <v>46477</v>
      </c>
      <c r="D1573" s="53">
        <v>46183</v>
      </c>
      <c r="E1573" s="52" t="s">
        <v>150</v>
      </c>
      <c r="F1573" s="16" t="s">
        <v>39</v>
      </c>
      <c r="G1573" s="52" t="s">
        <v>40</v>
      </c>
      <c r="H1573" s="52" t="s">
        <v>22</v>
      </c>
      <c r="I1573" s="53">
        <f t="shared" si="208"/>
        <v>45627</v>
      </c>
      <c r="J1573" s="53">
        <f t="shared" si="209"/>
        <v>46477</v>
      </c>
      <c r="K1573" s="52" t="s">
        <v>22</v>
      </c>
      <c r="L1573" s="52" t="s">
        <v>140</v>
      </c>
      <c r="M1573" s="54">
        <v>0</v>
      </c>
      <c r="N1573" s="52" t="s">
        <v>43</v>
      </c>
      <c r="O1573" t="s">
        <v>44</v>
      </c>
      <c r="P1573" s="52" t="s">
        <v>45</v>
      </c>
      <c r="Q1573"/>
      <c r="R1573"/>
      <c r="V1573" t="s">
        <v>64</v>
      </c>
      <c r="W1573">
        <v>75</v>
      </c>
      <c r="X1573" s="55">
        <v>45383</v>
      </c>
    </row>
    <row r="1574" spans="1:25" ht="14.5" x14ac:dyDescent="0.35">
      <c r="A1574" s="52" t="s">
        <v>601</v>
      </c>
      <c r="B1574" s="53">
        <v>45627</v>
      </c>
      <c r="C1574" s="53">
        <v>46477</v>
      </c>
      <c r="D1574" s="53">
        <v>46183</v>
      </c>
      <c r="E1574" s="52" t="s">
        <v>139</v>
      </c>
      <c r="F1574" s="16" t="s">
        <v>39</v>
      </c>
      <c r="G1574" s="52" t="s">
        <v>62</v>
      </c>
      <c r="H1574" s="52" t="s">
        <v>22</v>
      </c>
      <c r="I1574" s="53">
        <f t="shared" si="208"/>
        <v>45627</v>
      </c>
      <c r="J1574" s="53">
        <f t="shared" si="209"/>
        <v>46477</v>
      </c>
      <c r="K1574" s="52" t="s">
        <v>22</v>
      </c>
      <c r="L1574" s="52" t="s">
        <v>140</v>
      </c>
      <c r="M1574" s="54">
        <v>0</v>
      </c>
      <c r="N1574" s="52" t="s">
        <v>43</v>
      </c>
      <c r="O1574" t="s">
        <v>64</v>
      </c>
      <c r="P1574" s="52" t="s">
        <v>234</v>
      </c>
      <c r="Q1574" s="74">
        <v>0.86899999999999999</v>
      </c>
      <c r="R1574" t="s">
        <v>66</v>
      </c>
      <c r="S1574" s="52" t="s">
        <v>228</v>
      </c>
      <c r="T1574" s="52" t="s">
        <v>229</v>
      </c>
      <c r="U1574" s="52" t="s">
        <v>230</v>
      </c>
      <c r="V1574"/>
      <c r="W1574"/>
      <c r="X1574" s="55">
        <v>45383</v>
      </c>
    </row>
    <row r="1575" spans="1:25" ht="14.5" x14ac:dyDescent="0.35">
      <c r="A1575" s="52" t="s">
        <v>601</v>
      </c>
      <c r="B1575" s="53">
        <v>45627</v>
      </c>
      <c r="C1575" s="53">
        <v>46477</v>
      </c>
      <c r="D1575" s="53">
        <v>46183</v>
      </c>
      <c r="E1575" s="52" t="s">
        <v>139</v>
      </c>
      <c r="F1575" s="16" t="s">
        <v>39</v>
      </c>
      <c r="G1575" s="52" t="s">
        <v>40</v>
      </c>
      <c r="H1575" s="52" t="s">
        <v>22</v>
      </c>
      <c r="I1575" s="53">
        <f t="shared" si="208"/>
        <v>45627</v>
      </c>
      <c r="J1575" s="53">
        <f t="shared" si="209"/>
        <v>46477</v>
      </c>
      <c r="K1575" s="52" t="s">
        <v>22</v>
      </c>
      <c r="L1575" s="52" t="s">
        <v>140</v>
      </c>
      <c r="M1575" s="54">
        <v>0</v>
      </c>
      <c r="N1575" s="52" t="s">
        <v>43</v>
      </c>
      <c r="O1575" t="s">
        <v>44</v>
      </c>
      <c r="P1575" s="52" t="s">
        <v>45</v>
      </c>
      <c r="Q1575"/>
      <c r="R1575"/>
      <c r="V1575" t="s">
        <v>64</v>
      </c>
      <c r="W1575">
        <v>75</v>
      </c>
      <c r="X1575" s="55">
        <v>45383</v>
      </c>
    </row>
    <row r="1576" spans="1:25" ht="14.5" x14ac:dyDescent="0.35">
      <c r="A1576" s="52" t="s">
        <v>601</v>
      </c>
      <c r="B1576" s="53">
        <v>45627</v>
      </c>
      <c r="C1576" s="53">
        <v>46477</v>
      </c>
      <c r="D1576" s="53">
        <v>46183</v>
      </c>
      <c r="E1576" s="52" t="s">
        <v>151</v>
      </c>
      <c r="F1576" s="16" t="s">
        <v>39</v>
      </c>
      <c r="G1576" s="52" t="s">
        <v>62</v>
      </c>
      <c r="H1576" s="52" t="s">
        <v>22</v>
      </c>
      <c r="I1576" s="53">
        <f t="shared" si="208"/>
        <v>45627</v>
      </c>
      <c r="J1576" s="53">
        <f t="shared" si="209"/>
        <v>46477</v>
      </c>
      <c r="K1576" s="52" t="s">
        <v>22</v>
      </c>
      <c r="L1576" s="52" t="s">
        <v>133</v>
      </c>
      <c r="M1576" s="54">
        <v>0</v>
      </c>
      <c r="N1576" s="52" t="s">
        <v>43</v>
      </c>
      <c r="O1576" t="s">
        <v>64</v>
      </c>
      <c r="P1576" s="52" t="s">
        <v>251</v>
      </c>
      <c r="Q1576">
        <v>1.4609000000000001</v>
      </c>
      <c r="R1576" t="s">
        <v>66</v>
      </c>
      <c r="S1576" s="52" t="s">
        <v>228</v>
      </c>
      <c r="T1576" s="52" t="s">
        <v>229</v>
      </c>
      <c r="U1576" s="52" t="s">
        <v>230</v>
      </c>
      <c r="V1576"/>
      <c r="W1576"/>
      <c r="X1576" s="55">
        <v>45383</v>
      </c>
    </row>
    <row r="1577" spans="1:25" ht="14.5" x14ac:dyDescent="0.35">
      <c r="A1577" s="52" t="s">
        <v>601</v>
      </c>
      <c r="B1577" s="53">
        <v>45627</v>
      </c>
      <c r="C1577" s="53">
        <v>46477</v>
      </c>
      <c r="D1577" s="53">
        <v>46183</v>
      </c>
      <c r="E1577" s="52" t="s">
        <v>151</v>
      </c>
      <c r="F1577" s="16" t="s">
        <v>39</v>
      </c>
      <c r="G1577" s="52" t="s">
        <v>40</v>
      </c>
      <c r="H1577" s="52" t="s">
        <v>22</v>
      </c>
      <c r="I1577" s="53">
        <f t="shared" si="208"/>
        <v>45627</v>
      </c>
      <c r="J1577" s="53">
        <f t="shared" si="209"/>
        <v>46477</v>
      </c>
      <c r="K1577" s="52" t="s">
        <v>22</v>
      </c>
      <c r="L1577" s="52" t="s">
        <v>133</v>
      </c>
      <c r="M1577" s="54">
        <v>0</v>
      </c>
      <c r="N1577" s="52" t="s">
        <v>43</v>
      </c>
      <c r="O1577" t="s">
        <v>44</v>
      </c>
      <c r="P1577" s="52" t="s">
        <v>45</v>
      </c>
      <c r="Q1577"/>
      <c r="R1577"/>
      <c r="V1577" t="s">
        <v>64</v>
      </c>
      <c r="W1577">
        <v>75</v>
      </c>
      <c r="X1577" s="55">
        <v>45383</v>
      </c>
    </row>
    <row r="1578" spans="1:25" ht="14.5" x14ac:dyDescent="0.35">
      <c r="A1578" s="52" t="s">
        <v>601</v>
      </c>
      <c r="B1578" s="53">
        <v>45627</v>
      </c>
      <c r="C1578" s="53">
        <v>46477</v>
      </c>
      <c r="D1578" s="53">
        <v>46183</v>
      </c>
      <c r="E1578" s="52" t="s">
        <v>148</v>
      </c>
      <c r="F1578" s="16" t="s">
        <v>39</v>
      </c>
      <c r="G1578" s="52" t="s">
        <v>62</v>
      </c>
      <c r="H1578" s="52" t="s">
        <v>22</v>
      </c>
      <c r="I1578" s="53">
        <f t="shared" si="208"/>
        <v>45627</v>
      </c>
      <c r="J1578" s="53">
        <f t="shared" si="209"/>
        <v>46477</v>
      </c>
      <c r="K1578" s="52" t="s">
        <v>22</v>
      </c>
      <c r="L1578" s="52" t="s">
        <v>133</v>
      </c>
      <c r="M1578" s="54">
        <v>0</v>
      </c>
      <c r="N1578" s="52" t="s">
        <v>43</v>
      </c>
      <c r="O1578" t="s">
        <v>64</v>
      </c>
      <c r="P1578" s="52" t="s">
        <v>251</v>
      </c>
      <c r="Q1578">
        <v>1.4609000000000001</v>
      </c>
      <c r="R1578" t="s">
        <v>66</v>
      </c>
      <c r="S1578" s="52" t="s">
        <v>228</v>
      </c>
      <c r="T1578" s="52" t="s">
        <v>229</v>
      </c>
      <c r="U1578" s="52" t="s">
        <v>230</v>
      </c>
      <c r="V1578"/>
      <c r="W1578"/>
      <c r="X1578" s="55">
        <v>45383</v>
      </c>
    </row>
    <row r="1579" spans="1:25" ht="14.5" x14ac:dyDescent="0.35">
      <c r="A1579" s="52" t="s">
        <v>601</v>
      </c>
      <c r="B1579" s="53">
        <v>45627</v>
      </c>
      <c r="C1579" s="53">
        <v>46477</v>
      </c>
      <c r="D1579" s="53">
        <v>46183</v>
      </c>
      <c r="E1579" s="52" t="s">
        <v>148</v>
      </c>
      <c r="F1579" s="16" t="s">
        <v>39</v>
      </c>
      <c r="G1579" s="52" t="s">
        <v>40</v>
      </c>
      <c r="H1579" s="52" t="s">
        <v>22</v>
      </c>
      <c r="I1579" s="53">
        <f t="shared" si="208"/>
        <v>45627</v>
      </c>
      <c r="J1579" s="53">
        <f t="shared" si="209"/>
        <v>46477</v>
      </c>
      <c r="K1579" s="52" t="s">
        <v>22</v>
      </c>
      <c r="L1579" s="52" t="s">
        <v>133</v>
      </c>
      <c r="M1579" s="54">
        <v>0</v>
      </c>
      <c r="N1579" s="52" t="s">
        <v>43</v>
      </c>
      <c r="O1579" t="s">
        <v>44</v>
      </c>
      <c r="P1579" s="52" t="s">
        <v>45</v>
      </c>
      <c r="Q1579"/>
      <c r="R1579"/>
      <c r="V1579" t="s">
        <v>64</v>
      </c>
      <c r="W1579">
        <v>75</v>
      </c>
      <c r="X1579" s="55">
        <v>45383</v>
      </c>
    </row>
    <row r="1580" spans="1:25" ht="14.5" x14ac:dyDescent="0.35">
      <c r="A1580" s="52" t="s">
        <v>601</v>
      </c>
      <c r="B1580" s="53">
        <v>45627</v>
      </c>
      <c r="C1580" s="53">
        <v>46477</v>
      </c>
      <c r="D1580" s="53">
        <v>46183</v>
      </c>
      <c r="E1580" s="52" t="s">
        <v>178</v>
      </c>
      <c r="F1580" s="16" t="s">
        <v>39</v>
      </c>
      <c r="G1580" s="52" t="s">
        <v>62</v>
      </c>
      <c r="H1580" s="52" t="s">
        <v>22</v>
      </c>
      <c r="I1580" s="53">
        <f t="shared" si="208"/>
        <v>45627</v>
      </c>
      <c r="J1580" s="53">
        <f t="shared" si="209"/>
        <v>46477</v>
      </c>
      <c r="K1580" s="52" t="s">
        <v>22</v>
      </c>
      <c r="L1580" s="52" t="s">
        <v>133</v>
      </c>
      <c r="M1580" s="54">
        <v>0</v>
      </c>
      <c r="N1580" s="52" t="s">
        <v>43</v>
      </c>
      <c r="O1580" t="s">
        <v>64</v>
      </c>
      <c r="P1580" s="52" t="s">
        <v>251</v>
      </c>
      <c r="Q1580">
        <v>1.4609000000000001</v>
      </c>
      <c r="R1580" t="s">
        <v>66</v>
      </c>
      <c r="S1580" s="52" t="s">
        <v>228</v>
      </c>
      <c r="T1580" s="52" t="s">
        <v>229</v>
      </c>
      <c r="U1580" s="52" t="s">
        <v>230</v>
      </c>
      <c r="V1580"/>
      <c r="W1580"/>
      <c r="X1580" s="55">
        <v>45383</v>
      </c>
    </row>
    <row r="1581" spans="1:25" ht="14.5" x14ac:dyDescent="0.35">
      <c r="A1581" s="52" t="s">
        <v>601</v>
      </c>
      <c r="B1581" s="53">
        <v>45627</v>
      </c>
      <c r="C1581" s="53">
        <v>46477</v>
      </c>
      <c r="D1581" s="53">
        <v>46183</v>
      </c>
      <c r="E1581" s="52" t="s">
        <v>178</v>
      </c>
      <c r="F1581" s="16" t="s">
        <v>39</v>
      </c>
      <c r="G1581" s="52" t="s">
        <v>40</v>
      </c>
      <c r="H1581" s="52" t="s">
        <v>22</v>
      </c>
      <c r="I1581" s="53">
        <f t="shared" si="208"/>
        <v>45627</v>
      </c>
      <c r="J1581" s="53">
        <f t="shared" si="209"/>
        <v>46477</v>
      </c>
      <c r="K1581" s="52" t="s">
        <v>22</v>
      </c>
      <c r="L1581" s="52" t="s">
        <v>133</v>
      </c>
      <c r="M1581" s="54">
        <v>0</v>
      </c>
      <c r="N1581" s="52" t="s">
        <v>43</v>
      </c>
      <c r="O1581" t="s">
        <v>44</v>
      </c>
      <c r="P1581" s="52" t="s">
        <v>45</v>
      </c>
      <c r="Q1581"/>
      <c r="R1581"/>
      <c r="V1581" t="s">
        <v>64</v>
      </c>
      <c r="W1581">
        <v>75</v>
      </c>
      <c r="X1581" s="55">
        <v>45383</v>
      </c>
    </row>
    <row r="1582" spans="1:25" ht="14.5" x14ac:dyDescent="0.35">
      <c r="A1582" s="52" t="s">
        <v>601</v>
      </c>
      <c r="B1582" s="53">
        <v>45627</v>
      </c>
      <c r="C1582" s="53">
        <v>46477</v>
      </c>
      <c r="D1582" s="53">
        <v>46183</v>
      </c>
      <c r="E1582" s="52" t="s">
        <v>178</v>
      </c>
      <c r="F1582" s="16" t="s">
        <v>39</v>
      </c>
      <c r="G1582" s="52" t="s">
        <v>144</v>
      </c>
      <c r="H1582" s="52" t="s">
        <v>22</v>
      </c>
      <c r="I1582" s="53">
        <f t="shared" si="208"/>
        <v>45627</v>
      </c>
      <c r="J1582" s="53">
        <f t="shared" si="209"/>
        <v>46477</v>
      </c>
      <c r="K1582" s="52" t="s">
        <v>22</v>
      </c>
      <c r="L1582" s="52" t="s">
        <v>133</v>
      </c>
      <c r="M1582" s="54">
        <v>0</v>
      </c>
      <c r="N1582" s="52" t="s">
        <v>43</v>
      </c>
      <c r="O1582" s="70" t="s">
        <v>579</v>
      </c>
      <c r="P1582" s="52" t="s">
        <v>251</v>
      </c>
      <c r="Q1582">
        <v>0.21829999999999999</v>
      </c>
      <c r="R1582" t="s">
        <v>66</v>
      </c>
      <c r="S1582" s="52" t="s">
        <v>228</v>
      </c>
      <c r="T1582" s="52" t="s">
        <v>229</v>
      </c>
      <c r="U1582" s="52" t="s">
        <v>230</v>
      </c>
      <c r="V1582"/>
      <c r="W1582"/>
      <c r="X1582" s="55">
        <v>45383</v>
      </c>
    </row>
    <row r="1583" spans="1:25" ht="14.5" x14ac:dyDescent="0.35">
      <c r="A1583" s="52" t="s">
        <v>601</v>
      </c>
      <c r="B1583" s="53">
        <v>45627</v>
      </c>
      <c r="C1583" s="53">
        <v>46477</v>
      </c>
      <c r="D1583" s="53">
        <v>46183</v>
      </c>
      <c r="E1583" s="52" t="s">
        <v>178</v>
      </c>
      <c r="F1583" s="16" t="s">
        <v>39</v>
      </c>
      <c r="G1583" s="52" t="s">
        <v>135</v>
      </c>
      <c r="H1583" s="52" t="s">
        <v>22</v>
      </c>
      <c r="I1583" s="53">
        <f t="shared" si="208"/>
        <v>45627</v>
      </c>
      <c r="J1583" s="53">
        <f t="shared" si="209"/>
        <v>46477</v>
      </c>
      <c r="K1583" s="52" t="s">
        <v>22</v>
      </c>
      <c r="L1583" s="52" t="s">
        <v>133</v>
      </c>
      <c r="M1583" s="54">
        <v>0</v>
      </c>
      <c r="N1583" s="52" t="s">
        <v>43</v>
      </c>
      <c r="O1583" s="70" t="s">
        <v>136</v>
      </c>
      <c r="P1583" s="52" t="s">
        <v>45</v>
      </c>
      <c r="Q1583"/>
      <c r="R1583"/>
      <c r="V1583" t="s">
        <v>581</v>
      </c>
      <c r="W1583">
        <v>75</v>
      </c>
      <c r="X1583" s="55">
        <v>45383</v>
      </c>
    </row>
    <row r="1584" spans="1:25" ht="14.5" x14ac:dyDescent="0.35">
      <c r="A1584" s="52" t="s">
        <v>601</v>
      </c>
      <c r="B1584" s="53">
        <v>45627</v>
      </c>
      <c r="C1584" s="53">
        <v>46477</v>
      </c>
      <c r="D1584" s="53">
        <v>46183</v>
      </c>
      <c r="E1584" s="52" t="s">
        <v>177</v>
      </c>
      <c r="F1584" s="16" t="s">
        <v>39</v>
      </c>
      <c r="G1584" s="52" t="s">
        <v>62</v>
      </c>
      <c r="H1584" s="52" t="s">
        <v>22</v>
      </c>
      <c r="I1584" s="53">
        <f t="shared" si="208"/>
        <v>45627</v>
      </c>
      <c r="J1584" s="53">
        <f t="shared" si="209"/>
        <v>46477</v>
      </c>
      <c r="K1584" s="52" t="s">
        <v>22</v>
      </c>
      <c r="L1584" s="52" t="s">
        <v>133</v>
      </c>
      <c r="M1584" s="54">
        <v>0</v>
      </c>
      <c r="N1584" s="52" t="s">
        <v>43</v>
      </c>
      <c r="O1584" t="s">
        <v>64</v>
      </c>
      <c r="P1584" s="52" t="s">
        <v>251</v>
      </c>
      <c r="Q1584">
        <v>1.4609000000000001</v>
      </c>
      <c r="R1584" t="s">
        <v>66</v>
      </c>
      <c r="S1584" s="52" t="s">
        <v>228</v>
      </c>
      <c r="T1584" s="52" t="s">
        <v>229</v>
      </c>
      <c r="U1584" s="52" t="s">
        <v>230</v>
      </c>
      <c r="V1584"/>
      <c r="W1584"/>
      <c r="X1584" s="55">
        <v>45383</v>
      </c>
    </row>
    <row r="1585" spans="1:25" ht="14.5" x14ac:dyDescent="0.35">
      <c r="A1585" s="52" t="s">
        <v>601</v>
      </c>
      <c r="B1585" s="53">
        <v>45627</v>
      </c>
      <c r="C1585" s="53">
        <v>46477</v>
      </c>
      <c r="D1585" s="53">
        <v>46183</v>
      </c>
      <c r="E1585" s="52" t="s">
        <v>177</v>
      </c>
      <c r="F1585" s="16" t="s">
        <v>39</v>
      </c>
      <c r="G1585" s="52" t="s">
        <v>40</v>
      </c>
      <c r="H1585" s="52" t="s">
        <v>22</v>
      </c>
      <c r="I1585" s="53">
        <f t="shared" si="208"/>
        <v>45627</v>
      </c>
      <c r="J1585" s="53">
        <f t="shared" si="209"/>
        <v>46477</v>
      </c>
      <c r="K1585" s="52" t="s">
        <v>22</v>
      </c>
      <c r="L1585" s="52" t="s">
        <v>133</v>
      </c>
      <c r="M1585" s="54">
        <v>0</v>
      </c>
      <c r="N1585" s="52" t="s">
        <v>43</v>
      </c>
      <c r="O1585" t="s">
        <v>44</v>
      </c>
      <c r="P1585" s="52" t="s">
        <v>45</v>
      </c>
      <c r="Q1585"/>
      <c r="R1585"/>
      <c r="V1585" t="s">
        <v>64</v>
      </c>
      <c r="W1585">
        <v>75</v>
      </c>
      <c r="X1585" s="55">
        <v>45383</v>
      </c>
    </row>
    <row r="1586" spans="1:25" ht="14.5" x14ac:dyDescent="0.35">
      <c r="A1586" s="52" t="s">
        <v>601</v>
      </c>
      <c r="B1586" s="53">
        <v>45627</v>
      </c>
      <c r="C1586" s="53">
        <v>46477</v>
      </c>
      <c r="D1586" s="53">
        <v>46183</v>
      </c>
      <c r="E1586" s="52" t="s">
        <v>602</v>
      </c>
      <c r="F1586" s="16" t="s">
        <v>39</v>
      </c>
      <c r="G1586" s="52" t="s">
        <v>144</v>
      </c>
      <c r="H1586" s="52" t="s">
        <v>22</v>
      </c>
      <c r="I1586" s="53">
        <f t="shared" si="208"/>
        <v>45627</v>
      </c>
      <c r="J1586" s="53">
        <f t="shared" si="209"/>
        <v>46477</v>
      </c>
      <c r="K1586" s="52" t="s">
        <v>22</v>
      </c>
      <c r="L1586" s="52" t="s">
        <v>133</v>
      </c>
      <c r="M1586" s="54">
        <v>0</v>
      </c>
      <c r="N1586" s="52" t="s">
        <v>43</v>
      </c>
      <c r="O1586" t="s">
        <v>579</v>
      </c>
      <c r="P1586" s="52" t="s">
        <v>234</v>
      </c>
      <c r="Q1586">
        <v>0.21829999999999999</v>
      </c>
      <c r="R1586" t="s">
        <v>66</v>
      </c>
      <c r="S1586" s="52" t="s">
        <v>228</v>
      </c>
      <c r="T1586" s="52" t="s">
        <v>229</v>
      </c>
      <c r="U1586" s="52" t="s">
        <v>230</v>
      </c>
      <c r="V1586"/>
      <c r="W1586"/>
      <c r="X1586" s="55">
        <v>45383</v>
      </c>
    </row>
    <row r="1587" spans="1:25" ht="14.5" x14ac:dyDescent="0.35">
      <c r="A1587" s="52" t="s">
        <v>601</v>
      </c>
      <c r="B1587" s="53">
        <v>45627</v>
      </c>
      <c r="C1587" s="53">
        <v>46477</v>
      </c>
      <c r="D1587" s="53">
        <v>46183</v>
      </c>
      <c r="E1587" s="52" t="s">
        <v>177</v>
      </c>
      <c r="F1587" s="16" t="s">
        <v>39</v>
      </c>
      <c r="G1587" s="52" t="s">
        <v>135</v>
      </c>
      <c r="H1587" s="52" t="s">
        <v>22</v>
      </c>
      <c r="I1587" s="53">
        <f t="shared" si="208"/>
        <v>45627</v>
      </c>
      <c r="J1587" s="53">
        <f t="shared" si="209"/>
        <v>46477</v>
      </c>
      <c r="K1587" s="52" t="s">
        <v>22</v>
      </c>
      <c r="L1587" s="52" t="s">
        <v>133</v>
      </c>
      <c r="M1587" s="54">
        <v>0</v>
      </c>
      <c r="N1587" s="52" t="s">
        <v>43</v>
      </c>
      <c r="O1587" t="s">
        <v>136</v>
      </c>
      <c r="P1587" s="52" t="s">
        <v>45</v>
      </c>
      <c r="Q1587"/>
      <c r="R1587"/>
      <c r="V1587" t="s">
        <v>581</v>
      </c>
      <c r="W1587">
        <v>75</v>
      </c>
      <c r="X1587" s="55">
        <v>45383</v>
      </c>
    </row>
    <row r="1588" spans="1:25" ht="14.5" x14ac:dyDescent="0.35">
      <c r="A1588" s="52" t="s">
        <v>601</v>
      </c>
      <c r="B1588" s="53">
        <v>45627</v>
      </c>
      <c r="C1588" s="53">
        <v>46477</v>
      </c>
      <c r="D1588" s="53">
        <v>46183</v>
      </c>
      <c r="E1588" s="52" t="s">
        <v>213</v>
      </c>
      <c r="F1588" s="16" t="s">
        <v>39</v>
      </c>
      <c r="G1588" s="52" t="s">
        <v>62</v>
      </c>
      <c r="H1588" s="52" t="s">
        <v>22</v>
      </c>
      <c r="I1588" s="53">
        <f t="shared" si="208"/>
        <v>45627</v>
      </c>
      <c r="J1588" s="53">
        <f t="shared" si="209"/>
        <v>46477</v>
      </c>
      <c r="K1588" s="52" t="s">
        <v>22</v>
      </c>
      <c r="L1588" s="52" t="s">
        <v>475</v>
      </c>
      <c r="M1588" s="54">
        <v>0</v>
      </c>
      <c r="N1588" s="52" t="s">
        <v>43</v>
      </c>
      <c r="O1588" t="s">
        <v>64</v>
      </c>
      <c r="P1588" s="52" t="s">
        <v>251</v>
      </c>
      <c r="Q1588">
        <v>2.3308</v>
      </c>
      <c r="R1588" t="s">
        <v>66</v>
      </c>
      <c r="S1588" s="52" t="s">
        <v>228</v>
      </c>
      <c r="T1588" s="52" t="s">
        <v>229</v>
      </c>
      <c r="U1588" s="52" t="s">
        <v>230</v>
      </c>
      <c r="V1588"/>
      <c r="W1588"/>
      <c r="X1588" s="55">
        <v>45383</v>
      </c>
    </row>
    <row r="1589" spans="1:25" ht="14.5" x14ac:dyDescent="0.35">
      <c r="A1589" s="52" t="s">
        <v>601</v>
      </c>
      <c r="B1589" s="53">
        <v>45627</v>
      </c>
      <c r="C1589" s="53">
        <v>46477</v>
      </c>
      <c r="D1589" s="53">
        <v>46183</v>
      </c>
      <c r="E1589" s="52" t="s">
        <v>213</v>
      </c>
      <c r="F1589" s="16" t="s">
        <v>39</v>
      </c>
      <c r="G1589" s="52" t="s">
        <v>40</v>
      </c>
      <c r="H1589" s="52" t="s">
        <v>22</v>
      </c>
      <c r="I1589" s="53">
        <f t="shared" si="208"/>
        <v>45627</v>
      </c>
      <c r="J1589" s="53">
        <f t="shared" si="209"/>
        <v>46477</v>
      </c>
      <c r="K1589" s="52" t="s">
        <v>22</v>
      </c>
      <c r="L1589" s="52" t="s">
        <v>475</v>
      </c>
      <c r="M1589" s="54">
        <v>0</v>
      </c>
      <c r="N1589" s="52" t="s">
        <v>43</v>
      </c>
      <c r="O1589" t="s">
        <v>44</v>
      </c>
      <c r="P1589" s="52" t="s">
        <v>45</v>
      </c>
      <c r="Q1589"/>
      <c r="R1589"/>
      <c r="V1589" t="s">
        <v>64</v>
      </c>
      <c r="W1589">
        <v>75</v>
      </c>
      <c r="X1589" s="55">
        <v>45383</v>
      </c>
    </row>
    <row r="1590" spans="1:25" ht="14.5" x14ac:dyDescent="0.35">
      <c r="A1590" s="52" t="s">
        <v>601</v>
      </c>
      <c r="B1590" s="53">
        <v>45627</v>
      </c>
      <c r="C1590" s="53">
        <v>46477</v>
      </c>
      <c r="D1590" s="53">
        <v>46183</v>
      </c>
      <c r="E1590" s="52" t="s">
        <v>149</v>
      </c>
      <c r="F1590" s="16" t="s">
        <v>39</v>
      </c>
      <c r="G1590" s="52" t="s">
        <v>62</v>
      </c>
      <c r="H1590" s="52" t="s">
        <v>22</v>
      </c>
      <c r="I1590" s="53">
        <f t="shared" si="208"/>
        <v>45627</v>
      </c>
      <c r="J1590" s="53">
        <f t="shared" si="209"/>
        <v>46477</v>
      </c>
      <c r="K1590" s="52" t="s">
        <v>22</v>
      </c>
      <c r="L1590" s="52" t="s">
        <v>142</v>
      </c>
      <c r="M1590" s="54">
        <v>0</v>
      </c>
      <c r="N1590" s="52" t="s">
        <v>43</v>
      </c>
      <c r="O1590" t="s">
        <v>64</v>
      </c>
      <c r="P1590" s="52" t="s">
        <v>251</v>
      </c>
      <c r="Q1590">
        <v>1.3391</v>
      </c>
      <c r="R1590" t="s">
        <v>66</v>
      </c>
      <c r="S1590" s="52" t="s">
        <v>228</v>
      </c>
      <c r="T1590" s="52" t="s">
        <v>229</v>
      </c>
      <c r="U1590" s="52" t="s">
        <v>230</v>
      </c>
      <c r="V1590"/>
      <c r="W1590"/>
      <c r="X1590" s="55">
        <v>45383</v>
      </c>
    </row>
    <row r="1591" spans="1:25" ht="14.5" x14ac:dyDescent="0.35">
      <c r="A1591" s="52" t="s">
        <v>601</v>
      </c>
      <c r="B1591" s="53">
        <v>45627</v>
      </c>
      <c r="C1591" s="53">
        <v>46477</v>
      </c>
      <c r="D1591" s="53">
        <v>46183</v>
      </c>
      <c r="E1591" s="52" t="s">
        <v>149</v>
      </c>
      <c r="F1591" s="16" t="s">
        <v>39</v>
      </c>
      <c r="G1591" s="52" t="s">
        <v>40</v>
      </c>
      <c r="H1591" s="52" t="s">
        <v>22</v>
      </c>
      <c r="I1591" s="53">
        <f t="shared" si="208"/>
        <v>45627</v>
      </c>
      <c r="J1591" s="53">
        <f t="shared" si="209"/>
        <v>46477</v>
      </c>
      <c r="K1591" s="52" t="s">
        <v>22</v>
      </c>
      <c r="L1591" s="52" t="s">
        <v>142</v>
      </c>
      <c r="M1591" s="54">
        <v>0</v>
      </c>
      <c r="N1591" s="52" t="s">
        <v>43</v>
      </c>
      <c r="O1591" t="s">
        <v>44</v>
      </c>
      <c r="P1591" s="52" t="s">
        <v>45</v>
      </c>
      <c r="Q1591"/>
      <c r="R1591"/>
      <c r="V1591" t="s">
        <v>64</v>
      </c>
      <c r="W1591">
        <v>75</v>
      </c>
      <c r="X1591" s="55">
        <v>45383</v>
      </c>
    </row>
    <row r="1592" spans="1:25" ht="14.5" x14ac:dyDescent="0.35">
      <c r="A1592" s="52" t="s">
        <v>601</v>
      </c>
      <c r="B1592" s="53">
        <v>45627</v>
      </c>
      <c r="C1592" s="53">
        <v>46477</v>
      </c>
      <c r="D1592" s="53">
        <v>46183</v>
      </c>
      <c r="E1592" s="52" t="s">
        <v>152</v>
      </c>
      <c r="F1592" s="16" t="s">
        <v>39</v>
      </c>
      <c r="G1592" s="52" t="s">
        <v>62</v>
      </c>
      <c r="H1592" s="52" t="s">
        <v>22</v>
      </c>
      <c r="I1592" s="53">
        <f t="shared" si="208"/>
        <v>45627</v>
      </c>
      <c r="J1592" s="53">
        <f t="shared" si="209"/>
        <v>46477</v>
      </c>
      <c r="K1592" s="52" t="s">
        <v>22</v>
      </c>
      <c r="L1592" s="52" t="s">
        <v>142</v>
      </c>
      <c r="M1592" s="54">
        <v>0</v>
      </c>
      <c r="N1592" s="52" t="s">
        <v>43</v>
      </c>
      <c r="O1592" t="s">
        <v>64</v>
      </c>
      <c r="P1592" s="52" t="s">
        <v>251</v>
      </c>
      <c r="Q1592">
        <v>1.3391</v>
      </c>
      <c r="R1592" t="s">
        <v>66</v>
      </c>
      <c r="S1592" s="52" t="s">
        <v>228</v>
      </c>
      <c r="T1592" s="52" t="s">
        <v>229</v>
      </c>
      <c r="U1592" s="52" t="s">
        <v>230</v>
      </c>
      <c r="V1592"/>
      <c r="W1592"/>
      <c r="X1592" s="55">
        <v>45383</v>
      </c>
    </row>
    <row r="1593" spans="1:25" ht="14.5" x14ac:dyDescent="0.35">
      <c r="A1593" s="52" t="s">
        <v>601</v>
      </c>
      <c r="B1593" s="53">
        <v>45627</v>
      </c>
      <c r="C1593" s="53">
        <v>46477</v>
      </c>
      <c r="D1593" s="53">
        <v>46183</v>
      </c>
      <c r="E1593" s="52" t="s">
        <v>152</v>
      </c>
      <c r="F1593" s="16" t="s">
        <v>39</v>
      </c>
      <c r="G1593" s="52" t="s">
        <v>40</v>
      </c>
      <c r="H1593" s="52" t="s">
        <v>22</v>
      </c>
      <c r="I1593" s="53">
        <f t="shared" si="208"/>
        <v>45627</v>
      </c>
      <c r="J1593" s="53">
        <f t="shared" si="209"/>
        <v>46477</v>
      </c>
      <c r="K1593" s="52" t="s">
        <v>22</v>
      </c>
      <c r="L1593" s="52" t="s">
        <v>142</v>
      </c>
      <c r="M1593" s="54">
        <v>0</v>
      </c>
      <c r="N1593" s="52" t="s">
        <v>43</v>
      </c>
      <c r="O1593" t="s">
        <v>44</v>
      </c>
      <c r="P1593" s="52" t="s">
        <v>45</v>
      </c>
      <c r="Q1593"/>
      <c r="R1593"/>
      <c r="V1593" t="s">
        <v>64</v>
      </c>
      <c r="W1593">
        <v>75</v>
      </c>
      <c r="X1593" s="55">
        <v>45383</v>
      </c>
    </row>
    <row r="1594" spans="1:25" ht="14.5" x14ac:dyDescent="0.35">
      <c r="A1594" s="52" t="s">
        <v>601</v>
      </c>
      <c r="B1594" s="53">
        <v>45627</v>
      </c>
      <c r="C1594" s="53">
        <v>46477</v>
      </c>
      <c r="D1594" s="53">
        <v>46183</v>
      </c>
      <c r="E1594" s="52" t="s">
        <v>176</v>
      </c>
      <c r="F1594" s="16" t="s">
        <v>39</v>
      </c>
      <c r="G1594" s="52" t="s">
        <v>62</v>
      </c>
      <c r="H1594" s="52" t="s">
        <v>22</v>
      </c>
      <c r="I1594" s="53">
        <f t="shared" si="208"/>
        <v>45627</v>
      </c>
      <c r="J1594" s="53">
        <f t="shared" si="209"/>
        <v>46477</v>
      </c>
      <c r="K1594" s="52" t="s">
        <v>22</v>
      </c>
      <c r="L1594" s="52" t="s">
        <v>142</v>
      </c>
      <c r="M1594" s="54">
        <v>0</v>
      </c>
      <c r="N1594" s="52" t="s">
        <v>43</v>
      </c>
      <c r="O1594" t="s">
        <v>64</v>
      </c>
      <c r="P1594" s="52" t="s">
        <v>251</v>
      </c>
      <c r="Q1594">
        <v>1.3391</v>
      </c>
      <c r="R1594" t="s">
        <v>66</v>
      </c>
      <c r="S1594" s="52" t="s">
        <v>228</v>
      </c>
      <c r="T1594" s="52" t="s">
        <v>229</v>
      </c>
      <c r="U1594" s="52" t="s">
        <v>230</v>
      </c>
      <c r="V1594"/>
      <c r="W1594"/>
      <c r="X1594" s="55">
        <v>45383</v>
      </c>
    </row>
    <row r="1595" spans="1:25" ht="14.5" x14ac:dyDescent="0.35">
      <c r="A1595" s="52" t="s">
        <v>601</v>
      </c>
      <c r="B1595" s="53">
        <v>45627</v>
      </c>
      <c r="C1595" s="53">
        <v>46477</v>
      </c>
      <c r="D1595" s="53">
        <v>46183</v>
      </c>
      <c r="E1595" s="52" t="s">
        <v>176</v>
      </c>
      <c r="F1595" s="16" t="s">
        <v>39</v>
      </c>
      <c r="G1595" s="52" t="s">
        <v>40</v>
      </c>
      <c r="H1595" s="52" t="s">
        <v>22</v>
      </c>
      <c r="I1595" s="53">
        <f t="shared" si="208"/>
        <v>45627</v>
      </c>
      <c r="J1595" s="53">
        <f t="shared" si="209"/>
        <v>46477</v>
      </c>
      <c r="K1595" s="52" t="s">
        <v>22</v>
      </c>
      <c r="L1595" s="52" t="s">
        <v>142</v>
      </c>
      <c r="M1595" s="54">
        <v>0</v>
      </c>
      <c r="N1595" s="52" t="s">
        <v>43</v>
      </c>
      <c r="O1595" t="s">
        <v>44</v>
      </c>
      <c r="P1595" s="52" t="s">
        <v>45</v>
      </c>
      <c r="Q1595"/>
      <c r="R1595"/>
      <c r="V1595" t="s">
        <v>64</v>
      </c>
      <c r="W1595">
        <v>75</v>
      </c>
      <c r="X1595" s="55">
        <v>45383</v>
      </c>
    </row>
    <row r="1596" spans="1:25" ht="14.5" x14ac:dyDescent="0.35">
      <c r="A1596" s="52" t="s">
        <v>601</v>
      </c>
      <c r="B1596" s="53">
        <v>45627</v>
      </c>
      <c r="C1596" s="53">
        <v>46477</v>
      </c>
      <c r="D1596" s="53">
        <v>46183</v>
      </c>
      <c r="E1596" s="52" t="s">
        <v>168</v>
      </c>
      <c r="F1596" s="16" t="s">
        <v>39</v>
      </c>
      <c r="G1596" s="52" t="s">
        <v>62</v>
      </c>
      <c r="H1596" s="52" t="s">
        <v>22</v>
      </c>
      <c r="I1596" s="53">
        <f t="shared" si="208"/>
        <v>45627</v>
      </c>
      <c r="J1596" s="53">
        <f t="shared" si="209"/>
        <v>46477</v>
      </c>
      <c r="K1596" s="52" t="s">
        <v>22</v>
      </c>
      <c r="L1596" s="52" t="s">
        <v>105</v>
      </c>
      <c r="M1596" s="54">
        <v>0</v>
      </c>
      <c r="N1596" s="52" t="s">
        <v>43</v>
      </c>
      <c r="O1596" t="s">
        <v>64</v>
      </c>
      <c r="P1596" s="52" t="s">
        <v>251</v>
      </c>
      <c r="Q1596">
        <v>1.4585999999999999</v>
      </c>
      <c r="R1596" t="s">
        <v>66</v>
      </c>
      <c r="S1596" s="52" t="s">
        <v>228</v>
      </c>
      <c r="T1596" s="52" t="s">
        <v>229</v>
      </c>
      <c r="U1596" s="52" t="s">
        <v>230</v>
      </c>
      <c r="V1596"/>
      <c r="W1596"/>
      <c r="X1596" s="55">
        <v>45383</v>
      </c>
    </row>
    <row r="1597" spans="1:25" ht="14.5" x14ac:dyDescent="0.35">
      <c r="A1597" s="52" t="s">
        <v>601</v>
      </c>
      <c r="B1597" s="53">
        <v>45627</v>
      </c>
      <c r="C1597" s="53">
        <v>46477</v>
      </c>
      <c r="D1597" s="53">
        <v>46183</v>
      </c>
      <c r="E1597" s="52" t="s">
        <v>168</v>
      </c>
      <c r="F1597" s="16" t="s">
        <v>39</v>
      </c>
      <c r="G1597" s="52" t="s">
        <v>40</v>
      </c>
      <c r="H1597" s="52" t="s">
        <v>22</v>
      </c>
      <c r="I1597" s="53">
        <f t="shared" si="208"/>
        <v>45627</v>
      </c>
      <c r="J1597" s="53">
        <f t="shared" si="209"/>
        <v>46477</v>
      </c>
      <c r="K1597" s="52" t="s">
        <v>22</v>
      </c>
      <c r="L1597" s="52" t="s">
        <v>105</v>
      </c>
      <c r="M1597" s="54">
        <v>0</v>
      </c>
      <c r="N1597" s="52" t="s">
        <v>43</v>
      </c>
      <c r="O1597" t="s">
        <v>44</v>
      </c>
      <c r="P1597" s="52" t="s">
        <v>45</v>
      </c>
      <c r="Q1597"/>
      <c r="R1597"/>
      <c r="V1597" t="s">
        <v>64</v>
      </c>
      <c r="W1597">
        <v>75</v>
      </c>
      <c r="X1597" s="55">
        <v>45383</v>
      </c>
    </row>
    <row r="1598" spans="1:25" ht="14.5" x14ac:dyDescent="0.35">
      <c r="A1598" s="52" t="s">
        <v>601</v>
      </c>
      <c r="B1598" s="53">
        <v>45627</v>
      </c>
      <c r="C1598" s="53">
        <v>46477</v>
      </c>
      <c r="D1598" s="53">
        <v>46183</v>
      </c>
      <c r="E1598" s="52" t="s">
        <v>134</v>
      </c>
      <c r="F1598" s="16" t="s">
        <v>39</v>
      </c>
      <c r="G1598" s="52" t="s">
        <v>144</v>
      </c>
      <c r="H1598" s="52" t="s">
        <v>22</v>
      </c>
      <c r="I1598" s="53">
        <f t="shared" si="208"/>
        <v>45627</v>
      </c>
      <c r="J1598" s="53">
        <f t="shared" si="209"/>
        <v>46477</v>
      </c>
      <c r="K1598" s="52" t="s">
        <v>22</v>
      </c>
      <c r="L1598" s="52" t="s">
        <v>105</v>
      </c>
      <c r="M1598" s="54">
        <v>0</v>
      </c>
      <c r="N1598" s="52" t="s">
        <v>43</v>
      </c>
      <c r="O1598" t="s">
        <v>579</v>
      </c>
      <c r="P1598" s="52" t="s">
        <v>251</v>
      </c>
      <c r="Q1598">
        <v>0.44309999999999999</v>
      </c>
      <c r="R1598" t="s">
        <v>66</v>
      </c>
      <c r="S1598" s="52" t="s">
        <v>228</v>
      </c>
      <c r="T1598" s="52" t="s">
        <v>229</v>
      </c>
      <c r="U1598" s="52" t="s">
        <v>230</v>
      </c>
      <c r="V1598"/>
      <c r="W1598"/>
      <c r="X1598" s="55">
        <v>45383</v>
      </c>
      <c r="Y1598" s="56" t="s">
        <v>603</v>
      </c>
    </row>
    <row r="1599" spans="1:25" ht="14.5" x14ac:dyDescent="0.35">
      <c r="A1599" s="52" t="s">
        <v>601</v>
      </c>
      <c r="B1599" s="53">
        <v>45627</v>
      </c>
      <c r="C1599" s="53">
        <v>46477</v>
      </c>
      <c r="D1599" s="53">
        <v>46183</v>
      </c>
      <c r="E1599" s="52" t="s">
        <v>134</v>
      </c>
      <c r="F1599" s="16" t="s">
        <v>39</v>
      </c>
      <c r="G1599" s="52" t="s">
        <v>135</v>
      </c>
      <c r="H1599" s="52" t="s">
        <v>22</v>
      </c>
      <c r="I1599" s="53">
        <f t="shared" si="208"/>
        <v>45627</v>
      </c>
      <c r="J1599" s="53">
        <f t="shared" si="209"/>
        <v>46477</v>
      </c>
      <c r="K1599" s="52" t="s">
        <v>22</v>
      </c>
      <c r="L1599" s="52" t="s">
        <v>105</v>
      </c>
      <c r="M1599" s="54">
        <v>0</v>
      </c>
      <c r="N1599" s="52" t="s">
        <v>43</v>
      </c>
      <c r="O1599" t="s">
        <v>136</v>
      </c>
      <c r="P1599" s="52" t="s">
        <v>45</v>
      </c>
      <c r="Q1599">
        <v>0.46460000000000001</v>
      </c>
      <c r="R1599" t="s">
        <v>66</v>
      </c>
      <c r="V1599"/>
      <c r="W1599"/>
      <c r="X1599" s="116">
        <v>45383</v>
      </c>
      <c r="Y1599" s="56" t="s">
        <v>603</v>
      </c>
    </row>
    <row r="1600" spans="1:25" ht="14.5" x14ac:dyDescent="0.35">
      <c r="A1600" s="52" t="s">
        <v>601</v>
      </c>
      <c r="B1600" s="53">
        <v>45627</v>
      </c>
      <c r="C1600" s="53">
        <v>46477</v>
      </c>
      <c r="D1600" s="53">
        <v>46183</v>
      </c>
      <c r="E1600" s="52" t="s">
        <v>116</v>
      </c>
      <c r="F1600" s="16" t="s">
        <v>39</v>
      </c>
      <c r="G1600" s="52" t="s">
        <v>62</v>
      </c>
      <c r="H1600" s="52" t="s">
        <v>22</v>
      </c>
      <c r="I1600" s="53">
        <f t="shared" si="208"/>
        <v>45627</v>
      </c>
      <c r="J1600" s="53">
        <f t="shared" si="209"/>
        <v>46477</v>
      </c>
      <c r="K1600" s="52" t="s">
        <v>22</v>
      </c>
      <c r="L1600" s="52" t="s">
        <v>105</v>
      </c>
      <c r="M1600" s="54">
        <v>0</v>
      </c>
      <c r="N1600" s="52" t="s">
        <v>43</v>
      </c>
      <c r="O1600" t="s">
        <v>64</v>
      </c>
      <c r="P1600" s="52" t="s">
        <v>251</v>
      </c>
      <c r="Q1600">
        <v>1.2746999999999999</v>
      </c>
      <c r="R1600" t="s">
        <v>66</v>
      </c>
      <c r="S1600" s="52" t="s">
        <v>228</v>
      </c>
      <c r="T1600" s="52" t="s">
        <v>229</v>
      </c>
      <c r="U1600" s="52" t="s">
        <v>230</v>
      </c>
      <c r="V1600"/>
      <c r="W1600"/>
      <c r="X1600" s="55">
        <v>45383</v>
      </c>
    </row>
    <row r="1601" spans="1:25" ht="14.5" x14ac:dyDescent="0.35">
      <c r="A1601" s="52" t="s">
        <v>601</v>
      </c>
      <c r="B1601" s="53">
        <v>45627</v>
      </c>
      <c r="C1601" s="53">
        <v>46477</v>
      </c>
      <c r="D1601" s="53">
        <v>46183</v>
      </c>
      <c r="E1601" s="52" t="s">
        <v>116</v>
      </c>
      <c r="F1601" s="16" t="s">
        <v>39</v>
      </c>
      <c r="G1601" s="52" t="s">
        <v>40</v>
      </c>
      <c r="H1601" s="52" t="s">
        <v>22</v>
      </c>
      <c r="I1601" s="53">
        <f t="shared" si="208"/>
        <v>45627</v>
      </c>
      <c r="J1601" s="53">
        <f t="shared" si="209"/>
        <v>46477</v>
      </c>
      <c r="K1601" s="52" t="s">
        <v>22</v>
      </c>
      <c r="L1601" s="52" t="s">
        <v>105</v>
      </c>
      <c r="M1601" s="54">
        <v>0</v>
      </c>
      <c r="N1601" s="52" t="s">
        <v>43</v>
      </c>
      <c r="O1601" t="s">
        <v>44</v>
      </c>
      <c r="P1601" s="52" t="s">
        <v>45</v>
      </c>
      <c r="Q1601"/>
      <c r="R1601"/>
      <c r="V1601" t="s">
        <v>64</v>
      </c>
      <c r="W1601">
        <v>75</v>
      </c>
      <c r="X1601" s="55">
        <v>45383</v>
      </c>
    </row>
    <row r="1602" spans="1:25" ht="14.5" x14ac:dyDescent="0.35">
      <c r="A1602" s="52" t="s">
        <v>601</v>
      </c>
      <c r="B1602" s="53">
        <v>45627</v>
      </c>
      <c r="C1602" s="53">
        <v>46477</v>
      </c>
      <c r="D1602" s="53">
        <v>46183</v>
      </c>
      <c r="E1602" s="52" t="s">
        <v>169</v>
      </c>
      <c r="F1602" s="16" t="s">
        <v>39</v>
      </c>
      <c r="G1602" s="52" t="s">
        <v>62</v>
      </c>
      <c r="H1602" s="52" t="s">
        <v>22</v>
      </c>
      <c r="I1602" s="53">
        <f t="shared" si="208"/>
        <v>45627</v>
      </c>
      <c r="J1602" s="53">
        <f t="shared" si="209"/>
        <v>46477</v>
      </c>
      <c r="K1602" s="52" t="s">
        <v>22</v>
      </c>
      <c r="L1602" s="52" t="s">
        <v>105</v>
      </c>
      <c r="M1602" s="54">
        <v>0</v>
      </c>
      <c r="N1602" s="52" t="s">
        <v>43</v>
      </c>
      <c r="O1602" t="s">
        <v>64</v>
      </c>
      <c r="P1602" s="52" t="s">
        <v>251</v>
      </c>
      <c r="Q1602">
        <v>0.18390000000000001</v>
      </c>
      <c r="R1602" t="s">
        <v>66</v>
      </c>
      <c r="S1602" s="52" t="s">
        <v>228</v>
      </c>
      <c r="T1602" s="52" t="s">
        <v>229</v>
      </c>
      <c r="U1602" s="52" t="s">
        <v>230</v>
      </c>
      <c r="V1602"/>
      <c r="W1602"/>
      <c r="X1602" s="55">
        <v>45383</v>
      </c>
    </row>
    <row r="1603" spans="1:25" ht="14.5" x14ac:dyDescent="0.35">
      <c r="A1603" s="52" t="s">
        <v>601</v>
      </c>
      <c r="B1603" s="53">
        <v>45627</v>
      </c>
      <c r="C1603" s="53">
        <v>46477</v>
      </c>
      <c r="D1603" s="53">
        <v>46183</v>
      </c>
      <c r="E1603" s="52" t="s">
        <v>169</v>
      </c>
      <c r="F1603" s="16" t="s">
        <v>39</v>
      </c>
      <c r="G1603" s="52" t="s">
        <v>40</v>
      </c>
      <c r="H1603" s="52" t="s">
        <v>22</v>
      </c>
      <c r="I1603" s="53">
        <f t="shared" si="208"/>
        <v>45627</v>
      </c>
      <c r="J1603" s="53">
        <f t="shared" si="209"/>
        <v>46477</v>
      </c>
      <c r="K1603" s="52" t="s">
        <v>22</v>
      </c>
      <c r="L1603" s="52" t="s">
        <v>105</v>
      </c>
      <c r="M1603" s="54">
        <v>0</v>
      </c>
      <c r="N1603" s="52" t="s">
        <v>43</v>
      </c>
      <c r="O1603" t="s">
        <v>44</v>
      </c>
      <c r="P1603" s="52" t="s">
        <v>45</v>
      </c>
      <c r="Q1603"/>
      <c r="R1603"/>
      <c r="V1603" t="s">
        <v>64</v>
      </c>
      <c r="W1603">
        <v>75</v>
      </c>
      <c r="X1603" s="55">
        <v>45383</v>
      </c>
    </row>
    <row r="1604" spans="1:25" ht="29" x14ac:dyDescent="0.35">
      <c r="A1604" s="52" t="s">
        <v>601</v>
      </c>
      <c r="B1604" s="53">
        <v>45627</v>
      </c>
      <c r="C1604" s="53">
        <v>46477</v>
      </c>
      <c r="D1604" s="53">
        <v>46183</v>
      </c>
      <c r="G1604" s="52" t="s">
        <v>50</v>
      </c>
      <c r="H1604" s="52" t="s">
        <v>22</v>
      </c>
      <c r="I1604" s="53">
        <f t="shared" si="208"/>
        <v>45627</v>
      </c>
      <c r="J1604" s="53">
        <f t="shared" si="209"/>
        <v>46477</v>
      </c>
      <c r="K1604" s="52" t="s">
        <v>22</v>
      </c>
      <c r="L1604" s="52" t="s">
        <v>604</v>
      </c>
      <c r="M1604" s="54">
        <v>0</v>
      </c>
      <c r="N1604" s="52" t="s">
        <v>43</v>
      </c>
      <c r="O1604" t="s">
        <v>52</v>
      </c>
      <c r="P1604" s="52" t="s">
        <v>45</v>
      </c>
      <c r="Q1604">
        <v>0.57479999999999998</v>
      </c>
      <c r="R1604" t="s">
        <v>66</v>
      </c>
      <c r="V1604"/>
      <c r="W1604"/>
      <c r="X1604" s="55">
        <v>45839</v>
      </c>
      <c r="Y1604" s="56" t="s">
        <v>605</v>
      </c>
    </row>
    <row r="1605" spans="1:25" ht="29" x14ac:dyDescent="0.35">
      <c r="A1605" s="52" t="s">
        <v>601</v>
      </c>
      <c r="B1605" s="53">
        <v>45627</v>
      </c>
      <c r="C1605" s="53">
        <v>46477</v>
      </c>
      <c r="D1605" s="53">
        <v>46183</v>
      </c>
      <c r="G1605" s="52" t="s">
        <v>50</v>
      </c>
      <c r="H1605" s="52" t="s">
        <v>22</v>
      </c>
      <c r="I1605" s="53">
        <f t="shared" si="208"/>
        <v>45627</v>
      </c>
      <c r="J1605" s="53">
        <f t="shared" si="209"/>
        <v>46477</v>
      </c>
      <c r="K1605" s="52" t="s">
        <v>22</v>
      </c>
      <c r="L1605" s="52" t="s">
        <v>604</v>
      </c>
      <c r="M1605" s="54">
        <v>0</v>
      </c>
      <c r="N1605" s="52" t="s">
        <v>43</v>
      </c>
      <c r="O1605" t="s">
        <v>52</v>
      </c>
      <c r="P1605" s="52" t="s">
        <v>45</v>
      </c>
      <c r="Q1605">
        <v>0.8962</v>
      </c>
      <c r="R1605" t="s">
        <v>66</v>
      </c>
      <c r="V1605"/>
      <c r="W1605"/>
      <c r="X1605" s="55">
        <v>45839</v>
      </c>
      <c r="Y1605" s="56" t="s">
        <v>606</v>
      </c>
    </row>
    <row r="1606" spans="1:25" ht="29" x14ac:dyDescent="0.35">
      <c r="A1606" s="52" t="s">
        <v>601</v>
      </c>
      <c r="B1606" s="53">
        <v>45627</v>
      </c>
      <c r="C1606" s="53">
        <v>46477</v>
      </c>
      <c r="D1606" s="53">
        <v>46183</v>
      </c>
      <c r="G1606" s="52" t="s">
        <v>50</v>
      </c>
      <c r="H1606" s="52" t="s">
        <v>22</v>
      </c>
      <c r="I1606" s="53">
        <f t="shared" si="208"/>
        <v>45627</v>
      </c>
      <c r="J1606" s="53">
        <f t="shared" si="209"/>
        <v>46477</v>
      </c>
      <c r="K1606" s="52" t="s">
        <v>22</v>
      </c>
      <c r="L1606" s="52" t="s">
        <v>604</v>
      </c>
      <c r="M1606" s="54">
        <v>0</v>
      </c>
      <c r="N1606" s="52" t="s">
        <v>43</v>
      </c>
      <c r="O1606" t="s">
        <v>52</v>
      </c>
      <c r="P1606" s="52" t="s">
        <v>45</v>
      </c>
      <c r="Q1606">
        <v>1.0517000000000001</v>
      </c>
      <c r="R1606" t="s">
        <v>66</v>
      </c>
      <c r="V1606"/>
      <c r="W1606"/>
      <c r="X1606" s="55">
        <v>45839</v>
      </c>
      <c r="Y1606" s="56" t="s">
        <v>607</v>
      </c>
    </row>
    <row r="1607" spans="1:25" ht="29" x14ac:dyDescent="0.35">
      <c r="A1607" s="52" t="s">
        <v>601</v>
      </c>
      <c r="B1607" s="53">
        <v>45627</v>
      </c>
      <c r="C1607" s="53">
        <v>46477</v>
      </c>
      <c r="D1607" s="53">
        <v>46183</v>
      </c>
      <c r="G1607" s="52" t="s">
        <v>55</v>
      </c>
      <c r="H1607" s="52" t="s">
        <v>22</v>
      </c>
      <c r="I1607" s="53">
        <f t="shared" si="208"/>
        <v>45627</v>
      </c>
      <c r="J1607" s="53">
        <f t="shared" si="209"/>
        <v>46477</v>
      </c>
      <c r="K1607" s="52" t="s">
        <v>22</v>
      </c>
      <c r="L1607" s="52" t="s">
        <v>604</v>
      </c>
      <c r="M1607" s="54">
        <v>0</v>
      </c>
      <c r="N1607" s="52" t="s">
        <v>43</v>
      </c>
      <c r="O1607" t="s">
        <v>56</v>
      </c>
      <c r="P1607" s="52" t="s">
        <v>45</v>
      </c>
      <c r="Q1607">
        <v>0.57479999999999998</v>
      </c>
      <c r="R1607" t="s">
        <v>66</v>
      </c>
      <c r="V1607"/>
      <c r="W1607"/>
      <c r="X1607" s="55">
        <v>45839</v>
      </c>
      <c r="Y1607" s="56" t="s">
        <v>608</v>
      </c>
    </row>
    <row r="1608" spans="1:25" ht="29" x14ac:dyDescent="0.35">
      <c r="A1608" s="52" t="s">
        <v>601</v>
      </c>
      <c r="B1608" s="53">
        <v>45627</v>
      </c>
      <c r="C1608" s="53">
        <v>46477</v>
      </c>
      <c r="D1608" s="53">
        <v>46183</v>
      </c>
      <c r="G1608" s="52" t="s">
        <v>55</v>
      </c>
      <c r="H1608" s="52" t="s">
        <v>22</v>
      </c>
      <c r="I1608" s="53">
        <f t="shared" si="208"/>
        <v>45627</v>
      </c>
      <c r="J1608" s="53">
        <f t="shared" si="209"/>
        <v>46477</v>
      </c>
      <c r="K1608" s="52" t="s">
        <v>22</v>
      </c>
      <c r="L1608" s="52" t="s">
        <v>604</v>
      </c>
      <c r="M1608" s="54">
        <v>0</v>
      </c>
      <c r="N1608" s="52" t="s">
        <v>43</v>
      </c>
      <c r="O1608" t="s">
        <v>56</v>
      </c>
      <c r="P1608" s="52" t="s">
        <v>45</v>
      </c>
      <c r="Q1608">
        <v>0.8962</v>
      </c>
      <c r="R1608" t="s">
        <v>66</v>
      </c>
      <c r="V1608"/>
      <c r="W1608"/>
      <c r="X1608" s="55">
        <v>45839</v>
      </c>
      <c r="Y1608" s="56" t="s">
        <v>609</v>
      </c>
    </row>
    <row r="1609" spans="1:25" ht="14.5" x14ac:dyDescent="0.35">
      <c r="A1609" s="52" t="s">
        <v>601</v>
      </c>
      <c r="B1609" s="53">
        <v>45627</v>
      </c>
      <c r="C1609" s="53">
        <v>46477</v>
      </c>
      <c r="D1609" s="53">
        <v>46183</v>
      </c>
      <c r="G1609" s="52" t="s">
        <v>75</v>
      </c>
      <c r="H1609" s="52" t="s">
        <v>22</v>
      </c>
      <c r="I1609" s="53">
        <f t="shared" si="208"/>
        <v>45627</v>
      </c>
      <c r="J1609" s="53">
        <f t="shared" si="209"/>
        <v>46477</v>
      </c>
      <c r="K1609" s="52" t="s">
        <v>22</v>
      </c>
      <c r="L1609" s="52" t="s">
        <v>604</v>
      </c>
      <c r="M1609" s="54">
        <v>0</v>
      </c>
      <c r="N1609" s="52" t="s">
        <v>43</v>
      </c>
      <c r="O1609" t="s">
        <v>76</v>
      </c>
      <c r="P1609" s="52" t="s">
        <v>234</v>
      </c>
      <c r="Q1609">
        <v>2.4500000000000001E-2</v>
      </c>
      <c r="R1609" t="s">
        <v>66</v>
      </c>
      <c r="V1609"/>
      <c r="W1609"/>
      <c r="X1609" s="55">
        <v>45383</v>
      </c>
    </row>
    <row r="1610" spans="1:25" ht="14.5" x14ac:dyDescent="0.35">
      <c r="A1610" s="52" t="s">
        <v>601</v>
      </c>
      <c r="B1610" s="53">
        <v>45627</v>
      </c>
      <c r="C1610" s="53">
        <v>46477</v>
      </c>
      <c r="D1610" s="53">
        <v>46183</v>
      </c>
      <c r="G1610" s="52" t="s">
        <v>60</v>
      </c>
      <c r="H1610" s="52" t="s">
        <v>22</v>
      </c>
      <c r="I1610" s="53">
        <f t="shared" ref="I1610" si="210">IF(OR(K1610="Term",K1610="otherwise",K1610="Start of Term"),B1610,"ADD SERVICE START DATE")</f>
        <v>45627</v>
      </c>
      <c r="J1610" s="53">
        <f t="shared" ref="J1610" si="211">IF(OR(K1610="Term",K1610="otherwise",K1610="End of term"),C1610,"ADD SERVICE START DATE")</f>
        <v>46477</v>
      </c>
      <c r="K1610" s="52" t="s">
        <v>22</v>
      </c>
      <c r="L1610" s="52" t="s">
        <v>604</v>
      </c>
      <c r="M1610" s="54">
        <v>0</v>
      </c>
      <c r="N1610" s="52" t="s">
        <v>43</v>
      </c>
      <c r="O1610" t="s">
        <v>61</v>
      </c>
      <c r="P1610" s="52" t="s">
        <v>45</v>
      </c>
      <c r="Q1610">
        <v>4.8800000000000003E-2</v>
      </c>
      <c r="R1610" t="s">
        <v>66</v>
      </c>
      <c r="V1610"/>
      <c r="W1610"/>
      <c r="X1610" s="55">
        <v>45383</v>
      </c>
    </row>
    <row r="1611" spans="1:25" ht="14.5" x14ac:dyDescent="0.35">
      <c r="O1611"/>
      <c r="Q1611"/>
      <c r="R1611"/>
      <c r="V1611"/>
      <c r="W1611"/>
    </row>
    <row r="1612" spans="1:25" ht="14.5" x14ac:dyDescent="0.35">
      <c r="A1612" s="52" t="s">
        <v>610</v>
      </c>
      <c r="B1612" s="53">
        <v>45658</v>
      </c>
      <c r="C1612" s="53">
        <v>46752</v>
      </c>
      <c r="D1612" s="53">
        <v>46302</v>
      </c>
      <c r="E1612" s="52" t="s">
        <v>593</v>
      </c>
      <c r="F1612" s="16" t="s">
        <v>39</v>
      </c>
      <c r="G1612" s="52" t="s">
        <v>62</v>
      </c>
      <c r="H1612" s="52" t="s">
        <v>611</v>
      </c>
      <c r="I1612" s="53">
        <v>45658</v>
      </c>
      <c r="J1612" s="53">
        <v>46022</v>
      </c>
      <c r="L1612" s="52" t="s">
        <v>105</v>
      </c>
      <c r="M1612" s="54">
        <v>4000</v>
      </c>
      <c r="N1612" s="52" t="s">
        <v>43</v>
      </c>
      <c r="O1612" t="s">
        <v>233</v>
      </c>
      <c r="P1612" s="52" t="s">
        <v>234</v>
      </c>
      <c r="Q1612">
        <v>1.2626999999999999</v>
      </c>
      <c r="R1612" t="s">
        <v>66</v>
      </c>
      <c r="S1612" s="52" t="s">
        <v>228</v>
      </c>
      <c r="T1612" s="52" t="s">
        <v>229</v>
      </c>
      <c r="U1612" s="52" t="s">
        <v>230</v>
      </c>
      <c r="V1612"/>
      <c r="W1612"/>
      <c r="X1612" s="55">
        <v>45292</v>
      </c>
    </row>
    <row r="1613" spans="1:25" ht="14.5" x14ac:dyDescent="0.35">
      <c r="A1613" s="52" t="s">
        <v>610</v>
      </c>
      <c r="B1613" s="53">
        <v>45658</v>
      </c>
      <c r="C1613" s="53">
        <v>46752</v>
      </c>
      <c r="D1613" s="53">
        <v>46302</v>
      </c>
      <c r="E1613" s="52" t="s">
        <v>612</v>
      </c>
      <c r="F1613" s="16" t="s">
        <v>39</v>
      </c>
      <c r="G1613" s="52" t="s">
        <v>62</v>
      </c>
      <c r="H1613" s="52" t="s">
        <v>611</v>
      </c>
      <c r="I1613" s="53">
        <v>45658</v>
      </c>
      <c r="J1613" s="53">
        <v>46022</v>
      </c>
      <c r="L1613" s="52" t="s">
        <v>105</v>
      </c>
      <c r="M1613" s="54">
        <v>0</v>
      </c>
      <c r="N1613" s="52" t="s">
        <v>43</v>
      </c>
      <c r="O1613" t="s">
        <v>233</v>
      </c>
      <c r="P1613" s="52" t="s">
        <v>234</v>
      </c>
      <c r="Q1613">
        <v>1.4448000000000001</v>
      </c>
      <c r="R1613" t="s">
        <v>66</v>
      </c>
      <c r="S1613" s="52" t="s">
        <v>228</v>
      </c>
      <c r="T1613" s="52" t="s">
        <v>229</v>
      </c>
      <c r="U1613" s="52" t="s">
        <v>230</v>
      </c>
      <c r="V1613"/>
      <c r="W1613"/>
      <c r="X1613" s="55">
        <v>45292</v>
      </c>
    </row>
    <row r="1614" spans="1:25" ht="14.5" x14ac:dyDescent="0.35">
      <c r="A1614" s="52" t="s">
        <v>610</v>
      </c>
      <c r="B1614" s="53">
        <v>45658</v>
      </c>
      <c r="C1614" s="53">
        <v>46752</v>
      </c>
      <c r="D1614" s="53">
        <v>46302</v>
      </c>
      <c r="E1614" s="52" t="s">
        <v>612</v>
      </c>
      <c r="F1614" s="52" t="s">
        <v>62</v>
      </c>
      <c r="G1614" s="52" t="s">
        <v>62</v>
      </c>
      <c r="H1614" s="52" t="s">
        <v>1079</v>
      </c>
      <c r="I1614" s="53">
        <v>46388</v>
      </c>
      <c r="J1614" s="53">
        <v>46752</v>
      </c>
      <c r="L1614" s="52" t="s">
        <v>105</v>
      </c>
      <c r="M1614" s="54">
        <v>5800</v>
      </c>
      <c r="N1614" s="52" t="s">
        <v>43</v>
      </c>
      <c r="O1614" t="s">
        <v>233</v>
      </c>
      <c r="P1614" s="52" t="s">
        <v>234</v>
      </c>
      <c r="Q1614">
        <v>1.4448000000000001</v>
      </c>
      <c r="R1614" t="s">
        <v>66</v>
      </c>
      <c r="S1614" s="52" t="s">
        <v>228</v>
      </c>
      <c r="T1614" s="52" t="s">
        <v>229</v>
      </c>
      <c r="U1614" s="52" t="s">
        <v>230</v>
      </c>
      <c r="V1614"/>
      <c r="W1614"/>
      <c r="X1614" s="55">
        <v>45292</v>
      </c>
    </row>
    <row r="1615" spans="1:25" ht="14.5" x14ac:dyDescent="0.35">
      <c r="A1615" s="52" t="s">
        <v>610</v>
      </c>
      <c r="B1615" s="53">
        <v>45658</v>
      </c>
      <c r="C1615" s="53">
        <v>46752</v>
      </c>
      <c r="D1615" s="53">
        <v>46302</v>
      </c>
      <c r="E1615" s="52" t="s">
        <v>613</v>
      </c>
      <c r="F1615" s="52" t="s">
        <v>62</v>
      </c>
      <c r="G1615" s="52" t="s">
        <v>62</v>
      </c>
      <c r="H1615" s="52" t="s">
        <v>1082</v>
      </c>
      <c r="I1615" s="53">
        <f>IF(K1615="Term",B1615,"ADD SERVICE START DATE")</f>
        <v>45658</v>
      </c>
      <c r="J1615" s="53">
        <f>IF(K1615="Term",C1615,"ADD SERVICE END DATE")</f>
        <v>46752</v>
      </c>
      <c r="K1615" s="52" t="s">
        <v>22</v>
      </c>
      <c r="L1615" s="52" t="s">
        <v>543</v>
      </c>
      <c r="M1615" s="54">
        <v>0</v>
      </c>
      <c r="N1615" s="52" t="s">
        <v>43</v>
      </c>
      <c r="O1615" t="s">
        <v>233</v>
      </c>
      <c r="P1615" s="52" t="s">
        <v>234</v>
      </c>
      <c r="Q1615">
        <v>3.1301000000000001</v>
      </c>
      <c r="R1615" t="s">
        <v>66</v>
      </c>
      <c r="S1615" s="52" t="s">
        <v>228</v>
      </c>
      <c r="T1615" s="52" t="s">
        <v>229</v>
      </c>
      <c r="U1615" s="52" t="s">
        <v>230</v>
      </c>
      <c r="V1615"/>
      <c r="W1615"/>
      <c r="X1615" s="256">
        <v>46204</v>
      </c>
    </row>
    <row r="1616" spans="1:25" ht="14.5" x14ac:dyDescent="0.35">
      <c r="A1616" s="52" t="s">
        <v>610</v>
      </c>
      <c r="B1616" s="53">
        <v>45658</v>
      </c>
      <c r="C1616" s="53">
        <v>46752</v>
      </c>
      <c r="D1616" s="53">
        <v>46302</v>
      </c>
      <c r="E1616" s="52" t="s">
        <v>613</v>
      </c>
      <c r="F1616" s="16" t="s">
        <v>39</v>
      </c>
      <c r="G1616" s="52" t="s">
        <v>62</v>
      </c>
      <c r="H1616" s="52" t="s">
        <v>611</v>
      </c>
      <c r="I1616" s="53">
        <v>45658</v>
      </c>
      <c r="J1616" s="53">
        <v>46022</v>
      </c>
      <c r="L1616" s="52" t="s">
        <v>543</v>
      </c>
      <c r="M1616" s="54">
        <v>1800</v>
      </c>
      <c r="N1616" s="52" t="s">
        <v>43</v>
      </c>
      <c r="O1616" t="s">
        <v>233</v>
      </c>
      <c r="P1616" s="52" t="s">
        <v>234</v>
      </c>
      <c r="Q1616">
        <v>2.7212999999999998</v>
      </c>
      <c r="R1616" t="s">
        <v>66</v>
      </c>
      <c r="S1616" s="52" t="s">
        <v>228</v>
      </c>
      <c r="T1616" s="52" t="s">
        <v>229</v>
      </c>
      <c r="U1616" s="52" t="s">
        <v>230</v>
      </c>
      <c r="V1616"/>
      <c r="W1616"/>
      <c r="X1616" s="55">
        <v>45292</v>
      </c>
    </row>
    <row r="1617" spans="1:25" ht="14.5" x14ac:dyDescent="0.35">
      <c r="A1617" s="52" t="s">
        <v>610</v>
      </c>
      <c r="B1617" s="53">
        <v>45658</v>
      </c>
      <c r="C1617" s="53">
        <v>46752</v>
      </c>
      <c r="D1617" s="53">
        <v>46302</v>
      </c>
      <c r="E1617" s="52" t="s">
        <v>613</v>
      </c>
      <c r="F1617" s="16" t="s">
        <v>39</v>
      </c>
      <c r="G1617" s="52" t="s">
        <v>62</v>
      </c>
      <c r="H1617" s="52" t="s">
        <v>614</v>
      </c>
      <c r="I1617" s="53">
        <v>46023</v>
      </c>
      <c r="J1617" s="53">
        <v>46387</v>
      </c>
      <c r="L1617" s="52" t="s">
        <v>543</v>
      </c>
      <c r="M1617" s="54">
        <v>5800</v>
      </c>
      <c r="N1617" s="52" t="s">
        <v>43</v>
      </c>
      <c r="O1617" t="s">
        <v>233</v>
      </c>
      <c r="P1617" s="52" t="s">
        <v>234</v>
      </c>
      <c r="Q1617">
        <v>2.5912999999999999</v>
      </c>
      <c r="R1617" t="s">
        <v>66</v>
      </c>
      <c r="S1617" s="52" t="s">
        <v>228</v>
      </c>
      <c r="T1617" s="52" t="s">
        <v>229</v>
      </c>
      <c r="U1617" s="52" t="s">
        <v>230</v>
      </c>
      <c r="V1617"/>
      <c r="W1617"/>
      <c r="X1617" s="55">
        <v>45292</v>
      </c>
    </row>
    <row r="1618" spans="1:25" ht="14.5" x14ac:dyDescent="0.35">
      <c r="A1618" s="52" t="s">
        <v>610</v>
      </c>
      <c r="B1618" s="53">
        <v>45658</v>
      </c>
      <c r="C1618" s="53">
        <v>46752</v>
      </c>
      <c r="D1618" s="53">
        <v>46302</v>
      </c>
      <c r="E1618" s="52" t="s">
        <v>134</v>
      </c>
      <c r="F1618" s="16"/>
      <c r="G1618" s="52" t="s">
        <v>144</v>
      </c>
      <c r="H1618" s="52" t="s">
        <v>1077</v>
      </c>
      <c r="I1618" s="53">
        <v>45658</v>
      </c>
      <c r="J1618" s="53">
        <v>46022</v>
      </c>
      <c r="L1618" s="52" t="s">
        <v>105</v>
      </c>
      <c r="M1618" s="54">
        <v>1800</v>
      </c>
      <c r="N1618" s="52" t="s">
        <v>43</v>
      </c>
      <c r="O1618" t="s">
        <v>579</v>
      </c>
      <c r="P1618" s="52" t="s">
        <v>1080</v>
      </c>
      <c r="Q1618"/>
      <c r="R1618" t="s">
        <v>66</v>
      </c>
      <c r="V1618"/>
      <c r="W1618"/>
      <c r="X1618" s="55">
        <v>45292</v>
      </c>
      <c r="Y1618" s="56" t="s">
        <v>1081</v>
      </c>
    </row>
    <row r="1619" spans="1:25" ht="14.5" x14ac:dyDescent="0.35">
      <c r="A1619" s="52" t="s">
        <v>610</v>
      </c>
      <c r="B1619" s="53">
        <v>45658</v>
      </c>
      <c r="C1619" s="53">
        <v>46752</v>
      </c>
      <c r="D1619" s="53">
        <v>46302</v>
      </c>
      <c r="E1619" s="52" t="s">
        <v>134</v>
      </c>
      <c r="F1619" s="16"/>
      <c r="G1619" s="52" t="s">
        <v>144</v>
      </c>
      <c r="H1619" s="52" t="s">
        <v>1078</v>
      </c>
      <c r="I1619" s="53">
        <v>46023</v>
      </c>
      <c r="J1619" s="53">
        <v>46387</v>
      </c>
      <c r="L1619" s="52" t="s">
        <v>105</v>
      </c>
      <c r="M1619" s="54">
        <v>5800</v>
      </c>
      <c r="N1619" s="52" t="s">
        <v>43</v>
      </c>
      <c r="O1619" t="s">
        <v>579</v>
      </c>
      <c r="P1619" s="52" t="s">
        <v>251</v>
      </c>
      <c r="Q1619"/>
      <c r="R1619" t="s">
        <v>66</v>
      </c>
      <c r="V1619"/>
      <c r="W1619"/>
      <c r="X1619" s="55">
        <v>45292</v>
      </c>
      <c r="Y1619" s="56" t="s">
        <v>1081</v>
      </c>
    </row>
    <row r="1620" spans="1:25" ht="14.5" x14ac:dyDescent="0.35">
      <c r="A1620" s="52" t="s">
        <v>610</v>
      </c>
      <c r="B1620" s="53">
        <v>45658</v>
      </c>
      <c r="C1620" s="53">
        <v>46752</v>
      </c>
      <c r="D1620" s="53">
        <v>46302</v>
      </c>
      <c r="E1620" s="52" t="s">
        <v>134</v>
      </c>
      <c r="F1620" s="52" t="s">
        <v>144</v>
      </c>
      <c r="G1620" s="52" t="s">
        <v>144</v>
      </c>
      <c r="H1620" s="52" t="s">
        <v>1079</v>
      </c>
      <c r="I1620" s="53">
        <v>46388</v>
      </c>
      <c r="J1620" s="53">
        <v>46752</v>
      </c>
      <c r="L1620" s="52" t="s">
        <v>105</v>
      </c>
      <c r="M1620" s="54">
        <v>0</v>
      </c>
      <c r="N1620" s="52" t="s">
        <v>43</v>
      </c>
      <c r="O1620" t="s">
        <v>579</v>
      </c>
      <c r="P1620" s="52" t="s">
        <v>251</v>
      </c>
      <c r="Q1620"/>
      <c r="R1620" t="s">
        <v>66</v>
      </c>
      <c r="V1620"/>
      <c r="W1620"/>
      <c r="X1620" s="55">
        <v>45292</v>
      </c>
      <c r="Y1620" s="56" t="s">
        <v>1081</v>
      </c>
    </row>
    <row r="1621" spans="1:25" ht="14.5" x14ac:dyDescent="0.35">
      <c r="A1621" s="52" t="s">
        <v>610</v>
      </c>
      <c r="B1621" s="53">
        <v>45658</v>
      </c>
      <c r="C1621" s="53">
        <v>46752</v>
      </c>
      <c r="D1621" s="53">
        <v>46302</v>
      </c>
      <c r="E1621" s="52" t="s">
        <v>137</v>
      </c>
      <c r="F1621" s="16" t="s">
        <v>39</v>
      </c>
      <c r="G1621" s="52" t="s">
        <v>144</v>
      </c>
      <c r="H1621" s="52" t="s">
        <v>22</v>
      </c>
      <c r="I1621" s="53">
        <f t="shared" ref="I1621:I1684" si="212">IF(OR(K1621="Term",K1621="otherwise",K1621="Start of Term"),B1621,"ADD SERVICE START DATE")</f>
        <v>45658</v>
      </c>
      <c r="J1621" s="53">
        <f t="shared" ref="J1621:J1684" si="213">IF(OR(K1621="Term",K1621="otherwise",K1621="End of term"),C1621,"ADD SERVICE START DATE")</f>
        <v>46752</v>
      </c>
      <c r="K1621" s="52" t="s">
        <v>22</v>
      </c>
      <c r="L1621" s="52" t="s">
        <v>543</v>
      </c>
      <c r="M1621" s="54">
        <v>0</v>
      </c>
      <c r="N1621" s="52" t="s">
        <v>43</v>
      </c>
      <c r="O1621" t="s">
        <v>579</v>
      </c>
      <c r="P1621" s="52" t="s">
        <v>251</v>
      </c>
      <c r="Q1621">
        <v>0.2162</v>
      </c>
      <c r="R1621" t="s">
        <v>66</v>
      </c>
      <c r="S1621" s="52" t="s">
        <v>228</v>
      </c>
      <c r="T1621" s="52" t="s">
        <v>229</v>
      </c>
      <c r="U1621" s="52" t="s">
        <v>230</v>
      </c>
      <c r="V1621"/>
      <c r="W1621"/>
      <c r="X1621" s="55">
        <v>45292</v>
      </c>
    </row>
    <row r="1622" spans="1:25" ht="14.5" x14ac:dyDescent="0.35">
      <c r="A1622" s="52" t="s">
        <v>610</v>
      </c>
      <c r="B1622" s="53">
        <v>45658</v>
      </c>
      <c r="C1622" s="53">
        <v>46752</v>
      </c>
      <c r="D1622" s="53">
        <v>46302</v>
      </c>
      <c r="E1622" s="52" t="s">
        <v>137</v>
      </c>
      <c r="F1622" s="16" t="s">
        <v>39</v>
      </c>
      <c r="G1622" s="52" t="s">
        <v>135</v>
      </c>
      <c r="H1622" s="52" t="s">
        <v>22</v>
      </c>
      <c r="I1622" s="53">
        <f t="shared" si="212"/>
        <v>45658</v>
      </c>
      <c r="J1622" s="53">
        <f t="shared" si="213"/>
        <v>46752</v>
      </c>
      <c r="K1622" s="52" t="s">
        <v>22</v>
      </c>
      <c r="L1622" s="52" t="s">
        <v>543</v>
      </c>
      <c r="N1622" s="52" t="s">
        <v>46</v>
      </c>
      <c r="O1622" t="s">
        <v>589</v>
      </c>
      <c r="P1622" s="52" t="s">
        <v>45</v>
      </c>
      <c r="Q1622"/>
      <c r="R1622"/>
      <c r="V1622" t="s">
        <v>145</v>
      </c>
      <c r="W1622">
        <v>75</v>
      </c>
      <c r="X1622" s="55">
        <v>45292</v>
      </c>
    </row>
    <row r="1623" spans="1:25" ht="14.5" x14ac:dyDescent="0.35">
      <c r="A1623" s="52" t="s">
        <v>610</v>
      </c>
      <c r="B1623" s="53">
        <v>45658</v>
      </c>
      <c r="C1623" s="53">
        <v>46752</v>
      </c>
      <c r="D1623" s="53">
        <v>46302</v>
      </c>
      <c r="E1623" s="52" t="s">
        <v>1074</v>
      </c>
      <c r="G1623" s="52" t="s">
        <v>75</v>
      </c>
      <c r="H1623" s="52" t="s">
        <v>22</v>
      </c>
      <c r="I1623" s="53">
        <f t="shared" si="212"/>
        <v>45658</v>
      </c>
      <c r="J1623" s="53">
        <f t="shared" si="213"/>
        <v>46752</v>
      </c>
      <c r="K1623" s="52" t="s">
        <v>22</v>
      </c>
      <c r="L1623" s="52" t="s">
        <v>543</v>
      </c>
      <c r="N1623" s="52" t="s">
        <v>46</v>
      </c>
      <c r="O1623" t="s">
        <v>76</v>
      </c>
      <c r="P1623" s="52" t="s">
        <v>251</v>
      </c>
      <c r="Q1623">
        <v>2.4199999999999999E-2</v>
      </c>
      <c r="R1623" t="s">
        <v>66</v>
      </c>
      <c r="V1623"/>
      <c r="W1623"/>
      <c r="X1623" s="55">
        <v>45292</v>
      </c>
    </row>
    <row r="1624" spans="1:25" ht="29" x14ac:dyDescent="0.35">
      <c r="A1624" s="52" t="s">
        <v>610</v>
      </c>
      <c r="B1624" s="53">
        <v>45658</v>
      </c>
      <c r="C1624" s="53">
        <v>46752</v>
      </c>
      <c r="D1624" s="53">
        <v>46302</v>
      </c>
      <c r="E1624" s="52" t="s">
        <v>1074</v>
      </c>
      <c r="G1624" s="52" t="s">
        <v>50</v>
      </c>
      <c r="H1624" s="52" t="s">
        <v>22</v>
      </c>
      <c r="I1624" s="53">
        <f t="shared" si="212"/>
        <v>45658</v>
      </c>
      <c r="J1624" s="53">
        <f t="shared" si="213"/>
        <v>46752</v>
      </c>
      <c r="K1624" s="52" t="s">
        <v>22</v>
      </c>
      <c r="L1624" s="52" t="s">
        <v>543</v>
      </c>
      <c r="M1624" s="54">
        <v>5000</v>
      </c>
      <c r="N1624" s="52" t="s">
        <v>46</v>
      </c>
      <c r="O1624" t="s">
        <v>52</v>
      </c>
      <c r="P1624" s="52" t="s">
        <v>45</v>
      </c>
      <c r="Q1624" s="74">
        <v>0.55200000000000005</v>
      </c>
      <c r="R1624" t="s">
        <v>66</v>
      </c>
      <c r="V1624"/>
      <c r="W1624"/>
      <c r="X1624" s="55">
        <v>45292</v>
      </c>
      <c r="Y1624" s="56" t="s">
        <v>1075</v>
      </c>
    </row>
    <row r="1625" spans="1:25" ht="29" x14ac:dyDescent="0.35">
      <c r="A1625" s="52" t="s">
        <v>610</v>
      </c>
      <c r="B1625" s="53">
        <v>45658</v>
      </c>
      <c r="C1625" s="53">
        <v>46752</v>
      </c>
      <c r="D1625" s="53">
        <v>46302</v>
      </c>
      <c r="E1625" s="52" t="s">
        <v>1074</v>
      </c>
      <c r="G1625" s="52" t="s">
        <v>55</v>
      </c>
      <c r="H1625" s="52" t="s">
        <v>22</v>
      </c>
      <c r="I1625" s="53">
        <f t="shared" si="212"/>
        <v>45658</v>
      </c>
      <c r="J1625" s="53">
        <f t="shared" si="213"/>
        <v>46752</v>
      </c>
      <c r="K1625" s="52" t="s">
        <v>22</v>
      </c>
      <c r="L1625" s="52" t="s">
        <v>543</v>
      </c>
      <c r="M1625" s="54">
        <v>5000</v>
      </c>
      <c r="N1625" s="52" t="s">
        <v>46</v>
      </c>
      <c r="O1625" t="s">
        <v>56</v>
      </c>
      <c r="P1625" s="52" t="s">
        <v>45</v>
      </c>
      <c r="Q1625" s="74">
        <v>0.55200000000000005</v>
      </c>
      <c r="R1625" t="s">
        <v>66</v>
      </c>
      <c r="V1625"/>
      <c r="W1625"/>
      <c r="X1625" s="55">
        <v>45292</v>
      </c>
      <c r="Y1625" s="56" t="s">
        <v>1076</v>
      </c>
    </row>
    <row r="1626" spans="1:25" ht="14.5" x14ac:dyDescent="0.35">
      <c r="A1626" s="52" t="s">
        <v>610</v>
      </c>
      <c r="B1626" s="53">
        <v>45658</v>
      </c>
      <c r="C1626" s="53">
        <v>46752</v>
      </c>
      <c r="D1626" s="53">
        <v>46302</v>
      </c>
      <c r="E1626" s="52" t="s">
        <v>1074</v>
      </c>
      <c r="G1626" s="52" t="s">
        <v>57</v>
      </c>
      <c r="H1626" s="52" t="s">
        <v>22</v>
      </c>
      <c r="I1626" s="53">
        <f t="shared" si="212"/>
        <v>45658</v>
      </c>
      <c r="J1626" s="53">
        <f t="shared" si="213"/>
        <v>46752</v>
      </c>
      <c r="K1626" s="52" t="s">
        <v>22</v>
      </c>
      <c r="L1626" s="52" t="s">
        <v>543</v>
      </c>
      <c r="N1626" s="52" t="s">
        <v>46</v>
      </c>
      <c r="O1626" t="s">
        <v>58</v>
      </c>
      <c r="P1626" s="52" t="s">
        <v>59</v>
      </c>
      <c r="Q1626">
        <v>1.21E-2</v>
      </c>
      <c r="R1626" t="s">
        <v>66</v>
      </c>
      <c r="V1626"/>
      <c r="W1626"/>
      <c r="X1626" s="55">
        <v>45292</v>
      </c>
    </row>
    <row r="1627" spans="1:25" ht="14.5" x14ac:dyDescent="0.35">
      <c r="A1627" s="52" t="s">
        <v>615</v>
      </c>
      <c r="B1627" s="53">
        <v>45689</v>
      </c>
      <c r="C1627" s="53">
        <v>46418</v>
      </c>
      <c r="D1627" s="53">
        <v>45631</v>
      </c>
      <c r="E1627" s="52" t="s">
        <v>149</v>
      </c>
      <c r="F1627" s="16" t="s">
        <v>39</v>
      </c>
      <c r="G1627" s="52" t="s">
        <v>62</v>
      </c>
      <c r="H1627" s="52" t="s">
        <v>22</v>
      </c>
      <c r="I1627" s="53">
        <f t="shared" si="212"/>
        <v>45689</v>
      </c>
      <c r="J1627" s="53">
        <f t="shared" si="213"/>
        <v>46418</v>
      </c>
      <c r="K1627" s="52" t="s">
        <v>22</v>
      </c>
      <c r="L1627" s="52" t="s">
        <v>616</v>
      </c>
      <c r="M1627" s="54">
        <v>0</v>
      </c>
      <c r="N1627" s="52" t="s">
        <v>43</v>
      </c>
      <c r="O1627" t="s">
        <v>64</v>
      </c>
      <c r="P1627" s="52" t="s">
        <v>234</v>
      </c>
      <c r="Q1627">
        <v>1.3527</v>
      </c>
      <c r="R1627" t="s">
        <v>66</v>
      </c>
      <c r="S1627" s="52" t="s">
        <v>228</v>
      </c>
      <c r="T1627" s="52" t="s">
        <v>229</v>
      </c>
      <c r="U1627" s="52" t="s">
        <v>230</v>
      </c>
      <c r="V1627"/>
      <c r="W1627"/>
      <c r="X1627" s="55">
        <v>45474</v>
      </c>
    </row>
    <row r="1628" spans="1:25" ht="14.5" x14ac:dyDescent="0.35">
      <c r="A1628" s="52" t="s">
        <v>615</v>
      </c>
      <c r="B1628" s="53">
        <v>45689</v>
      </c>
      <c r="C1628" s="53">
        <v>46418</v>
      </c>
      <c r="D1628" s="53">
        <v>45631</v>
      </c>
      <c r="E1628" s="52" t="s">
        <v>149</v>
      </c>
      <c r="F1628" s="16" t="s">
        <v>39</v>
      </c>
      <c r="G1628" s="52" t="s">
        <v>40</v>
      </c>
      <c r="H1628" s="52" t="s">
        <v>22</v>
      </c>
      <c r="I1628" s="53">
        <f t="shared" si="212"/>
        <v>45689</v>
      </c>
      <c r="J1628" s="53">
        <f t="shared" si="213"/>
        <v>46418</v>
      </c>
      <c r="K1628" s="52" t="s">
        <v>22</v>
      </c>
      <c r="L1628" s="52" t="s">
        <v>616</v>
      </c>
      <c r="M1628" s="54">
        <v>0</v>
      </c>
      <c r="N1628" s="52" t="s">
        <v>43</v>
      </c>
      <c r="O1628" t="s">
        <v>44</v>
      </c>
      <c r="P1628" s="52" t="s">
        <v>45</v>
      </c>
      <c r="Q1628"/>
      <c r="R1628"/>
      <c r="V1628" t="s">
        <v>64</v>
      </c>
      <c r="W1628">
        <v>75</v>
      </c>
      <c r="X1628" s="55">
        <v>45474</v>
      </c>
    </row>
    <row r="1629" spans="1:25" ht="14.5" x14ac:dyDescent="0.35">
      <c r="A1629" s="52" t="s">
        <v>615</v>
      </c>
      <c r="B1629" s="53">
        <v>45689</v>
      </c>
      <c r="C1629" s="53">
        <v>46418</v>
      </c>
      <c r="D1629" s="53">
        <v>45631</v>
      </c>
      <c r="E1629" s="52" t="s">
        <v>255</v>
      </c>
      <c r="F1629" s="16" t="s">
        <v>39</v>
      </c>
      <c r="G1629" s="52" t="s">
        <v>62</v>
      </c>
      <c r="H1629" s="52" t="s">
        <v>22</v>
      </c>
      <c r="I1629" s="53">
        <f t="shared" si="212"/>
        <v>45689</v>
      </c>
      <c r="J1629" s="53">
        <f t="shared" si="213"/>
        <v>46418</v>
      </c>
      <c r="K1629" s="52" t="s">
        <v>22</v>
      </c>
      <c r="L1629" s="52" t="s">
        <v>142</v>
      </c>
      <c r="M1629" s="54">
        <v>0</v>
      </c>
      <c r="N1629" s="52" t="s">
        <v>43</v>
      </c>
      <c r="O1629" t="s">
        <v>64</v>
      </c>
      <c r="P1629" s="52" t="s">
        <v>234</v>
      </c>
      <c r="Q1629">
        <v>1.3527</v>
      </c>
      <c r="R1629" t="s">
        <v>66</v>
      </c>
      <c r="S1629" s="52" t="s">
        <v>228</v>
      </c>
      <c r="T1629" s="52" t="s">
        <v>229</v>
      </c>
      <c r="U1629" s="52" t="s">
        <v>230</v>
      </c>
      <c r="V1629"/>
      <c r="W1629"/>
      <c r="X1629" s="55">
        <v>45474</v>
      </c>
    </row>
    <row r="1630" spans="1:25" ht="14.5" x14ac:dyDescent="0.35">
      <c r="A1630" s="52" t="s">
        <v>615</v>
      </c>
      <c r="B1630" s="53">
        <v>45689</v>
      </c>
      <c r="C1630" s="53">
        <v>46418</v>
      </c>
      <c r="D1630" s="53">
        <v>45631</v>
      </c>
      <c r="E1630" s="52" t="s">
        <v>255</v>
      </c>
      <c r="F1630" s="16" t="s">
        <v>39</v>
      </c>
      <c r="G1630" s="52" t="s">
        <v>40</v>
      </c>
      <c r="H1630" s="52" t="s">
        <v>22</v>
      </c>
      <c r="I1630" s="53">
        <f t="shared" si="212"/>
        <v>45689</v>
      </c>
      <c r="J1630" s="53">
        <f t="shared" si="213"/>
        <v>46418</v>
      </c>
      <c r="K1630" s="52" t="s">
        <v>22</v>
      </c>
      <c r="L1630" s="52" t="s">
        <v>142</v>
      </c>
      <c r="M1630" s="54">
        <v>0</v>
      </c>
      <c r="N1630" s="52" t="s">
        <v>43</v>
      </c>
      <c r="O1630" t="s">
        <v>44</v>
      </c>
      <c r="P1630" s="52" t="s">
        <v>45</v>
      </c>
      <c r="Q1630"/>
      <c r="R1630"/>
      <c r="V1630" t="s">
        <v>233</v>
      </c>
      <c r="W1630">
        <v>75</v>
      </c>
      <c r="X1630" s="55">
        <v>45474</v>
      </c>
    </row>
    <row r="1631" spans="1:25" ht="14.5" x14ac:dyDescent="0.35">
      <c r="A1631" s="52" t="s">
        <v>615</v>
      </c>
      <c r="B1631" s="53">
        <v>45689</v>
      </c>
      <c r="C1631" s="53">
        <v>46418</v>
      </c>
      <c r="D1631" s="53">
        <v>45631</v>
      </c>
      <c r="E1631" s="52" t="s">
        <v>231</v>
      </c>
      <c r="F1631" s="16" t="s">
        <v>39</v>
      </c>
      <c r="G1631" s="52" t="s">
        <v>62</v>
      </c>
      <c r="H1631" s="52" t="s">
        <v>22</v>
      </c>
      <c r="I1631" s="53">
        <f t="shared" si="212"/>
        <v>45689</v>
      </c>
      <c r="J1631" s="53">
        <f t="shared" si="213"/>
        <v>46418</v>
      </c>
      <c r="K1631" s="52" t="s">
        <v>22</v>
      </c>
      <c r="L1631" s="52" t="s">
        <v>142</v>
      </c>
      <c r="M1631" s="54">
        <v>0</v>
      </c>
      <c r="N1631" s="52" t="s">
        <v>43</v>
      </c>
      <c r="O1631" t="s">
        <v>64</v>
      </c>
      <c r="P1631" s="52" t="s">
        <v>234</v>
      </c>
      <c r="Q1631">
        <v>0.50509999999999999</v>
      </c>
      <c r="R1631" t="s">
        <v>66</v>
      </c>
      <c r="S1631" s="52" t="s">
        <v>228</v>
      </c>
      <c r="T1631" s="52" t="s">
        <v>229</v>
      </c>
      <c r="U1631" s="52" t="s">
        <v>230</v>
      </c>
      <c r="V1631"/>
      <c r="W1631"/>
      <c r="X1631" s="55">
        <v>45474</v>
      </c>
    </row>
    <row r="1632" spans="1:25" ht="14.5" x14ac:dyDescent="0.35">
      <c r="A1632" s="52" t="s">
        <v>615</v>
      </c>
      <c r="B1632" s="53">
        <v>45689</v>
      </c>
      <c r="C1632" s="53">
        <v>46418</v>
      </c>
      <c r="D1632" s="53">
        <v>45631</v>
      </c>
      <c r="E1632" s="52" t="s">
        <v>231</v>
      </c>
      <c r="F1632" s="16" t="s">
        <v>39</v>
      </c>
      <c r="G1632" s="52" t="s">
        <v>40</v>
      </c>
      <c r="H1632" s="52" t="s">
        <v>22</v>
      </c>
      <c r="I1632" s="53">
        <f t="shared" si="212"/>
        <v>45689</v>
      </c>
      <c r="J1632" s="53">
        <f t="shared" si="213"/>
        <v>46418</v>
      </c>
      <c r="K1632" s="52" t="s">
        <v>22</v>
      </c>
      <c r="L1632" s="52" t="s">
        <v>142</v>
      </c>
      <c r="M1632" s="54">
        <v>0</v>
      </c>
      <c r="N1632" s="52" t="s">
        <v>43</v>
      </c>
      <c r="O1632" t="s">
        <v>44</v>
      </c>
      <c r="P1632" s="52" t="s">
        <v>45</v>
      </c>
      <c r="Q1632"/>
      <c r="R1632"/>
      <c r="V1632" t="s">
        <v>64</v>
      </c>
      <c r="W1632">
        <v>75</v>
      </c>
      <c r="X1632" s="55">
        <v>45474</v>
      </c>
    </row>
    <row r="1633" spans="1:25" ht="14.5" x14ac:dyDescent="0.35">
      <c r="A1633" s="52" t="s">
        <v>615</v>
      </c>
      <c r="B1633" s="53">
        <v>45689</v>
      </c>
      <c r="C1633" s="53">
        <v>46418</v>
      </c>
      <c r="D1633" s="53">
        <v>45631</v>
      </c>
      <c r="E1633" s="52" t="s">
        <v>617</v>
      </c>
      <c r="F1633" s="16" t="s">
        <v>39</v>
      </c>
      <c r="G1633" s="52" t="s">
        <v>62</v>
      </c>
      <c r="H1633" s="52" t="s">
        <v>22</v>
      </c>
      <c r="I1633" s="53">
        <f t="shared" si="212"/>
        <v>45689</v>
      </c>
      <c r="J1633" s="53">
        <f t="shared" si="213"/>
        <v>46418</v>
      </c>
      <c r="K1633" s="52" t="s">
        <v>22</v>
      </c>
      <c r="L1633" s="52" t="s">
        <v>142</v>
      </c>
      <c r="M1633" s="54">
        <v>0</v>
      </c>
      <c r="N1633" s="52" t="s">
        <v>43</v>
      </c>
      <c r="O1633" t="s">
        <v>64</v>
      </c>
      <c r="P1633" s="52" t="s">
        <v>234</v>
      </c>
      <c r="Q1633">
        <v>0.50509999999999999</v>
      </c>
      <c r="R1633" t="s">
        <v>66</v>
      </c>
      <c r="S1633" s="52" t="s">
        <v>228</v>
      </c>
      <c r="T1633" s="52" t="s">
        <v>229</v>
      </c>
      <c r="U1633" s="52" t="s">
        <v>230</v>
      </c>
      <c r="V1633"/>
      <c r="W1633"/>
      <c r="X1633" s="55">
        <v>45474</v>
      </c>
    </row>
    <row r="1634" spans="1:25" ht="14.5" x14ac:dyDescent="0.35">
      <c r="A1634" s="52" t="s">
        <v>615</v>
      </c>
      <c r="B1634" s="53">
        <v>45689</v>
      </c>
      <c r="C1634" s="53">
        <v>46418</v>
      </c>
      <c r="D1634" s="53">
        <v>45631</v>
      </c>
      <c r="E1634" s="52" t="s">
        <v>617</v>
      </c>
      <c r="F1634" s="16" t="s">
        <v>39</v>
      </c>
      <c r="G1634" s="52" t="s">
        <v>40</v>
      </c>
      <c r="H1634" s="52" t="s">
        <v>22</v>
      </c>
      <c r="I1634" s="53">
        <f t="shared" si="212"/>
        <v>45689</v>
      </c>
      <c r="J1634" s="53">
        <f t="shared" si="213"/>
        <v>46418</v>
      </c>
      <c r="K1634" s="52" t="s">
        <v>22</v>
      </c>
      <c r="L1634" s="52" t="s">
        <v>142</v>
      </c>
      <c r="M1634" s="54">
        <v>0</v>
      </c>
      <c r="N1634" s="52" t="s">
        <v>43</v>
      </c>
      <c r="O1634" t="s">
        <v>44</v>
      </c>
      <c r="P1634" s="52" t="s">
        <v>45</v>
      </c>
      <c r="Q1634"/>
      <c r="R1634"/>
      <c r="V1634" t="s">
        <v>64</v>
      </c>
      <c r="W1634">
        <v>75</v>
      </c>
      <c r="X1634" s="55">
        <v>45474</v>
      </c>
    </row>
    <row r="1635" spans="1:25" ht="14.5" x14ac:dyDescent="0.35">
      <c r="A1635" s="52" t="s">
        <v>615</v>
      </c>
      <c r="B1635" s="53">
        <v>45689</v>
      </c>
      <c r="C1635" s="53">
        <v>46418</v>
      </c>
      <c r="D1635" s="53">
        <v>45631</v>
      </c>
      <c r="G1635" s="52" t="s">
        <v>50</v>
      </c>
      <c r="H1635" s="52" t="s">
        <v>22</v>
      </c>
      <c r="I1635" s="53">
        <f t="shared" si="212"/>
        <v>45689</v>
      </c>
      <c r="J1635" s="53">
        <f t="shared" si="213"/>
        <v>46418</v>
      </c>
      <c r="K1635" s="52" t="s">
        <v>22</v>
      </c>
      <c r="L1635" s="52" t="s">
        <v>618</v>
      </c>
      <c r="M1635" s="54">
        <v>5000</v>
      </c>
      <c r="N1635" s="52" t="s">
        <v>43</v>
      </c>
      <c r="O1635" t="s">
        <v>52</v>
      </c>
      <c r="P1635" s="52" t="s">
        <v>45</v>
      </c>
      <c r="Q1635" s="74">
        <v>0.56299999999999994</v>
      </c>
      <c r="R1635" t="s">
        <v>66</v>
      </c>
      <c r="V1635"/>
      <c r="W1635"/>
      <c r="X1635" s="55">
        <v>45474</v>
      </c>
    </row>
    <row r="1636" spans="1:25" ht="14.5" x14ac:dyDescent="0.35">
      <c r="A1636" s="52" t="s">
        <v>615</v>
      </c>
      <c r="B1636" s="53">
        <v>45689</v>
      </c>
      <c r="C1636" s="53">
        <v>46418</v>
      </c>
      <c r="D1636" s="53">
        <v>45631</v>
      </c>
      <c r="G1636" s="52" t="s">
        <v>55</v>
      </c>
      <c r="H1636" s="52" t="s">
        <v>22</v>
      </c>
      <c r="I1636" s="53">
        <f t="shared" si="212"/>
        <v>45689</v>
      </c>
      <c r="J1636" s="53">
        <f t="shared" si="213"/>
        <v>46418</v>
      </c>
      <c r="K1636" s="52" t="s">
        <v>22</v>
      </c>
      <c r="L1636" s="52" t="s">
        <v>618</v>
      </c>
      <c r="M1636" s="54">
        <v>5000</v>
      </c>
      <c r="N1636" s="52" t="s">
        <v>43</v>
      </c>
      <c r="O1636" t="s">
        <v>56</v>
      </c>
      <c r="P1636" s="52" t="s">
        <v>45</v>
      </c>
      <c r="Q1636" s="74">
        <v>0.56299999999999994</v>
      </c>
      <c r="R1636" t="s">
        <v>66</v>
      </c>
      <c r="V1636"/>
      <c r="W1636"/>
      <c r="X1636" s="55">
        <v>45474</v>
      </c>
    </row>
    <row r="1637" spans="1:25" ht="14.5" x14ac:dyDescent="0.35">
      <c r="A1637" s="52" t="s">
        <v>615</v>
      </c>
      <c r="B1637" s="53">
        <v>45689</v>
      </c>
      <c r="C1637" s="53">
        <v>46418</v>
      </c>
      <c r="D1637" s="53">
        <v>45631</v>
      </c>
      <c r="G1637" s="52" t="s">
        <v>144</v>
      </c>
      <c r="H1637" s="52" t="s">
        <v>22</v>
      </c>
      <c r="I1637" s="53">
        <f t="shared" si="212"/>
        <v>45689</v>
      </c>
      <c r="J1637" s="53">
        <f t="shared" si="213"/>
        <v>46418</v>
      </c>
      <c r="K1637" s="52" t="s">
        <v>22</v>
      </c>
      <c r="L1637" s="52" t="s">
        <v>618</v>
      </c>
      <c r="M1637" s="54">
        <v>0</v>
      </c>
      <c r="N1637" s="52" t="s">
        <v>43</v>
      </c>
      <c r="O1637" t="s">
        <v>579</v>
      </c>
      <c r="P1637" s="52" t="s">
        <v>251</v>
      </c>
      <c r="Q1637">
        <v>0.2205</v>
      </c>
      <c r="R1637" t="s">
        <v>66</v>
      </c>
      <c r="S1637" s="52" t="s">
        <v>228</v>
      </c>
      <c r="T1637" s="52" t="s">
        <v>229</v>
      </c>
      <c r="U1637" s="52" t="s">
        <v>230</v>
      </c>
      <c r="V1637"/>
      <c r="W1637"/>
      <c r="X1637" s="55">
        <v>45474</v>
      </c>
    </row>
    <row r="1638" spans="1:25" ht="14.5" x14ac:dyDescent="0.35">
      <c r="A1638" s="52" t="s">
        <v>615</v>
      </c>
      <c r="B1638" s="53">
        <v>45689</v>
      </c>
      <c r="C1638" s="53">
        <v>46418</v>
      </c>
      <c r="D1638" s="53">
        <v>45631</v>
      </c>
      <c r="G1638" s="52" t="s">
        <v>135</v>
      </c>
      <c r="H1638" s="52" t="s">
        <v>22</v>
      </c>
      <c r="I1638" s="53">
        <f t="shared" si="212"/>
        <v>45689</v>
      </c>
      <c r="J1638" s="53">
        <f t="shared" si="213"/>
        <v>46418</v>
      </c>
      <c r="K1638" s="52" t="s">
        <v>22</v>
      </c>
      <c r="L1638" s="52" t="s">
        <v>618</v>
      </c>
      <c r="M1638" s="54">
        <v>0</v>
      </c>
      <c r="N1638" s="52" t="s">
        <v>43</v>
      </c>
      <c r="O1638" t="s">
        <v>136</v>
      </c>
      <c r="P1638" s="52" t="s">
        <v>45</v>
      </c>
      <c r="Q1638"/>
      <c r="R1638"/>
      <c r="V1638" t="s">
        <v>581</v>
      </c>
      <c r="W1638">
        <v>75</v>
      </c>
      <c r="X1638" s="55">
        <v>45474</v>
      </c>
    </row>
    <row r="1639" spans="1:25" ht="15" customHeight="1" x14ac:dyDescent="0.35">
      <c r="A1639" s="52" t="s">
        <v>615</v>
      </c>
      <c r="B1639" s="53">
        <v>45689</v>
      </c>
      <c r="C1639" s="53">
        <v>46418</v>
      </c>
      <c r="D1639" s="53">
        <v>45631</v>
      </c>
      <c r="G1639" s="52" t="s">
        <v>60</v>
      </c>
      <c r="H1639" s="52" t="s">
        <v>22</v>
      </c>
      <c r="I1639" s="53">
        <f t="shared" si="212"/>
        <v>45689</v>
      </c>
      <c r="J1639" s="53">
        <f t="shared" si="213"/>
        <v>46418</v>
      </c>
      <c r="K1639" s="52" t="s">
        <v>22</v>
      </c>
      <c r="L1639" s="52" t="s">
        <v>475</v>
      </c>
      <c r="M1639" s="54">
        <v>0</v>
      </c>
      <c r="N1639" s="52" t="s">
        <v>43</v>
      </c>
      <c r="O1639" t="s">
        <v>61</v>
      </c>
      <c r="P1639" s="52" t="s">
        <v>45</v>
      </c>
      <c r="Q1639">
        <v>4.9299999999999997E-2</v>
      </c>
      <c r="R1639" t="s">
        <v>66</v>
      </c>
      <c r="V1639"/>
      <c r="W1639"/>
      <c r="X1639" s="55">
        <v>45474</v>
      </c>
    </row>
    <row r="1640" spans="1:25" ht="15" customHeight="1" x14ac:dyDescent="0.35">
      <c r="A1640" s="52" t="s">
        <v>615</v>
      </c>
      <c r="B1640" s="53">
        <v>45689</v>
      </c>
      <c r="C1640" s="53">
        <v>46418</v>
      </c>
      <c r="D1640" s="53">
        <v>45631</v>
      </c>
      <c r="G1640" s="52" t="s">
        <v>57</v>
      </c>
      <c r="H1640" s="52" t="s">
        <v>22</v>
      </c>
      <c r="I1640" s="53">
        <f t="shared" si="212"/>
        <v>45689</v>
      </c>
      <c r="J1640" s="53">
        <f t="shared" si="213"/>
        <v>46418</v>
      </c>
      <c r="K1640" s="52" t="s">
        <v>22</v>
      </c>
      <c r="L1640" s="52" t="s">
        <v>619</v>
      </c>
      <c r="M1640" s="54">
        <v>0</v>
      </c>
      <c r="N1640" s="52" t="s">
        <v>43</v>
      </c>
      <c r="O1640" t="s">
        <v>58</v>
      </c>
      <c r="P1640" s="52" t="s">
        <v>59</v>
      </c>
      <c r="Q1640">
        <v>1.24E-2</v>
      </c>
      <c r="R1640" t="s">
        <v>66</v>
      </c>
      <c r="V1640"/>
      <c r="W1640"/>
      <c r="X1640" s="55">
        <v>45474</v>
      </c>
      <c r="Y1640" s="56" t="s">
        <v>620</v>
      </c>
    </row>
    <row r="1641" spans="1:25" ht="15" customHeight="1" x14ac:dyDescent="0.35">
      <c r="A1641" s="91" t="s">
        <v>615</v>
      </c>
      <c r="B1641" s="95">
        <v>45689</v>
      </c>
      <c r="C1641" s="95">
        <v>46418</v>
      </c>
      <c r="D1641" s="53">
        <v>45631</v>
      </c>
      <c r="E1641" s="91"/>
      <c r="G1641" s="91" t="s">
        <v>75</v>
      </c>
      <c r="H1641" s="91" t="s">
        <v>22</v>
      </c>
      <c r="I1641" s="53">
        <f t="shared" si="212"/>
        <v>45689</v>
      </c>
      <c r="J1641" s="53">
        <f t="shared" si="213"/>
        <v>46418</v>
      </c>
      <c r="K1641" s="52" t="s">
        <v>22</v>
      </c>
      <c r="L1641" s="91" t="s">
        <v>619</v>
      </c>
      <c r="M1641" s="108">
        <v>0</v>
      </c>
      <c r="N1641" s="52" t="s">
        <v>43</v>
      </c>
      <c r="O1641" s="93" t="s">
        <v>76</v>
      </c>
      <c r="P1641" s="52" t="s">
        <v>251</v>
      </c>
      <c r="Q1641" s="93"/>
      <c r="R1641"/>
      <c r="S1641" s="91"/>
      <c r="T1641" s="91"/>
      <c r="U1641" s="91"/>
      <c r="V1641" s="93"/>
      <c r="W1641" s="93"/>
      <c r="X1641" s="116">
        <v>45474</v>
      </c>
      <c r="Y1641" s="56" t="s">
        <v>621</v>
      </c>
    </row>
    <row r="1642" spans="1:25" ht="15" customHeight="1" x14ac:dyDescent="0.35">
      <c r="A1642" s="91" t="s">
        <v>615</v>
      </c>
      <c r="B1642" s="95">
        <v>45689</v>
      </c>
      <c r="C1642" s="95">
        <v>46418</v>
      </c>
      <c r="D1642" s="53">
        <v>45631</v>
      </c>
      <c r="E1642" s="91" t="s">
        <v>139</v>
      </c>
      <c r="F1642" s="16" t="s">
        <v>39</v>
      </c>
      <c r="G1642" s="91" t="s">
        <v>62</v>
      </c>
      <c r="H1642" s="91" t="s">
        <v>22</v>
      </c>
      <c r="I1642" s="53">
        <f t="shared" si="212"/>
        <v>45689</v>
      </c>
      <c r="J1642" s="53">
        <f t="shared" si="213"/>
        <v>46418</v>
      </c>
      <c r="K1642" s="52" t="s">
        <v>22</v>
      </c>
      <c r="L1642" s="91" t="s">
        <v>140</v>
      </c>
      <c r="M1642" s="108">
        <v>0</v>
      </c>
      <c r="N1642" s="52" t="s">
        <v>43</v>
      </c>
      <c r="O1642" s="93" t="s">
        <v>64</v>
      </c>
      <c r="P1642" s="52" t="s">
        <v>234</v>
      </c>
      <c r="Q1642" s="93">
        <v>0.87790000000000001</v>
      </c>
      <c r="R1642" t="s">
        <v>66</v>
      </c>
      <c r="S1642" s="91" t="s">
        <v>228</v>
      </c>
      <c r="T1642" s="91" t="s">
        <v>229</v>
      </c>
      <c r="U1642" s="91" t="s">
        <v>230</v>
      </c>
      <c r="V1642" s="93"/>
      <c r="W1642" s="93"/>
      <c r="X1642" s="116">
        <v>45474</v>
      </c>
    </row>
    <row r="1643" spans="1:25" ht="15" customHeight="1" x14ac:dyDescent="0.35">
      <c r="A1643" s="91" t="s">
        <v>615</v>
      </c>
      <c r="B1643" s="95">
        <v>45689</v>
      </c>
      <c r="C1643" s="95">
        <v>46418</v>
      </c>
      <c r="D1643" s="53">
        <v>45631</v>
      </c>
      <c r="E1643" s="91" t="s">
        <v>139</v>
      </c>
      <c r="F1643" s="16" t="s">
        <v>39</v>
      </c>
      <c r="G1643" s="91" t="s">
        <v>40</v>
      </c>
      <c r="H1643" s="91" t="s">
        <v>22</v>
      </c>
      <c r="I1643" s="53">
        <f t="shared" si="212"/>
        <v>45689</v>
      </c>
      <c r="J1643" s="53">
        <f t="shared" si="213"/>
        <v>46418</v>
      </c>
      <c r="K1643" s="52" t="s">
        <v>22</v>
      </c>
      <c r="L1643" s="52" t="s">
        <v>140</v>
      </c>
      <c r="M1643" s="108">
        <v>0</v>
      </c>
      <c r="N1643" s="52" t="s">
        <v>43</v>
      </c>
      <c r="O1643" s="93" t="s">
        <v>44</v>
      </c>
      <c r="P1643" s="52" t="s">
        <v>45</v>
      </c>
      <c r="Q1643" s="93"/>
      <c r="R1643"/>
      <c r="S1643" s="91"/>
      <c r="T1643" s="91"/>
      <c r="U1643" s="91"/>
      <c r="V1643" s="93" t="s">
        <v>64</v>
      </c>
      <c r="W1643" s="93">
        <v>75</v>
      </c>
      <c r="X1643" s="116">
        <v>45474</v>
      </c>
    </row>
    <row r="1644" spans="1:25" ht="15" customHeight="1" x14ac:dyDescent="0.35">
      <c r="A1644" s="91" t="s">
        <v>615</v>
      </c>
      <c r="B1644" s="95">
        <v>45689</v>
      </c>
      <c r="C1644" s="95">
        <v>46418</v>
      </c>
      <c r="D1644" s="53">
        <v>45631</v>
      </c>
      <c r="E1644" s="91" t="s">
        <v>150</v>
      </c>
      <c r="F1644" s="16" t="s">
        <v>39</v>
      </c>
      <c r="G1644" s="91" t="s">
        <v>62</v>
      </c>
      <c r="H1644" s="91" t="s">
        <v>22</v>
      </c>
      <c r="I1644" s="53">
        <f t="shared" si="212"/>
        <v>45689</v>
      </c>
      <c r="J1644" s="53">
        <f t="shared" si="213"/>
        <v>46418</v>
      </c>
      <c r="K1644" s="52" t="s">
        <v>22</v>
      </c>
      <c r="L1644" s="91" t="s">
        <v>140</v>
      </c>
      <c r="M1644" s="108">
        <v>0</v>
      </c>
      <c r="N1644" s="52" t="s">
        <v>43</v>
      </c>
      <c r="O1644" s="93" t="s">
        <v>64</v>
      </c>
      <c r="P1644" s="52" t="s">
        <v>234</v>
      </c>
      <c r="Q1644" s="93">
        <v>0.87790000000000001</v>
      </c>
      <c r="R1644" t="s">
        <v>66</v>
      </c>
      <c r="S1644" s="91" t="s">
        <v>228</v>
      </c>
      <c r="T1644" s="91" t="s">
        <v>229</v>
      </c>
      <c r="U1644" s="91" t="s">
        <v>230</v>
      </c>
      <c r="V1644" s="93"/>
      <c r="W1644" s="93"/>
      <c r="X1644" s="116">
        <v>45474</v>
      </c>
    </row>
    <row r="1645" spans="1:25" ht="15" customHeight="1" x14ac:dyDescent="0.35">
      <c r="A1645" s="91" t="s">
        <v>615</v>
      </c>
      <c r="B1645" s="95">
        <v>45689</v>
      </c>
      <c r="C1645" s="95">
        <v>46418</v>
      </c>
      <c r="D1645" s="53">
        <v>45631</v>
      </c>
      <c r="E1645" s="91" t="s">
        <v>150</v>
      </c>
      <c r="F1645" s="16" t="s">
        <v>39</v>
      </c>
      <c r="G1645" s="91" t="s">
        <v>40</v>
      </c>
      <c r="H1645" s="91" t="s">
        <v>22</v>
      </c>
      <c r="I1645" s="53">
        <f t="shared" si="212"/>
        <v>45689</v>
      </c>
      <c r="J1645" s="53">
        <f t="shared" si="213"/>
        <v>46418</v>
      </c>
      <c r="K1645" s="52" t="s">
        <v>22</v>
      </c>
      <c r="L1645" s="52" t="s">
        <v>140</v>
      </c>
      <c r="M1645" s="108">
        <v>0</v>
      </c>
      <c r="N1645" s="52" t="s">
        <v>43</v>
      </c>
      <c r="O1645" s="93" t="s">
        <v>44</v>
      </c>
      <c r="P1645" s="52" t="s">
        <v>45</v>
      </c>
      <c r="Q1645" s="93"/>
      <c r="R1645"/>
      <c r="S1645" s="91"/>
      <c r="T1645" s="91"/>
      <c r="U1645" s="91"/>
      <c r="V1645" s="93" t="s">
        <v>64</v>
      </c>
      <c r="W1645" s="93">
        <v>75</v>
      </c>
      <c r="X1645" s="116">
        <v>45474</v>
      </c>
    </row>
    <row r="1646" spans="1:25" ht="15" customHeight="1" x14ac:dyDescent="0.35">
      <c r="A1646" s="91" t="s">
        <v>615</v>
      </c>
      <c r="B1646" s="95">
        <v>45689</v>
      </c>
      <c r="C1646" s="95">
        <v>46418</v>
      </c>
      <c r="D1646" s="53">
        <v>45631</v>
      </c>
      <c r="E1646" s="91" t="s">
        <v>151</v>
      </c>
      <c r="F1646" s="16" t="s">
        <v>39</v>
      </c>
      <c r="G1646" s="91" t="s">
        <v>62</v>
      </c>
      <c r="H1646" s="91" t="s">
        <v>22</v>
      </c>
      <c r="I1646" s="53">
        <f t="shared" si="212"/>
        <v>45689</v>
      </c>
      <c r="J1646" s="53">
        <f t="shared" si="213"/>
        <v>46418</v>
      </c>
      <c r="K1646" s="52" t="s">
        <v>22</v>
      </c>
      <c r="L1646" s="91" t="s">
        <v>133</v>
      </c>
      <c r="M1646" s="108">
        <v>0</v>
      </c>
      <c r="N1646" s="52" t="s">
        <v>43</v>
      </c>
      <c r="O1646" s="93" t="s">
        <v>64</v>
      </c>
      <c r="P1646" s="52" t="s">
        <v>234</v>
      </c>
      <c r="Q1646" s="93">
        <v>1.4758</v>
      </c>
      <c r="R1646" t="s">
        <v>66</v>
      </c>
      <c r="S1646" s="91" t="s">
        <v>228</v>
      </c>
      <c r="T1646" s="91" t="s">
        <v>229</v>
      </c>
      <c r="U1646" s="91" t="s">
        <v>230</v>
      </c>
      <c r="V1646" s="93"/>
      <c r="W1646" s="93"/>
      <c r="X1646" s="116">
        <v>45474</v>
      </c>
    </row>
    <row r="1647" spans="1:25" ht="15" customHeight="1" x14ac:dyDescent="0.35">
      <c r="A1647" s="91" t="s">
        <v>615</v>
      </c>
      <c r="B1647" s="95">
        <v>45689</v>
      </c>
      <c r="C1647" s="95">
        <v>46418</v>
      </c>
      <c r="D1647" s="53">
        <v>45631</v>
      </c>
      <c r="E1647" s="91" t="s">
        <v>151</v>
      </c>
      <c r="F1647" s="16" t="s">
        <v>39</v>
      </c>
      <c r="G1647" s="91" t="s">
        <v>40</v>
      </c>
      <c r="H1647" s="91" t="s">
        <v>22</v>
      </c>
      <c r="I1647" s="53">
        <f t="shared" si="212"/>
        <v>45689</v>
      </c>
      <c r="J1647" s="53">
        <f t="shared" si="213"/>
        <v>46418</v>
      </c>
      <c r="K1647" s="52" t="s">
        <v>22</v>
      </c>
      <c r="L1647" s="52" t="s">
        <v>133</v>
      </c>
      <c r="M1647" s="108">
        <v>0</v>
      </c>
      <c r="N1647" s="52" t="s">
        <v>43</v>
      </c>
      <c r="O1647" s="93" t="s">
        <v>44</v>
      </c>
      <c r="P1647" s="52" t="s">
        <v>45</v>
      </c>
      <c r="Q1647" s="93"/>
      <c r="R1647"/>
      <c r="S1647" s="91"/>
      <c r="T1647" s="91"/>
      <c r="U1647" s="91"/>
      <c r="V1647" s="93" t="s">
        <v>64</v>
      </c>
      <c r="W1647" s="93">
        <v>75</v>
      </c>
      <c r="X1647" s="116">
        <v>45474</v>
      </c>
    </row>
    <row r="1648" spans="1:25" ht="15" customHeight="1" x14ac:dyDescent="0.35">
      <c r="A1648" s="91" t="s">
        <v>615</v>
      </c>
      <c r="B1648" s="95">
        <v>45689</v>
      </c>
      <c r="C1648" s="95">
        <v>46418</v>
      </c>
      <c r="D1648" s="53">
        <v>45631</v>
      </c>
      <c r="E1648" s="91" t="s">
        <v>148</v>
      </c>
      <c r="F1648" s="16" t="s">
        <v>39</v>
      </c>
      <c r="G1648" s="91" t="s">
        <v>62</v>
      </c>
      <c r="H1648" s="91" t="s">
        <v>22</v>
      </c>
      <c r="I1648" s="53">
        <f t="shared" si="212"/>
        <v>45689</v>
      </c>
      <c r="J1648" s="53">
        <f t="shared" si="213"/>
        <v>46418</v>
      </c>
      <c r="K1648" s="52" t="s">
        <v>22</v>
      </c>
      <c r="L1648" s="91" t="s">
        <v>133</v>
      </c>
      <c r="M1648" s="108">
        <v>0</v>
      </c>
      <c r="N1648" s="52" t="s">
        <v>43</v>
      </c>
      <c r="O1648" s="93" t="s">
        <v>64</v>
      </c>
      <c r="P1648" s="52" t="s">
        <v>234</v>
      </c>
      <c r="Q1648" s="93">
        <v>1.4758</v>
      </c>
      <c r="R1648" t="s">
        <v>66</v>
      </c>
      <c r="S1648" s="91" t="s">
        <v>228</v>
      </c>
      <c r="T1648" s="91" t="s">
        <v>229</v>
      </c>
      <c r="U1648" s="91" t="s">
        <v>230</v>
      </c>
      <c r="V1648" s="93"/>
      <c r="W1648" s="93"/>
      <c r="X1648" s="116">
        <v>45474</v>
      </c>
    </row>
    <row r="1649" spans="1:25" ht="15" customHeight="1" x14ac:dyDescent="0.35">
      <c r="A1649" s="91" t="s">
        <v>615</v>
      </c>
      <c r="B1649" s="95">
        <v>45689</v>
      </c>
      <c r="C1649" s="95">
        <v>46418</v>
      </c>
      <c r="D1649" s="53">
        <v>45631</v>
      </c>
      <c r="E1649" s="91" t="s">
        <v>148</v>
      </c>
      <c r="F1649" s="16" t="s">
        <v>39</v>
      </c>
      <c r="G1649" s="91" t="s">
        <v>40</v>
      </c>
      <c r="H1649" s="91" t="s">
        <v>22</v>
      </c>
      <c r="I1649" s="53">
        <f t="shared" si="212"/>
        <v>45689</v>
      </c>
      <c r="J1649" s="53">
        <f t="shared" si="213"/>
        <v>46418</v>
      </c>
      <c r="K1649" s="52" t="s">
        <v>22</v>
      </c>
      <c r="L1649" s="52" t="s">
        <v>133</v>
      </c>
      <c r="M1649" s="108">
        <v>0</v>
      </c>
      <c r="N1649" s="52" t="s">
        <v>43</v>
      </c>
      <c r="O1649" s="93" t="s">
        <v>44</v>
      </c>
      <c r="P1649" s="52" t="s">
        <v>45</v>
      </c>
      <c r="Q1649" s="93"/>
      <c r="R1649"/>
      <c r="S1649" s="91"/>
      <c r="T1649" s="91"/>
      <c r="U1649" s="91"/>
      <c r="V1649" s="93" t="s">
        <v>64</v>
      </c>
      <c r="W1649" s="93">
        <v>75</v>
      </c>
      <c r="X1649" s="116">
        <v>45474</v>
      </c>
    </row>
    <row r="1650" spans="1:25" ht="15" customHeight="1" x14ac:dyDescent="0.35">
      <c r="A1650" s="91" t="s">
        <v>622</v>
      </c>
      <c r="B1650" s="95">
        <v>45658</v>
      </c>
      <c r="C1650" s="95">
        <v>46387</v>
      </c>
      <c r="D1650" s="53">
        <v>45634</v>
      </c>
      <c r="E1650" s="91" t="s">
        <v>149</v>
      </c>
      <c r="F1650" s="16" t="s">
        <v>39</v>
      </c>
      <c r="G1650" s="91" t="s">
        <v>62</v>
      </c>
      <c r="H1650" s="91" t="s">
        <v>22</v>
      </c>
      <c r="I1650" s="53">
        <f t="shared" si="212"/>
        <v>45658</v>
      </c>
      <c r="J1650" s="53">
        <f t="shared" si="213"/>
        <v>46387</v>
      </c>
      <c r="K1650" s="52" t="s">
        <v>22</v>
      </c>
      <c r="L1650" s="91" t="s">
        <v>142</v>
      </c>
      <c r="M1650" s="108">
        <v>0</v>
      </c>
      <c r="N1650" s="52" t="s">
        <v>43</v>
      </c>
      <c r="O1650" s="93" t="s">
        <v>64</v>
      </c>
      <c r="P1650" s="52" t="s">
        <v>234</v>
      </c>
      <c r="Q1650" s="93">
        <v>1.3555999999999999</v>
      </c>
      <c r="R1650" t="s">
        <v>66</v>
      </c>
      <c r="S1650" s="91" t="s">
        <v>228</v>
      </c>
      <c r="T1650" s="91" t="s">
        <v>229</v>
      </c>
      <c r="U1650" s="91" t="s">
        <v>230</v>
      </c>
      <c r="V1650" s="93"/>
      <c r="W1650" s="93"/>
      <c r="X1650" s="116">
        <v>45566</v>
      </c>
    </row>
    <row r="1651" spans="1:25" ht="15" customHeight="1" x14ac:dyDescent="0.35">
      <c r="A1651" s="91" t="s">
        <v>622</v>
      </c>
      <c r="B1651" s="95">
        <v>45658</v>
      </c>
      <c r="C1651" s="95">
        <v>46387</v>
      </c>
      <c r="D1651" s="53">
        <v>45634</v>
      </c>
      <c r="E1651" s="91" t="s">
        <v>149</v>
      </c>
      <c r="F1651" s="16" t="s">
        <v>39</v>
      </c>
      <c r="G1651" s="91" t="s">
        <v>40</v>
      </c>
      <c r="H1651" s="91" t="s">
        <v>22</v>
      </c>
      <c r="I1651" s="53">
        <f t="shared" si="212"/>
        <v>45658</v>
      </c>
      <c r="J1651" s="53">
        <f t="shared" si="213"/>
        <v>46387</v>
      </c>
      <c r="K1651" s="52" t="s">
        <v>22</v>
      </c>
      <c r="L1651" s="52" t="s">
        <v>142</v>
      </c>
      <c r="M1651" s="108">
        <v>0</v>
      </c>
      <c r="N1651" s="52" t="s">
        <v>43</v>
      </c>
      <c r="O1651" s="93" t="s">
        <v>44</v>
      </c>
      <c r="P1651" s="52" t="s">
        <v>45</v>
      </c>
      <c r="Q1651" s="93"/>
      <c r="R1651"/>
      <c r="S1651" s="91"/>
      <c r="T1651" s="91"/>
      <c r="U1651" s="91"/>
      <c r="V1651" s="93" t="s">
        <v>64</v>
      </c>
      <c r="W1651" s="93">
        <v>75</v>
      </c>
      <c r="X1651" s="116">
        <v>45566</v>
      </c>
    </row>
    <row r="1652" spans="1:25" ht="15" customHeight="1" x14ac:dyDescent="0.35">
      <c r="A1652" s="91" t="s">
        <v>622</v>
      </c>
      <c r="B1652" s="95">
        <v>45658</v>
      </c>
      <c r="C1652" s="95">
        <v>46387</v>
      </c>
      <c r="D1652" s="53">
        <v>45634</v>
      </c>
      <c r="E1652" s="91" t="s">
        <v>152</v>
      </c>
      <c r="F1652" s="16" t="s">
        <v>39</v>
      </c>
      <c r="G1652" s="91" t="s">
        <v>62</v>
      </c>
      <c r="H1652" s="91" t="s">
        <v>22</v>
      </c>
      <c r="I1652" s="53">
        <f t="shared" si="212"/>
        <v>45658</v>
      </c>
      <c r="J1652" s="53">
        <f t="shared" si="213"/>
        <v>46387</v>
      </c>
      <c r="K1652" s="52" t="s">
        <v>22</v>
      </c>
      <c r="L1652" s="91" t="s">
        <v>142</v>
      </c>
      <c r="M1652" s="108">
        <v>0</v>
      </c>
      <c r="N1652" s="52" t="s">
        <v>43</v>
      </c>
      <c r="O1652" s="93" t="s">
        <v>64</v>
      </c>
      <c r="P1652" s="52" t="s">
        <v>234</v>
      </c>
      <c r="Q1652" s="93">
        <v>1.3555999999999999</v>
      </c>
      <c r="R1652" t="s">
        <v>66</v>
      </c>
      <c r="S1652" s="91" t="s">
        <v>228</v>
      </c>
      <c r="T1652" s="91" t="s">
        <v>229</v>
      </c>
      <c r="U1652" s="91" t="s">
        <v>230</v>
      </c>
      <c r="V1652" s="93"/>
      <c r="W1652" s="93"/>
      <c r="X1652" s="116">
        <v>45566</v>
      </c>
    </row>
    <row r="1653" spans="1:25" ht="15" customHeight="1" x14ac:dyDescent="0.35">
      <c r="A1653" s="91" t="s">
        <v>622</v>
      </c>
      <c r="B1653" s="95">
        <v>45658</v>
      </c>
      <c r="C1653" s="95">
        <v>46387</v>
      </c>
      <c r="D1653" s="53">
        <v>45634</v>
      </c>
      <c r="E1653" s="91" t="s">
        <v>152</v>
      </c>
      <c r="F1653" s="16" t="s">
        <v>39</v>
      </c>
      <c r="G1653" s="91" t="s">
        <v>40</v>
      </c>
      <c r="H1653" s="91" t="s">
        <v>22</v>
      </c>
      <c r="I1653" s="53">
        <f t="shared" si="212"/>
        <v>45658</v>
      </c>
      <c r="J1653" s="53">
        <f t="shared" si="213"/>
        <v>46387</v>
      </c>
      <c r="K1653" s="52" t="s">
        <v>22</v>
      </c>
      <c r="L1653" s="52" t="s">
        <v>142</v>
      </c>
      <c r="M1653" s="108">
        <v>0</v>
      </c>
      <c r="N1653" s="52" t="s">
        <v>43</v>
      </c>
      <c r="O1653" s="93" t="s">
        <v>44</v>
      </c>
      <c r="P1653" s="52" t="s">
        <v>45</v>
      </c>
      <c r="Q1653" s="93"/>
      <c r="R1653"/>
      <c r="S1653" s="91"/>
      <c r="T1653" s="91"/>
      <c r="U1653" s="91"/>
      <c r="V1653" s="93" t="s">
        <v>64</v>
      </c>
      <c r="W1653" s="93">
        <v>75</v>
      </c>
      <c r="X1653" s="116">
        <v>45566</v>
      </c>
    </row>
    <row r="1654" spans="1:25" ht="15" customHeight="1" x14ac:dyDescent="0.35">
      <c r="A1654" s="91" t="s">
        <v>622</v>
      </c>
      <c r="B1654" s="95">
        <v>45658</v>
      </c>
      <c r="C1654" s="95">
        <v>46387</v>
      </c>
      <c r="D1654" s="53">
        <v>45634</v>
      </c>
      <c r="E1654" s="91" t="s">
        <v>151</v>
      </c>
      <c r="F1654" s="16" t="s">
        <v>39</v>
      </c>
      <c r="G1654" s="91" t="s">
        <v>62</v>
      </c>
      <c r="H1654" s="91" t="s">
        <v>22</v>
      </c>
      <c r="I1654" s="53">
        <f t="shared" si="212"/>
        <v>45658</v>
      </c>
      <c r="J1654" s="53">
        <f t="shared" si="213"/>
        <v>46387</v>
      </c>
      <c r="K1654" s="52" t="s">
        <v>22</v>
      </c>
      <c r="L1654" s="91" t="s">
        <v>133</v>
      </c>
      <c r="M1654" s="108">
        <v>0</v>
      </c>
      <c r="N1654" s="52" t="s">
        <v>43</v>
      </c>
      <c r="O1654" s="93" t="s">
        <v>64</v>
      </c>
      <c r="P1654" s="52" t="s">
        <v>234</v>
      </c>
      <c r="Q1654" s="114">
        <v>1.4790000000000001</v>
      </c>
      <c r="R1654" t="s">
        <v>66</v>
      </c>
      <c r="S1654" s="91" t="s">
        <v>228</v>
      </c>
      <c r="T1654" s="91" t="s">
        <v>229</v>
      </c>
      <c r="U1654" s="91" t="s">
        <v>230</v>
      </c>
      <c r="V1654" s="93"/>
      <c r="W1654" s="93"/>
      <c r="X1654" s="116">
        <v>45566</v>
      </c>
    </row>
    <row r="1655" spans="1:25" ht="15" customHeight="1" x14ac:dyDescent="0.35">
      <c r="A1655" s="91" t="s">
        <v>622</v>
      </c>
      <c r="B1655" s="95">
        <v>45658</v>
      </c>
      <c r="C1655" s="95">
        <v>46387</v>
      </c>
      <c r="D1655" s="53">
        <v>45634</v>
      </c>
      <c r="E1655" s="91" t="s">
        <v>575</v>
      </c>
      <c r="F1655" s="16" t="s">
        <v>39</v>
      </c>
      <c r="G1655" s="91" t="s">
        <v>40</v>
      </c>
      <c r="H1655" s="91" t="s">
        <v>22</v>
      </c>
      <c r="I1655" s="53">
        <f t="shared" si="212"/>
        <v>45658</v>
      </c>
      <c r="J1655" s="53">
        <f t="shared" si="213"/>
        <v>46387</v>
      </c>
      <c r="K1655" s="52" t="s">
        <v>22</v>
      </c>
      <c r="L1655" s="52" t="s">
        <v>133</v>
      </c>
      <c r="M1655" s="108">
        <v>0</v>
      </c>
      <c r="N1655" s="52" t="s">
        <v>43</v>
      </c>
      <c r="O1655" s="93" t="s">
        <v>44</v>
      </c>
      <c r="P1655" s="52" t="s">
        <v>45</v>
      </c>
      <c r="Q1655" s="93"/>
      <c r="R1655"/>
      <c r="S1655" s="91"/>
      <c r="T1655" s="91"/>
      <c r="U1655" s="91"/>
      <c r="V1655" s="93" t="s">
        <v>64</v>
      </c>
      <c r="W1655" s="93">
        <v>75</v>
      </c>
      <c r="X1655" s="116">
        <v>45566</v>
      </c>
    </row>
    <row r="1656" spans="1:25" ht="15" customHeight="1" x14ac:dyDescent="0.35">
      <c r="A1656" s="91" t="s">
        <v>622</v>
      </c>
      <c r="B1656" s="95">
        <v>45658</v>
      </c>
      <c r="C1656" s="95">
        <v>46387</v>
      </c>
      <c r="D1656" s="53">
        <v>45634</v>
      </c>
      <c r="E1656" s="91"/>
      <c r="G1656" s="91" t="s">
        <v>50</v>
      </c>
      <c r="H1656" s="91" t="s">
        <v>22</v>
      </c>
      <c r="I1656" s="53">
        <f t="shared" si="212"/>
        <v>45658</v>
      </c>
      <c r="J1656" s="53">
        <f t="shared" si="213"/>
        <v>46387</v>
      </c>
      <c r="K1656" s="52" t="s">
        <v>22</v>
      </c>
      <c r="L1656" s="52" t="s">
        <v>475</v>
      </c>
      <c r="M1656" s="108">
        <v>0</v>
      </c>
      <c r="N1656" s="52" t="s">
        <v>43</v>
      </c>
      <c r="O1656" s="93" t="s">
        <v>52</v>
      </c>
      <c r="P1656" s="52" t="s">
        <v>45</v>
      </c>
      <c r="Q1656" s="93">
        <v>0.56420000000000003</v>
      </c>
      <c r="R1656" t="s">
        <v>66</v>
      </c>
      <c r="S1656" s="91"/>
      <c r="T1656" s="91"/>
      <c r="U1656" s="91"/>
      <c r="V1656" s="93"/>
      <c r="W1656" s="93"/>
      <c r="X1656" s="116">
        <v>45566</v>
      </c>
    </row>
    <row r="1657" spans="1:25" ht="15" customHeight="1" x14ac:dyDescent="0.35">
      <c r="A1657" s="91" t="s">
        <v>622</v>
      </c>
      <c r="B1657" s="95">
        <v>45658</v>
      </c>
      <c r="C1657" s="95">
        <v>46387</v>
      </c>
      <c r="D1657" s="53">
        <v>45634</v>
      </c>
      <c r="E1657" s="91"/>
      <c r="G1657" s="91" t="s">
        <v>55</v>
      </c>
      <c r="H1657" s="91" t="s">
        <v>22</v>
      </c>
      <c r="I1657" s="53">
        <f t="shared" si="212"/>
        <v>45658</v>
      </c>
      <c r="J1657" s="53">
        <f t="shared" si="213"/>
        <v>46387</v>
      </c>
      <c r="K1657" s="52" t="s">
        <v>22</v>
      </c>
      <c r="L1657" s="91" t="s">
        <v>475</v>
      </c>
      <c r="M1657" s="108">
        <v>0</v>
      </c>
      <c r="N1657" s="52" t="s">
        <v>43</v>
      </c>
      <c r="O1657" s="93" t="s">
        <v>56</v>
      </c>
      <c r="P1657" s="52" t="s">
        <v>45</v>
      </c>
      <c r="Q1657" s="93">
        <v>0.56420000000000003</v>
      </c>
      <c r="R1657" t="s">
        <v>66</v>
      </c>
      <c r="S1657" s="91"/>
      <c r="T1657" s="91"/>
      <c r="U1657" s="91"/>
      <c r="V1657" s="93"/>
      <c r="W1657" s="93"/>
      <c r="X1657" s="116">
        <v>45566</v>
      </c>
    </row>
    <row r="1658" spans="1:25" ht="15" customHeight="1" x14ac:dyDescent="0.35">
      <c r="A1658" s="91" t="s">
        <v>622</v>
      </c>
      <c r="B1658" s="95">
        <v>45658</v>
      </c>
      <c r="C1658" s="95">
        <v>46387</v>
      </c>
      <c r="D1658" s="53">
        <v>45634</v>
      </c>
      <c r="E1658" s="91"/>
      <c r="G1658" s="91" t="s">
        <v>60</v>
      </c>
      <c r="H1658" s="91" t="s">
        <v>22</v>
      </c>
      <c r="I1658" s="53">
        <f t="shared" si="212"/>
        <v>45658</v>
      </c>
      <c r="J1658" s="53">
        <f t="shared" si="213"/>
        <v>46387</v>
      </c>
      <c r="K1658" s="52" t="s">
        <v>22</v>
      </c>
      <c r="L1658" s="91" t="s">
        <v>475</v>
      </c>
      <c r="M1658" s="108">
        <v>0</v>
      </c>
      <c r="N1658" s="52" t="s">
        <v>43</v>
      </c>
      <c r="O1658" s="93" t="s">
        <v>61</v>
      </c>
      <c r="P1658" s="52" t="s">
        <v>45</v>
      </c>
      <c r="Q1658" s="93">
        <v>4.9399999999999999E-2</v>
      </c>
      <c r="R1658" t="s">
        <v>66</v>
      </c>
      <c r="S1658" s="91"/>
      <c r="T1658" s="91"/>
      <c r="U1658" s="91"/>
      <c r="V1658" s="93"/>
      <c r="W1658" s="93"/>
      <c r="X1658" s="116">
        <v>45566</v>
      </c>
    </row>
    <row r="1659" spans="1:25" ht="15" customHeight="1" x14ac:dyDescent="0.35">
      <c r="A1659" s="91" t="s">
        <v>622</v>
      </c>
      <c r="B1659" s="95">
        <v>45658</v>
      </c>
      <c r="C1659" s="95">
        <v>46387</v>
      </c>
      <c r="D1659" s="53">
        <v>45634</v>
      </c>
      <c r="E1659" s="91"/>
      <c r="G1659" s="91" t="s">
        <v>57</v>
      </c>
      <c r="H1659" s="91" t="s">
        <v>22</v>
      </c>
      <c r="I1659" s="53">
        <f t="shared" si="212"/>
        <v>45658</v>
      </c>
      <c r="J1659" s="53">
        <f t="shared" si="213"/>
        <v>46387</v>
      </c>
      <c r="K1659" s="52" t="s">
        <v>22</v>
      </c>
      <c r="L1659" s="91" t="s">
        <v>475</v>
      </c>
      <c r="M1659" s="108">
        <v>0</v>
      </c>
      <c r="N1659" s="52" t="s">
        <v>43</v>
      </c>
      <c r="O1659" s="93" t="s">
        <v>58</v>
      </c>
      <c r="P1659" s="52" t="s">
        <v>59</v>
      </c>
      <c r="Q1659" s="93">
        <v>1.24E-2</v>
      </c>
      <c r="R1659" t="s">
        <v>66</v>
      </c>
      <c r="S1659" s="91"/>
      <c r="T1659" s="91"/>
      <c r="U1659" s="91"/>
      <c r="V1659" s="93"/>
      <c r="W1659" s="93"/>
      <c r="X1659" s="116">
        <v>45566</v>
      </c>
      <c r="Y1659" s="56" t="s">
        <v>623</v>
      </c>
    </row>
    <row r="1660" spans="1:25" ht="15" customHeight="1" x14ac:dyDescent="0.35">
      <c r="A1660" s="91" t="s">
        <v>622</v>
      </c>
      <c r="B1660" s="95">
        <v>45658</v>
      </c>
      <c r="C1660" s="95">
        <v>46387</v>
      </c>
      <c r="D1660" s="53">
        <v>45634</v>
      </c>
      <c r="E1660" s="91"/>
      <c r="G1660" s="91" t="s">
        <v>75</v>
      </c>
      <c r="H1660" s="91" t="s">
        <v>22</v>
      </c>
      <c r="I1660" s="53">
        <f t="shared" si="212"/>
        <v>45658</v>
      </c>
      <c r="J1660" s="53">
        <f t="shared" si="213"/>
        <v>46387</v>
      </c>
      <c r="K1660" s="52" t="s">
        <v>22</v>
      </c>
      <c r="L1660" s="91" t="s">
        <v>475</v>
      </c>
      <c r="M1660" s="108">
        <v>0</v>
      </c>
      <c r="N1660" s="52" t="s">
        <v>43</v>
      </c>
      <c r="O1660" s="93" t="s">
        <v>76</v>
      </c>
      <c r="P1660" s="52" t="s">
        <v>251</v>
      </c>
      <c r="Q1660" s="93">
        <v>2.4799999999999999E-2</v>
      </c>
      <c r="R1660" t="s">
        <v>66</v>
      </c>
      <c r="S1660" s="91"/>
      <c r="T1660" s="91"/>
      <c r="U1660" s="91"/>
      <c r="V1660" s="93"/>
      <c r="W1660" s="93"/>
      <c r="X1660" s="116">
        <v>45566</v>
      </c>
    </row>
    <row r="1661" spans="1:25" ht="15" customHeight="1" x14ac:dyDescent="0.35">
      <c r="A1661" s="91" t="s">
        <v>622</v>
      </c>
      <c r="B1661" s="95">
        <v>45658</v>
      </c>
      <c r="C1661" s="95">
        <v>46387</v>
      </c>
      <c r="D1661" s="53">
        <v>45634</v>
      </c>
      <c r="E1661" s="91" t="s">
        <v>151</v>
      </c>
      <c r="F1661" s="16" t="s">
        <v>39</v>
      </c>
      <c r="G1661" s="91" t="s">
        <v>144</v>
      </c>
      <c r="H1661" s="91" t="s">
        <v>22</v>
      </c>
      <c r="I1661" s="53">
        <f t="shared" si="212"/>
        <v>45658</v>
      </c>
      <c r="J1661" s="53">
        <f t="shared" si="213"/>
        <v>46387</v>
      </c>
      <c r="K1661" s="52" t="s">
        <v>22</v>
      </c>
      <c r="L1661" s="91" t="s">
        <v>133</v>
      </c>
      <c r="M1661" s="108">
        <v>0</v>
      </c>
      <c r="N1661" s="52" t="s">
        <v>43</v>
      </c>
      <c r="O1661" s="93" t="s">
        <v>579</v>
      </c>
      <c r="P1661" s="52" t="s">
        <v>251</v>
      </c>
      <c r="Q1661" s="114">
        <v>0.221</v>
      </c>
      <c r="R1661" t="s">
        <v>66</v>
      </c>
      <c r="S1661" s="91" t="s">
        <v>228</v>
      </c>
      <c r="T1661" s="91" t="s">
        <v>229</v>
      </c>
      <c r="U1661" s="91" t="s">
        <v>230</v>
      </c>
      <c r="V1661" s="93"/>
      <c r="W1661" s="93"/>
      <c r="X1661" s="116">
        <v>45566</v>
      </c>
    </row>
    <row r="1662" spans="1:25" ht="15" customHeight="1" x14ac:dyDescent="0.35">
      <c r="A1662" s="91" t="s">
        <v>622</v>
      </c>
      <c r="B1662" s="95">
        <v>45658</v>
      </c>
      <c r="C1662" s="95">
        <v>46387</v>
      </c>
      <c r="D1662" s="53">
        <v>45634</v>
      </c>
      <c r="E1662" s="91" t="s">
        <v>151</v>
      </c>
      <c r="F1662" s="16" t="s">
        <v>39</v>
      </c>
      <c r="G1662" s="91" t="s">
        <v>135</v>
      </c>
      <c r="H1662" s="91" t="s">
        <v>22</v>
      </c>
      <c r="I1662" s="53">
        <f t="shared" si="212"/>
        <v>45658</v>
      </c>
      <c r="J1662" s="53">
        <f t="shared" si="213"/>
        <v>46387</v>
      </c>
      <c r="K1662" s="52" t="s">
        <v>22</v>
      </c>
      <c r="L1662" s="91" t="s">
        <v>133</v>
      </c>
      <c r="M1662" s="108">
        <v>0</v>
      </c>
      <c r="N1662" s="52" t="s">
        <v>43</v>
      </c>
      <c r="O1662" s="93" t="s">
        <v>136</v>
      </c>
      <c r="P1662" s="52" t="s">
        <v>45</v>
      </c>
      <c r="Q1662" s="93"/>
      <c r="R1662"/>
      <c r="S1662" s="91"/>
      <c r="T1662" s="91"/>
      <c r="U1662" s="91"/>
      <c r="V1662" s="93" t="s">
        <v>581</v>
      </c>
      <c r="W1662" s="93">
        <v>75</v>
      </c>
      <c r="X1662" s="116">
        <v>45566</v>
      </c>
    </row>
    <row r="1663" spans="1:25" ht="15" customHeight="1" x14ac:dyDescent="0.35">
      <c r="A1663" s="91" t="s">
        <v>622</v>
      </c>
      <c r="B1663" s="95">
        <v>45658</v>
      </c>
      <c r="C1663" s="95">
        <v>46387</v>
      </c>
      <c r="D1663" s="53">
        <v>45634</v>
      </c>
      <c r="E1663" s="91"/>
      <c r="G1663" s="91" t="s">
        <v>75</v>
      </c>
      <c r="H1663" s="91" t="s">
        <v>22</v>
      </c>
      <c r="I1663" s="53">
        <f t="shared" si="212"/>
        <v>45658</v>
      </c>
      <c r="J1663" s="53">
        <f t="shared" si="213"/>
        <v>46387</v>
      </c>
      <c r="K1663" s="52" t="s">
        <v>22</v>
      </c>
      <c r="L1663" s="52" t="s">
        <v>475</v>
      </c>
      <c r="M1663" s="108">
        <v>0</v>
      </c>
      <c r="N1663" s="52" t="s">
        <v>43</v>
      </c>
      <c r="O1663" s="93" t="s">
        <v>76</v>
      </c>
      <c r="P1663" s="52" t="s">
        <v>251</v>
      </c>
      <c r="Q1663" s="93"/>
      <c r="R1663"/>
      <c r="S1663" s="91"/>
      <c r="T1663" s="91"/>
      <c r="U1663" s="91"/>
      <c r="V1663" s="93"/>
      <c r="W1663" s="93"/>
      <c r="X1663" s="116">
        <v>45566</v>
      </c>
      <c r="Y1663" s="56" t="s">
        <v>624</v>
      </c>
    </row>
    <row r="1664" spans="1:25" ht="15" customHeight="1" x14ac:dyDescent="0.35">
      <c r="A1664" s="91" t="s">
        <v>625</v>
      </c>
      <c r="B1664" s="95">
        <v>45658</v>
      </c>
      <c r="C1664" s="95">
        <v>46387</v>
      </c>
      <c r="D1664" s="53">
        <v>45636</v>
      </c>
      <c r="E1664" s="102" t="s">
        <v>626</v>
      </c>
      <c r="F1664" s="16" t="s">
        <v>39</v>
      </c>
      <c r="G1664" s="91" t="s">
        <v>62</v>
      </c>
      <c r="H1664" s="91" t="s">
        <v>22</v>
      </c>
      <c r="I1664" s="53">
        <f t="shared" si="212"/>
        <v>45658</v>
      </c>
      <c r="J1664" s="53">
        <f t="shared" si="213"/>
        <v>46387</v>
      </c>
      <c r="K1664" s="52" t="s">
        <v>22</v>
      </c>
      <c r="L1664" s="102" t="s">
        <v>627</v>
      </c>
      <c r="M1664" s="108">
        <v>40</v>
      </c>
      <c r="N1664" s="52" t="s">
        <v>43</v>
      </c>
      <c r="O1664" s="93" t="s">
        <v>64</v>
      </c>
      <c r="P1664" s="52" t="s">
        <v>234</v>
      </c>
      <c r="Q1664" s="93">
        <v>1.8878999999999999</v>
      </c>
      <c r="R1664" t="s">
        <v>66</v>
      </c>
      <c r="S1664" s="91"/>
      <c r="T1664" s="91"/>
      <c r="U1664" s="91"/>
      <c r="V1664" s="93"/>
      <c r="W1664" s="93"/>
      <c r="X1664" s="116">
        <v>45383</v>
      </c>
    </row>
    <row r="1665" spans="1:25" ht="15" customHeight="1" x14ac:dyDescent="0.35">
      <c r="A1665" s="91" t="s">
        <v>625</v>
      </c>
      <c r="B1665" s="95">
        <v>45658</v>
      </c>
      <c r="C1665" s="95">
        <v>46387</v>
      </c>
      <c r="D1665" s="53">
        <v>45636</v>
      </c>
      <c r="E1665" s="102" t="s">
        <v>628</v>
      </c>
      <c r="F1665" s="16" t="s">
        <v>39</v>
      </c>
      <c r="G1665" s="91" t="s">
        <v>62</v>
      </c>
      <c r="H1665" s="91" t="s">
        <v>22</v>
      </c>
      <c r="I1665" s="53">
        <f t="shared" si="212"/>
        <v>45658</v>
      </c>
      <c r="J1665" s="53">
        <f t="shared" si="213"/>
        <v>46387</v>
      </c>
      <c r="K1665" s="52" t="s">
        <v>22</v>
      </c>
      <c r="L1665" s="102" t="s">
        <v>627</v>
      </c>
      <c r="M1665" s="108">
        <v>40</v>
      </c>
      <c r="N1665" s="52" t="s">
        <v>43</v>
      </c>
      <c r="O1665" s="93" t="s">
        <v>64</v>
      </c>
      <c r="P1665" s="52" t="s">
        <v>234</v>
      </c>
      <c r="Q1665" s="93">
        <v>1.8878999999999999</v>
      </c>
      <c r="R1665" t="s">
        <v>66</v>
      </c>
      <c r="S1665" s="91"/>
      <c r="T1665" s="91"/>
      <c r="U1665" s="91"/>
      <c r="V1665" s="93"/>
      <c r="W1665" s="93"/>
      <c r="X1665" s="116">
        <v>45383</v>
      </c>
    </row>
    <row r="1666" spans="1:25" ht="15" customHeight="1" x14ac:dyDescent="0.35">
      <c r="A1666" s="91" t="s">
        <v>625</v>
      </c>
      <c r="B1666" s="95">
        <v>45658</v>
      </c>
      <c r="C1666" s="95">
        <v>46387</v>
      </c>
      <c r="D1666" s="53">
        <v>45636</v>
      </c>
      <c r="E1666" s="102" t="s">
        <v>629</v>
      </c>
      <c r="F1666" s="16" t="s">
        <v>39</v>
      </c>
      <c r="G1666" s="91" t="s">
        <v>62</v>
      </c>
      <c r="H1666" s="91" t="s">
        <v>22</v>
      </c>
      <c r="I1666" s="53">
        <f t="shared" si="212"/>
        <v>45658</v>
      </c>
      <c r="J1666" s="53">
        <f t="shared" si="213"/>
        <v>46387</v>
      </c>
      <c r="K1666" s="52" t="s">
        <v>22</v>
      </c>
      <c r="L1666" s="57" t="s">
        <v>627</v>
      </c>
      <c r="M1666" s="108">
        <v>60</v>
      </c>
      <c r="N1666" s="52" t="s">
        <v>43</v>
      </c>
      <c r="O1666" s="93" t="s">
        <v>64</v>
      </c>
      <c r="P1666" s="52" t="s">
        <v>234</v>
      </c>
      <c r="Q1666" s="93">
        <v>1.8878999999999999</v>
      </c>
      <c r="R1666" t="s">
        <v>66</v>
      </c>
      <c r="S1666" s="91"/>
      <c r="T1666" s="91"/>
      <c r="U1666" s="91"/>
      <c r="V1666" s="93"/>
      <c r="W1666" s="93"/>
      <c r="X1666" s="116">
        <v>45383</v>
      </c>
    </row>
    <row r="1667" spans="1:25" ht="29" x14ac:dyDescent="0.35">
      <c r="A1667" s="91" t="s">
        <v>630</v>
      </c>
      <c r="B1667" s="95">
        <v>45815</v>
      </c>
      <c r="C1667" s="126">
        <v>56772</v>
      </c>
      <c r="D1667" s="53">
        <v>45828</v>
      </c>
      <c r="E1667" s="102" t="s">
        <v>631</v>
      </c>
      <c r="F1667" s="81"/>
      <c r="G1667" s="91" t="s">
        <v>62</v>
      </c>
      <c r="H1667" s="102" t="s">
        <v>22</v>
      </c>
      <c r="I1667" s="53">
        <f t="shared" si="212"/>
        <v>45815</v>
      </c>
      <c r="J1667" s="53">
        <f t="shared" si="213"/>
        <v>56772</v>
      </c>
      <c r="K1667" s="52" t="s">
        <v>22</v>
      </c>
      <c r="L1667" s="102" t="s">
        <v>632</v>
      </c>
      <c r="M1667" s="108">
        <v>72300</v>
      </c>
      <c r="N1667" s="57" t="s">
        <v>43</v>
      </c>
      <c r="O1667" s="113" t="s">
        <v>233</v>
      </c>
      <c r="P1667" s="57" t="s">
        <v>251</v>
      </c>
      <c r="Q1667" s="129">
        <v>1.06</v>
      </c>
      <c r="R1667" t="s">
        <v>66</v>
      </c>
      <c r="S1667" s="91"/>
      <c r="T1667" s="91"/>
      <c r="U1667" s="91"/>
      <c r="V1667" s="93"/>
      <c r="W1667" s="93"/>
      <c r="X1667" s="116">
        <v>45828</v>
      </c>
      <c r="Y1667" s="56" t="s">
        <v>70</v>
      </c>
    </row>
    <row r="1668" spans="1:25" ht="15" customHeight="1" x14ac:dyDescent="0.35">
      <c r="A1668" s="91" t="s">
        <v>630</v>
      </c>
      <c r="B1668" s="95">
        <v>45815</v>
      </c>
      <c r="C1668" s="126">
        <v>56772</v>
      </c>
      <c r="D1668" s="53">
        <v>45828</v>
      </c>
      <c r="E1668" s="102" t="s">
        <v>634</v>
      </c>
      <c r="G1668" s="127" t="s">
        <v>40</v>
      </c>
      <c r="H1668" s="102" t="s">
        <v>22</v>
      </c>
      <c r="I1668" s="53">
        <f t="shared" si="212"/>
        <v>45815</v>
      </c>
      <c r="J1668" s="53">
        <f t="shared" si="213"/>
        <v>56772</v>
      </c>
      <c r="K1668" s="52" t="s">
        <v>22</v>
      </c>
      <c r="L1668" s="102" t="s">
        <v>632</v>
      </c>
      <c r="M1668" s="128"/>
      <c r="N1668" s="32" t="s">
        <v>46</v>
      </c>
      <c r="O1668" s="113" t="s">
        <v>44</v>
      </c>
      <c r="P1668" s="57" t="s">
        <v>45</v>
      </c>
      <c r="Q1668" s="113">
        <v>0</v>
      </c>
      <c r="R1668" s="32"/>
      <c r="S1668" s="93"/>
      <c r="T1668" s="93"/>
      <c r="U1668" s="93"/>
      <c r="V1668" s="93"/>
      <c r="W1668" s="93"/>
      <c r="X1668" s="116">
        <v>45828</v>
      </c>
      <c r="Y1668" s="32" t="s">
        <v>633</v>
      </c>
    </row>
    <row r="1669" spans="1:25" ht="15" customHeight="1" x14ac:dyDescent="0.35">
      <c r="A1669" s="91" t="s">
        <v>630</v>
      </c>
      <c r="B1669" s="95">
        <v>45815</v>
      </c>
      <c r="C1669" s="126">
        <v>56772</v>
      </c>
      <c r="D1669" s="53">
        <v>45828</v>
      </c>
      <c r="E1669" s="113" t="s">
        <v>635</v>
      </c>
      <c r="G1669" s="127" t="s">
        <v>40</v>
      </c>
      <c r="H1669" s="102" t="s">
        <v>22</v>
      </c>
      <c r="I1669" s="53">
        <f t="shared" si="212"/>
        <v>45815</v>
      </c>
      <c r="J1669" s="53">
        <f t="shared" si="213"/>
        <v>56772</v>
      </c>
      <c r="K1669" s="52" t="s">
        <v>22</v>
      </c>
      <c r="L1669" s="57" t="s">
        <v>632</v>
      </c>
      <c r="M1669" s="128"/>
      <c r="N1669" s="32" t="s">
        <v>46</v>
      </c>
      <c r="O1669" s="113" t="s">
        <v>44</v>
      </c>
      <c r="P1669" s="57" t="s">
        <v>45</v>
      </c>
      <c r="Q1669" s="113">
        <v>0</v>
      </c>
      <c r="R1669" s="32"/>
      <c r="S1669" s="93"/>
      <c r="T1669" s="93"/>
      <c r="U1669" s="93"/>
      <c r="V1669" s="93"/>
      <c r="W1669" s="93"/>
      <c r="X1669" s="116">
        <v>45828</v>
      </c>
      <c r="Y1669" s="32" t="s">
        <v>633</v>
      </c>
    </row>
    <row r="1670" spans="1:25" ht="15" customHeight="1" x14ac:dyDescent="0.35">
      <c r="A1670" s="91" t="s">
        <v>630</v>
      </c>
      <c r="B1670" s="95">
        <v>45815</v>
      </c>
      <c r="C1670" s="126">
        <v>56772</v>
      </c>
      <c r="D1670" s="53">
        <v>45828</v>
      </c>
      <c r="E1670" s="91"/>
      <c r="G1670" s="91" t="s">
        <v>104</v>
      </c>
      <c r="H1670" s="102" t="s">
        <v>22</v>
      </c>
      <c r="I1670" s="53">
        <f t="shared" si="212"/>
        <v>45815</v>
      </c>
      <c r="J1670" s="53">
        <f t="shared" si="213"/>
        <v>56772</v>
      </c>
      <c r="K1670" s="52" t="s">
        <v>22</v>
      </c>
      <c r="L1670" s="102" t="s">
        <v>632</v>
      </c>
      <c r="M1670" s="128">
        <v>70000</v>
      </c>
      <c r="N1670" s="32" t="s">
        <v>43</v>
      </c>
      <c r="O1670" s="93" t="s">
        <v>106</v>
      </c>
      <c r="P1670" t="s">
        <v>65</v>
      </c>
      <c r="Q1670" s="113">
        <v>0</v>
      </c>
      <c r="R1670" s="32"/>
      <c r="S1670" s="93"/>
      <c r="T1670" s="93"/>
      <c r="U1670" s="93"/>
      <c r="V1670" s="93"/>
      <c r="W1670" s="93"/>
      <c r="X1670" s="116">
        <v>45828</v>
      </c>
      <c r="Y1670" s="32" t="s">
        <v>633</v>
      </c>
    </row>
    <row r="1671" spans="1:25" ht="15" customHeight="1" x14ac:dyDescent="0.35">
      <c r="A1671" s="91" t="s">
        <v>636</v>
      </c>
      <c r="B1671" s="99">
        <v>45658</v>
      </c>
      <c r="C1671" s="95">
        <v>46752</v>
      </c>
      <c r="D1671" s="53">
        <v>45639</v>
      </c>
      <c r="E1671" s="91" t="s">
        <v>150</v>
      </c>
      <c r="F1671" s="16" t="s">
        <v>39</v>
      </c>
      <c r="G1671" s="91" t="s">
        <v>62</v>
      </c>
      <c r="H1671" s="91" t="s">
        <v>22</v>
      </c>
      <c r="I1671" s="53">
        <f t="shared" si="212"/>
        <v>45658</v>
      </c>
      <c r="J1671" s="53">
        <f t="shared" si="213"/>
        <v>46752</v>
      </c>
      <c r="K1671" s="52" t="s">
        <v>22</v>
      </c>
      <c r="L1671" s="91" t="s">
        <v>140</v>
      </c>
      <c r="M1671" s="108">
        <v>20000</v>
      </c>
      <c r="N1671" s="52" t="s">
        <v>43</v>
      </c>
      <c r="O1671" s="93" t="s">
        <v>64</v>
      </c>
      <c r="P1671" s="52" t="s">
        <v>251</v>
      </c>
      <c r="Q1671" s="93">
        <v>0.75280000000000002</v>
      </c>
      <c r="R1671" t="s">
        <v>66</v>
      </c>
      <c r="S1671" s="91" t="s">
        <v>228</v>
      </c>
      <c r="T1671" s="91" t="s">
        <v>229</v>
      </c>
      <c r="U1671" s="91" t="s">
        <v>230</v>
      </c>
      <c r="V1671" s="93"/>
      <c r="W1671" s="93"/>
      <c r="X1671" s="116">
        <v>45292</v>
      </c>
      <c r="Y1671" s="56" t="s">
        <v>637</v>
      </c>
    </row>
    <row r="1672" spans="1:25" ht="15" customHeight="1" x14ac:dyDescent="0.35">
      <c r="A1672" s="91" t="s">
        <v>636</v>
      </c>
      <c r="B1672" s="99">
        <v>45658</v>
      </c>
      <c r="C1672" s="95">
        <v>46752</v>
      </c>
      <c r="D1672" s="53">
        <v>45639</v>
      </c>
      <c r="E1672" s="91" t="s">
        <v>150</v>
      </c>
      <c r="F1672" s="16" t="s">
        <v>39</v>
      </c>
      <c r="G1672" s="91" t="s">
        <v>40</v>
      </c>
      <c r="H1672" s="91" t="s">
        <v>22</v>
      </c>
      <c r="I1672" s="53">
        <f t="shared" si="212"/>
        <v>45658</v>
      </c>
      <c r="J1672" s="53">
        <f t="shared" si="213"/>
        <v>46752</v>
      </c>
      <c r="K1672" s="52" t="s">
        <v>22</v>
      </c>
      <c r="L1672" s="52" t="s">
        <v>140</v>
      </c>
      <c r="M1672" s="108">
        <v>0</v>
      </c>
      <c r="N1672" s="52" t="s">
        <v>43</v>
      </c>
      <c r="O1672" s="93" t="s">
        <v>44</v>
      </c>
      <c r="P1672" s="52" t="s">
        <v>45</v>
      </c>
      <c r="Q1672" s="93"/>
      <c r="R1672"/>
      <c r="S1672" s="91"/>
      <c r="T1672" s="91"/>
      <c r="U1672" s="91"/>
      <c r="V1672" s="93" t="s">
        <v>64</v>
      </c>
      <c r="W1672" s="93">
        <v>75</v>
      </c>
      <c r="X1672" s="116">
        <v>45292</v>
      </c>
    </row>
    <row r="1673" spans="1:25" ht="15" customHeight="1" x14ac:dyDescent="0.35">
      <c r="A1673" s="91" t="s">
        <v>636</v>
      </c>
      <c r="B1673" s="99">
        <v>45658</v>
      </c>
      <c r="C1673" s="95">
        <v>46752</v>
      </c>
      <c r="D1673" s="53">
        <v>45639</v>
      </c>
      <c r="E1673" s="91" t="s">
        <v>139</v>
      </c>
      <c r="F1673" s="16" t="s">
        <v>39</v>
      </c>
      <c r="G1673" s="91" t="s">
        <v>62</v>
      </c>
      <c r="H1673" s="91" t="s">
        <v>22</v>
      </c>
      <c r="I1673" s="53">
        <f t="shared" si="212"/>
        <v>45658</v>
      </c>
      <c r="J1673" s="53">
        <f t="shared" si="213"/>
        <v>46752</v>
      </c>
      <c r="K1673" s="52" t="s">
        <v>22</v>
      </c>
      <c r="L1673" s="91" t="s">
        <v>140</v>
      </c>
      <c r="M1673" s="108">
        <v>5000</v>
      </c>
      <c r="N1673" s="52" t="s">
        <v>43</v>
      </c>
      <c r="O1673" s="93" t="s">
        <v>64</v>
      </c>
      <c r="P1673" s="52" t="s">
        <v>251</v>
      </c>
      <c r="Q1673" s="93">
        <v>0.75280000000000002</v>
      </c>
      <c r="R1673" t="s">
        <v>66</v>
      </c>
      <c r="S1673" s="91" t="s">
        <v>228</v>
      </c>
      <c r="T1673" s="91" t="s">
        <v>229</v>
      </c>
      <c r="U1673" s="91" t="s">
        <v>230</v>
      </c>
      <c r="V1673" s="93"/>
      <c r="W1673" s="93"/>
      <c r="X1673" s="116">
        <v>45292</v>
      </c>
    </row>
    <row r="1674" spans="1:25" ht="15" customHeight="1" x14ac:dyDescent="0.35">
      <c r="A1674" s="91" t="s">
        <v>636</v>
      </c>
      <c r="B1674" s="99">
        <v>45658</v>
      </c>
      <c r="C1674" s="95">
        <v>46752</v>
      </c>
      <c r="D1674" s="53">
        <v>45639</v>
      </c>
      <c r="E1674" s="91" t="s">
        <v>139</v>
      </c>
      <c r="F1674" s="16" t="s">
        <v>39</v>
      </c>
      <c r="G1674" s="91" t="s">
        <v>40</v>
      </c>
      <c r="H1674" s="91" t="s">
        <v>22</v>
      </c>
      <c r="I1674" s="53">
        <f t="shared" si="212"/>
        <v>45658</v>
      </c>
      <c r="J1674" s="53">
        <f t="shared" si="213"/>
        <v>46752</v>
      </c>
      <c r="K1674" s="52" t="s">
        <v>22</v>
      </c>
      <c r="L1674" s="91" t="s">
        <v>140</v>
      </c>
      <c r="M1674" s="108">
        <v>0</v>
      </c>
      <c r="N1674" s="52" t="s">
        <v>43</v>
      </c>
      <c r="O1674" s="93" t="s">
        <v>44</v>
      </c>
      <c r="P1674" s="52" t="s">
        <v>45</v>
      </c>
      <c r="Q1674" s="93"/>
      <c r="R1674"/>
      <c r="S1674" s="91"/>
      <c r="T1674" s="91"/>
      <c r="U1674" s="91"/>
      <c r="V1674" s="93" t="s">
        <v>64</v>
      </c>
      <c r="W1674" s="93">
        <v>75</v>
      </c>
      <c r="X1674" s="116">
        <v>45292</v>
      </c>
    </row>
    <row r="1675" spans="1:25" ht="15" customHeight="1" x14ac:dyDescent="0.35">
      <c r="A1675" s="91" t="s">
        <v>636</v>
      </c>
      <c r="B1675" s="99">
        <v>45658</v>
      </c>
      <c r="C1675" s="95">
        <v>46752</v>
      </c>
      <c r="D1675" s="53">
        <v>45639</v>
      </c>
      <c r="E1675" s="91"/>
      <c r="G1675" s="91" t="s">
        <v>104</v>
      </c>
      <c r="H1675" s="91" t="s">
        <v>22</v>
      </c>
      <c r="I1675" s="53">
        <f t="shared" si="212"/>
        <v>45658</v>
      </c>
      <c r="J1675" s="53">
        <f t="shared" si="213"/>
        <v>46752</v>
      </c>
      <c r="K1675" s="52" t="s">
        <v>22</v>
      </c>
      <c r="L1675" s="52" t="s">
        <v>638</v>
      </c>
      <c r="M1675" s="108">
        <v>10000</v>
      </c>
      <c r="N1675" s="52" t="s">
        <v>43</v>
      </c>
      <c r="O1675" s="93" t="s">
        <v>106</v>
      </c>
      <c r="P1675" s="93" t="s">
        <v>65</v>
      </c>
      <c r="Q1675" s="93">
        <v>0.24540000000000001</v>
      </c>
      <c r="R1675" t="s">
        <v>66</v>
      </c>
      <c r="S1675" s="91"/>
      <c r="T1675" s="91"/>
      <c r="U1675" s="91"/>
      <c r="V1675" s="93"/>
      <c r="W1675" s="93"/>
      <c r="X1675" s="116">
        <v>45292</v>
      </c>
      <c r="Y1675" s="56" t="s">
        <v>639</v>
      </c>
    </row>
    <row r="1676" spans="1:25" ht="15" customHeight="1" x14ac:dyDescent="0.35">
      <c r="A1676" s="91" t="s">
        <v>636</v>
      </c>
      <c r="B1676" s="99">
        <v>45658</v>
      </c>
      <c r="C1676" s="95">
        <v>46752</v>
      </c>
      <c r="D1676" s="53">
        <v>45639</v>
      </c>
      <c r="E1676" s="91"/>
      <c r="G1676" s="91" t="s">
        <v>50</v>
      </c>
      <c r="H1676" s="102" t="s">
        <v>22</v>
      </c>
      <c r="I1676" s="53">
        <f t="shared" si="212"/>
        <v>45658</v>
      </c>
      <c r="J1676" s="53">
        <f t="shared" si="213"/>
        <v>46752</v>
      </c>
      <c r="K1676" s="52" t="s">
        <v>22</v>
      </c>
      <c r="L1676" s="91" t="s">
        <v>638</v>
      </c>
      <c r="M1676" s="108">
        <v>10000</v>
      </c>
      <c r="N1676" s="52" t="s">
        <v>43</v>
      </c>
      <c r="O1676" s="93" t="s">
        <v>52</v>
      </c>
      <c r="P1676" s="52" t="s">
        <v>45</v>
      </c>
      <c r="Q1676" s="93">
        <v>0.55210000000000004</v>
      </c>
      <c r="R1676" t="s">
        <v>66</v>
      </c>
      <c r="S1676" s="91"/>
      <c r="T1676" s="91"/>
      <c r="U1676" s="91"/>
      <c r="V1676" s="93"/>
      <c r="W1676" s="93"/>
      <c r="X1676" s="116">
        <v>45292</v>
      </c>
    </row>
    <row r="1677" spans="1:25" ht="15" customHeight="1" x14ac:dyDescent="0.35">
      <c r="A1677" s="91" t="s">
        <v>636</v>
      </c>
      <c r="B1677" s="99">
        <v>45658</v>
      </c>
      <c r="C1677" s="95">
        <v>46752</v>
      </c>
      <c r="D1677" s="53">
        <v>45639</v>
      </c>
      <c r="E1677" s="91"/>
      <c r="G1677" s="91" t="s">
        <v>55</v>
      </c>
      <c r="H1677" s="102" t="s">
        <v>22</v>
      </c>
      <c r="I1677" s="53">
        <f t="shared" si="212"/>
        <v>45658</v>
      </c>
      <c r="J1677" s="53">
        <f t="shared" si="213"/>
        <v>46752</v>
      </c>
      <c r="K1677" s="52" t="s">
        <v>22</v>
      </c>
      <c r="L1677" s="52" t="s">
        <v>638</v>
      </c>
      <c r="M1677" s="108">
        <v>5000</v>
      </c>
      <c r="N1677" s="52" t="s">
        <v>43</v>
      </c>
      <c r="O1677" s="93" t="s">
        <v>56</v>
      </c>
      <c r="P1677" s="52" t="s">
        <v>45</v>
      </c>
      <c r="Q1677" s="93">
        <v>0.55210000000000004</v>
      </c>
      <c r="R1677" t="s">
        <v>66</v>
      </c>
      <c r="S1677" s="91"/>
      <c r="T1677" s="91"/>
      <c r="U1677" s="91"/>
      <c r="V1677" s="93"/>
      <c r="W1677" s="93"/>
      <c r="X1677" s="116">
        <v>45292</v>
      </c>
    </row>
    <row r="1678" spans="1:25" ht="15" customHeight="1" x14ac:dyDescent="0.35">
      <c r="A1678" s="91" t="s">
        <v>636</v>
      </c>
      <c r="B1678" s="99">
        <v>45658</v>
      </c>
      <c r="C1678" s="95">
        <v>46752</v>
      </c>
      <c r="D1678" s="53">
        <v>45639</v>
      </c>
      <c r="E1678" s="91"/>
      <c r="G1678" s="91" t="s">
        <v>57</v>
      </c>
      <c r="H1678" s="102" t="s">
        <v>22</v>
      </c>
      <c r="I1678" s="53">
        <f t="shared" si="212"/>
        <v>45658</v>
      </c>
      <c r="J1678" s="53">
        <f t="shared" si="213"/>
        <v>46752</v>
      </c>
      <c r="K1678" s="52" t="s">
        <v>22</v>
      </c>
      <c r="L1678" s="52" t="s">
        <v>638</v>
      </c>
      <c r="M1678" s="108">
        <v>0</v>
      </c>
      <c r="N1678" s="52" t="s">
        <v>43</v>
      </c>
      <c r="O1678" s="93" t="s">
        <v>58</v>
      </c>
      <c r="P1678" s="52" t="s">
        <v>59</v>
      </c>
      <c r="Q1678" s="93">
        <v>1.2142999999999999E-2</v>
      </c>
      <c r="R1678" t="s">
        <v>66</v>
      </c>
      <c r="S1678" s="91"/>
      <c r="T1678" s="91"/>
      <c r="U1678" s="91"/>
      <c r="V1678" s="93"/>
      <c r="W1678" s="93"/>
      <c r="X1678" s="116">
        <v>45292</v>
      </c>
      <c r="Y1678" s="56" t="s">
        <v>640</v>
      </c>
    </row>
    <row r="1679" spans="1:25" ht="15" customHeight="1" x14ac:dyDescent="0.35">
      <c r="A1679" s="91" t="s">
        <v>636</v>
      </c>
      <c r="B1679" s="99">
        <v>45658</v>
      </c>
      <c r="C1679" s="95">
        <v>46752</v>
      </c>
      <c r="D1679" s="53">
        <v>45639</v>
      </c>
      <c r="E1679" s="91"/>
      <c r="G1679" s="91" t="s">
        <v>75</v>
      </c>
      <c r="H1679" s="102" t="s">
        <v>22</v>
      </c>
      <c r="I1679" s="53">
        <f t="shared" si="212"/>
        <v>45658</v>
      </c>
      <c r="J1679" s="53">
        <f t="shared" si="213"/>
        <v>46752</v>
      </c>
      <c r="K1679" s="52" t="s">
        <v>22</v>
      </c>
      <c r="L1679" s="91" t="s">
        <v>638</v>
      </c>
      <c r="M1679" s="108">
        <v>0</v>
      </c>
      <c r="N1679" s="52" t="s">
        <v>43</v>
      </c>
      <c r="O1679" s="93" t="s">
        <v>76</v>
      </c>
      <c r="P1679" s="52" t="s">
        <v>251</v>
      </c>
      <c r="Q1679" s="93">
        <v>2.4299999999999999E-2</v>
      </c>
      <c r="R1679" t="s">
        <v>66</v>
      </c>
      <c r="S1679" s="91"/>
      <c r="T1679" s="91"/>
      <c r="U1679" s="91"/>
      <c r="V1679" s="93"/>
      <c r="W1679" s="93"/>
      <c r="X1679" s="116">
        <v>45292</v>
      </c>
    </row>
    <row r="1680" spans="1:25" ht="15" customHeight="1" x14ac:dyDescent="0.35">
      <c r="A1680" s="91" t="s">
        <v>636</v>
      </c>
      <c r="B1680" s="99">
        <v>45658</v>
      </c>
      <c r="C1680" s="95">
        <v>46752</v>
      </c>
      <c r="D1680" s="53">
        <v>45639</v>
      </c>
      <c r="E1680" s="91" t="s">
        <v>151</v>
      </c>
      <c r="F1680" s="16" t="s">
        <v>39</v>
      </c>
      <c r="G1680" s="91" t="s">
        <v>62</v>
      </c>
      <c r="H1680" s="102" t="s">
        <v>22</v>
      </c>
      <c r="I1680" s="53">
        <f t="shared" si="212"/>
        <v>45658</v>
      </c>
      <c r="J1680" s="53">
        <f t="shared" si="213"/>
        <v>46752</v>
      </c>
      <c r="K1680" s="52" t="s">
        <v>22</v>
      </c>
      <c r="L1680" s="91" t="s">
        <v>133</v>
      </c>
      <c r="M1680" s="108">
        <v>0</v>
      </c>
      <c r="N1680" s="52" t="s">
        <v>43</v>
      </c>
      <c r="O1680" s="93" t="s">
        <v>64</v>
      </c>
      <c r="P1680" s="52" t="s">
        <v>251</v>
      </c>
      <c r="Q1680" s="93">
        <v>1.4471000000000001</v>
      </c>
      <c r="R1680" t="s">
        <v>66</v>
      </c>
      <c r="S1680" s="91" t="s">
        <v>228</v>
      </c>
      <c r="T1680" s="91" t="s">
        <v>229</v>
      </c>
      <c r="U1680" s="91" t="s">
        <v>230</v>
      </c>
      <c r="V1680" s="93"/>
      <c r="W1680" s="93"/>
      <c r="X1680" s="116">
        <v>45292</v>
      </c>
    </row>
    <row r="1681" spans="1:25" ht="15" customHeight="1" x14ac:dyDescent="0.35">
      <c r="A1681" s="91" t="s">
        <v>636</v>
      </c>
      <c r="B1681" s="99">
        <v>45658</v>
      </c>
      <c r="C1681" s="95">
        <v>46752</v>
      </c>
      <c r="D1681" s="53">
        <v>45639</v>
      </c>
      <c r="E1681" s="91" t="s">
        <v>151</v>
      </c>
      <c r="F1681" s="16" t="s">
        <v>39</v>
      </c>
      <c r="G1681" s="91" t="s">
        <v>40</v>
      </c>
      <c r="H1681" s="102" t="s">
        <v>22</v>
      </c>
      <c r="I1681" s="53">
        <f t="shared" si="212"/>
        <v>45658</v>
      </c>
      <c r="J1681" s="53">
        <f t="shared" si="213"/>
        <v>46752</v>
      </c>
      <c r="K1681" s="52" t="s">
        <v>22</v>
      </c>
      <c r="L1681" s="52" t="s">
        <v>133</v>
      </c>
      <c r="M1681" s="108">
        <v>0</v>
      </c>
      <c r="N1681" s="52" t="s">
        <v>43</v>
      </c>
      <c r="O1681" s="93" t="s">
        <v>44</v>
      </c>
      <c r="P1681" s="52" t="s">
        <v>45</v>
      </c>
      <c r="Q1681" s="93"/>
      <c r="R1681"/>
      <c r="S1681" s="91"/>
      <c r="T1681" s="91"/>
      <c r="U1681" s="91"/>
      <c r="V1681" s="93" t="s">
        <v>64</v>
      </c>
      <c r="W1681" s="93">
        <v>75</v>
      </c>
      <c r="X1681" s="116">
        <v>45292</v>
      </c>
    </row>
    <row r="1682" spans="1:25" ht="15" customHeight="1" x14ac:dyDescent="0.35">
      <c r="A1682" s="124" t="s">
        <v>636</v>
      </c>
      <c r="B1682" s="99">
        <v>45658</v>
      </c>
      <c r="C1682" s="95">
        <v>46752</v>
      </c>
      <c r="D1682" s="53">
        <v>45639</v>
      </c>
      <c r="E1682" s="91" t="s">
        <v>148</v>
      </c>
      <c r="F1682" s="16" t="s">
        <v>39</v>
      </c>
      <c r="G1682" s="91" t="s">
        <v>62</v>
      </c>
      <c r="H1682" s="102" t="s">
        <v>22</v>
      </c>
      <c r="I1682" s="53">
        <f t="shared" si="212"/>
        <v>45658</v>
      </c>
      <c r="J1682" s="53">
        <f t="shared" si="213"/>
        <v>46752</v>
      </c>
      <c r="K1682" s="52" t="s">
        <v>22</v>
      </c>
      <c r="L1682" s="91" t="s">
        <v>133</v>
      </c>
      <c r="M1682" s="108">
        <v>0</v>
      </c>
      <c r="N1682" s="52" t="s">
        <v>43</v>
      </c>
      <c r="O1682" s="93" t="s">
        <v>64</v>
      </c>
      <c r="P1682" s="52" t="s">
        <v>251</v>
      </c>
      <c r="Q1682" s="93">
        <v>1.4471000000000001</v>
      </c>
      <c r="R1682" t="s">
        <v>66</v>
      </c>
      <c r="S1682" s="91" t="s">
        <v>228</v>
      </c>
      <c r="T1682" s="91" t="s">
        <v>229</v>
      </c>
      <c r="U1682" s="91" t="s">
        <v>230</v>
      </c>
      <c r="V1682"/>
      <c r="W1682"/>
      <c r="X1682" s="116">
        <v>45292</v>
      </c>
    </row>
    <row r="1683" spans="1:25" ht="15" customHeight="1" x14ac:dyDescent="0.35">
      <c r="A1683" s="52" t="s">
        <v>636</v>
      </c>
      <c r="B1683" s="125">
        <v>45658</v>
      </c>
      <c r="C1683" s="53">
        <v>46752</v>
      </c>
      <c r="D1683" s="53">
        <v>45639</v>
      </c>
      <c r="E1683" s="52" t="s">
        <v>148</v>
      </c>
      <c r="F1683" s="16" t="s">
        <v>39</v>
      </c>
      <c r="G1683" s="52" t="s">
        <v>40</v>
      </c>
      <c r="H1683" s="57" t="s">
        <v>22</v>
      </c>
      <c r="I1683" s="53">
        <f t="shared" si="212"/>
        <v>45658</v>
      </c>
      <c r="J1683" s="53">
        <f t="shared" si="213"/>
        <v>46752</v>
      </c>
      <c r="K1683" s="52" t="s">
        <v>22</v>
      </c>
      <c r="L1683" s="52" t="s">
        <v>133</v>
      </c>
      <c r="M1683" s="54">
        <v>0</v>
      </c>
      <c r="N1683" s="52" t="s">
        <v>43</v>
      </c>
      <c r="O1683" t="s">
        <v>44</v>
      </c>
      <c r="P1683" s="52" t="s">
        <v>45</v>
      </c>
      <c r="Q1683"/>
      <c r="R1683"/>
      <c r="V1683" t="s">
        <v>64</v>
      </c>
      <c r="W1683">
        <v>75</v>
      </c>
      <c r="X1683" s="55">
        <v>45292</v>
      </c>
    </row>
    <row r="1684" spans="1:25" ht="15" customHeight="1" x14ac:dyDescent="0.35">
      <c r="A1684" s="52" t="s">
        <v>636</v>
      </c>
      <c r="B1684" s="125">
        <v>45658</v>
      </c>
      <c r="C1684" s="53">
        <v>46752</v>
      </c>
      <c r="D1684" s="53">
        <v>45639</v>
      </c>
      <c r="G1684" s="57" t="s">
        <v>144</v>
      </c>
      <c r="H1684" s="57" t="s">
        <v>22</v>
      </c>
      <c r="I1684" s="53">
        <f t="shared" si="212"/>
        <v>45658</v>
      </c>
      <c r="J1684" s="53">
        <f t="shared" si="213"/>
        <v>46752</v>
      </c>
      <c r="K1684" s="52" t="s">
        <v>22</v>
      </c>
      <c r="L1684" s="52" t="s">
        <v>133</v>
      </c>
      <c r="M1684" s="54">
        <v>0</v>
      </c>
      <c r="N1684" s="52" t="s">
        <v>43</v>
      </c>
      <c r="O1684" t="s">
        <v>145</v>
      </c>
      <c r="P1684" s="52" t="s">
        <v>251</v>
      </c>
      <c r="Q1684">
        <v>0.2162</v>
      </c>
      <c r="R1684" t="s">
        <v>66</v>
      </c>
      <c r="S1684" s="52" t="s">
        <v>228</v>
      </c>
      <c r="T1684" s="52" t="s">
        <v>229</v>
      </c>
      <c r="U1684" s="52" t="s">
        <v>230</v>
      </c>
      <c r="V1684"/>
      <c r="W1684"/>
      <c r="X1684" s="55">
        <v>45292</v>
      </c>
    </row>
    <row r="1685" spans="1:25" ht="15" customHeight="1" x14ac:dyDescent="0.35">
      <c r="A1685" s="52" t="s">
        <v>636</v>
      </c>
      <c r="B1685" s="125">
        <v>45658</v>
      </c>
      <c r="C1685" s="53">
        <v>46752</v>
      </c>
      <c r="D1685" s="53">
        <v>45639</v>
      </c>
      <c r="G1685" s="52" t="s">
        <v>135</v>
      </c>
      <c r="H1685" s="52" t="s">
        <v>22</v>
      </c>
      <c r="I1685" s="53">
        <f t="shared" ref="I1685:I1746" si="214">IF(OR(K1685="Term",K1685="otherwise",K1685="Start of Term"),B1685,"ADD SERVICE START DATE")</f>
        <v>45658</v>
      </c>
      <c r="J1685" s="53">
        <f t="shared" ref="J1685:J1746" si="215">IF(OR(K1685="Term",K1685="otherwise",K1685="End of term"),C1685,"ADD SERVICE START DATE")</f>
        <v>46752</v>
      </c>
      <c r="K1685" s="52" t="s">
        <v>22</v>
      </c>
      <c r="L1685" s="52" t="s">
        <v>133</v>
      </c>
      <c r="M1685" s="54">
        <v>0</v>
      </c>
      <c r="N1685" s="52" t="s">
        <v>43</v>
      </c>
      <c r="O1685" t="s">
        <v>136</v>
      </c>
      <c r="P1685" s="52" t="s">
        <v>45</v>
      </c>
      <c r="Q1685"/>
      <c r="R1685"/>
      <c r="V1685" t="s">
        <v>145</v>
      </c>
      <c r="W1685">
        <v>75</v>
      </c>
      <c r="X1685" s="55">
        <v>45292</v>
      </c>
    </row>
    <row r="1686" spans="1:25" ht="15" customHeight="1" x14ac:dyDescent="0.35">
      <c r="A1686" s="52" t="s">
        <v>636</v>
      </c>
      <c r="B1686" s="125">
        <v>45658</v>
      </c>
      <c r="C1686" s="53">
        <v>46752</v>
      </c>
      <c r="D1686" s="53">
        <v>45639</v>
      </c>
      <c r="G1686" s="52" t="s">
        <v>60</v>
      </c>
      <c r="H1686" s="57" t="s">
        <v>22</v>
      </c>
      <c r="I1686" s="53">
        <f t="shared" si="214"/>
        <v>45658</v>
      </c>
      <c r="J1686" s="53">
        <f t="shared" si="215"/>
        <v>46752</v>
      </c>
      <c r="K1686" s="52" t="s">
        <v>22</v>
      </c>
      <c r="L1686" s="52" t="s">
        <v>133</v>
      </c>
      <c r="M1686" s="54">
        <v>0</v>
      </c>
      <c r="N1686" s="52" t="s">
        <v>43</v>
      </c>
      <c r="O1686" t="s">
        <v>61</v>
      </c>
      <c r="P1686" s="52" t="s">
        <v>45</v>
      </c>
      <c r="Q1686">
        <v>4.8349999999999997E-2</v>
      </c>
      <c r="R1686" t="s">
        <v>66</v>
      </c>
      <c r="V1686"/>
      <c r="W1686"/>
      <c r="X1686" s="55">
        <v>45292</v>
      </c>
    </row>
    <row r="1687" spans="1:25" ht="15" customHeight="1" x14ac:dyDescent="0.35">
      <c r="A1687" s="52" t="s">
        <v>641</v>
      </c>
      <c r="B1687" s="125">
        <v>45658</v>
      </c>
      <c r="C1687" s="53">
        <v>46022</v>
      </c>
      <c r="D1687" s="53">
        <v>45643</v>
      </c>
      <c r="E1687" t="s">
        <v>642</v>
      </c>
      <c r="F1687" s="16" t="s">
        <v>39</v>
      </c>
      <c r="G1687" s="52" t="s">
        <v>62</v>
      </c>
      <c r="H1687" s="52" t="s">
        <v>22</v>
      </c>
      <c r="I1687" s="53">
        <f t="shared" si="214"/>
        <v>45658</v>
      </c>
      <c r="J1687" s="53">
        <f t="shared" si="215"/>
        <v>46022</v>
      </c>
      <c r="K1687" s="52" t="s">
        <v>22</v>
      </c>
      <c r="L1687" s="52" t="s">
        <v>105</v>
      </c>
      <c r="M1687" s="54">
        <v>1100</v>
      </c>
      <c r="N1687" s="52" t="s">
        <v>43</v>
      </c>
      <c r="O1687" t="s">
        <v>64</v>
      </c>
      <c r="P1687" s="52" t="s">
        <v>251</v>
      </c>
      <c r="Q1687">
        <v>1.4362999999999999</v>
      </c>
      <c r="R1687" t="s">
        <v>66</v>
      </c>
      <c r="V1687"/>
      <c r="W1687"/>
      <c r="X1687" s="55">
        <v>45200</v>
      </c>
    </row>
    <row r="1688" spans="1:25" ht="15" customHeight="1" x14ac:dyDescent="0.35">
      <c r="A1688" s="52" t="s">
        <v>641</v>
      </c>
      <c r="B1688" s="125">
        <v>45658</v>
      </c>
      <c r="C1688" s="53">
        <v>46022</v>
      </c>
      <c r="D1688" s="53">
        <v>45643</v>
      </c>
      <c r="E1688" s="52" t="s">
        <v>643</v>
      </c>
      <c r="F1688" s="16" t="s">
        <v>39</v>
      </c>
      <c r="G1688" s="52" t="s">
        <v>62</v>
      </c>
      <c r="H1688" s="52" t="s">
        <v>22</v>
      </c>
      <c r="I1688" s="53">
        <f t="shared" si="214"/>
        <v>45658</v>
      </c>
      <c r="J1688" s="53">
        <f t="shared" si="215"/>
        <v>46022</v>
      </c>
      <c r="K1688" s="52" t="s">
        <v>22</v>
      </c>
      <c r="L1688" s="52" t="s">
        <v>105</v>
      </c>
      <c r="M1688" s="54">
        <v>0</v>
      </c>
      <c r="N1688" s="52" t="s">
        <v>43</v>
      </c>
      <c r="O1688" t="s">
        <v>64</v>
      </c>
      <c r="P1688" s="52" t="s">
        <v>251</v>
      </c>
      <c r="Q1688">
        <v>1.0483</v>
      </c>
      <c r="R1688" t="s">
        <v>66</v>
      </c>
      <c r="V1688"/>
      <c r="W1688"/>
      <c r="X1688" s="55">
        <v>43282</v>
      </c>
    </row>
    <row r="1689" spans="1:25" ht="15" customHeight="1" x14ac:dyDescent="0.35">
      <c r="A1689" s="52" t="s">
        <v>641</v>
      </c>
      <c r="B1689" s="125">
        <v>45658</v>
      </c>
      <c r="C1689" s="53">
        <v>46022</v>
      </c>
      <c r="D1689" s="53">
        <v>45643</v>
      </c>
      <c r="G1689" s="52" t="s">
        <v>50</v>
      </c>
      <c r="H1689" s="57" t="s">
        <v>22</v>
      </c>
      <c r="I1689" s="53">
        <f t="shared" si="214"/>
        <v>45658</v>
      </c>
      <c r="J1689" s="53">
        <f t="shared" si="215"/>
        <v>46022</v>
      </c>
      <c r="K1689" s="52" t="s">
        <v>22</v>
      </c>
      <c r="L1689" s="52" t="s">
        <v>105</v>
      </c>
      <c r="M1689" s="54">
        <v>0</v>
      </c>
      <c r="N1689" s="52" t="s">
        <v>43</v>
      </c>
      <c r="O1689" t="s">
        <v>52</v>
      </c>
      <c r="P1689" s="52" t="s">
        <v>45</v>
      </c>
      <c r="Q1689">
        <v>0.54879999999999995</v>
      </c>
      <c r="R1689" t="s">
        <v>66</v>
      </c>
      <c r="V1689"/>
      <c r="W1689"/>
      <c r="X1689" s="55">
        <v>45200</v>
      </c>
    </row>
    <row r="1690" spans="1:25" ht="15" customHeight="1" x14ac:dyDescent="0.35">
      <c r="A1690" s="52" t="s">
        <v>641</v>
      </c>
      <c r="B1690" s="125">
        <v>45658</v>
      </c>
      <c r="C1690" s="53">
        <v>46022</v>
      </c>
      <c r="D1690" s="53">
        <v>45643</v>
      </c>
      <c r="G1690" s="52" t="s">
        <v>55</v>
      </c>
      <c r="H1690" s="57" t="s">
        <v>22</v>
      </c>
      <c r="I1690" s="53">
        <f t="shared" si="214"/>
        <v>45658</v>
      </c>
      <c r="J1690" s="53">
        <f t="shared" si="215"/>
        <v>46022</v>
      </c>
      <c r="K1690" s="52" t="s">
        <v>22</v>
      </c>
      <c r="L1690" s="52" t="s">
        <v>105</v>
      </c>
      <c r="M1690" s="54">
        <v>0</v>
      </c>
      <c r="N1690" s="52" t="s">
        <v>43</v>
      </c>
      <c r="O1690" t="s">
        <v>56</v>
      </c>
      <c r="P1690" s="52" t="s">
        <v>45</v>
      </c>
      <c r="Q1690">
        <v>0.54879999999999995</v>
      </c>
      <c r="R1690" t="s">
        <v>66</v>
      </c>
      <c r="V1690"/>
      <c r="W1690"/>
      <c r="X1690" s="55">
        <v>45200</v>
      </c>
    </row>
    <row r="1691" spans="1:25" ht="15" customHeight="1" x14ac:dyDescent="0.35">
      <c r="A1691" s="52" t="s">
        <v>641</v>
      </c>
      <c r="B1691" s="125">
        <v>45658</v>
      </c>
      <c r="C1691" s="53">
        <v>46022</v>
      </c>
      <c r="D1691" s="53">
        <v>45643</v>
      </c>
      <c r="G1691" s="52" t="s">
        <v>57</v>
      </c>
      <c r="H1691" s="57" t="s">
        <v>22</v>
      </c>
      <c r="I1691" s="53">
        <f t="shared" si="214"/>
        <v>45658</v>
      </c>
      <c r="J1691" s="53">
        <f t="shared" si="215"/>
        <v>46022</v>
      </c>
      <c r="K1691" s="52" t="s">
        <v>22</v>
      </c>
      <c r="L1691" s="52" t="s">
        <v>105</v>
      </c>
      <c r="M1691" s="54">
        <v>0</v>
      </c>
      <c r="N1691" s="52" t="s">
        <v>43</v>
      </c>
      <c r="O1691" t="s">
        <v>58</v>
      </c>
      <c r="P1691" s="52" t="s">
        <v>59</v>
      </c>
      <c r="Q1691">
        <v>1.21E-2</v>
      </c>
      <c r="R1691" t="s">
        <v>66</v>
      </c>
      <c r="V1691"/>
      <c r="W1691"/>
      <c r="X1691" s="55">
        <v>45200</v>
      </c>
      <c r="Y1691" s="56" t="s">
        <v>544</v>
      </c>
    </row>
    <row r="1692" spans="1:25" ht="15" customHeight="1" x14ac:dyDescent="0.35">
      <c r="A1692" s="52" t="s">
        <v>644</v>
      </c>
      <c r="B1692" s="53">
        <v>45658</v>
      </c>
      <c r="C1692" s="53">
        <v>46387</v>
      </c>
      <c r="D1692" s="53">
        <v>45642</v>
      </c>
      <c r="E1692" s="52" t="s">
        <v>150</v>
      </c>
      <c r="F1692" s="16" t="s">
        <v>39</v>
      </c>
      <c r="G1692" s="52" t="s">
        <v>62</v>
      </c>
      <c r="H1692" s="52" t="s">
        <v>22</v>
      </c>
      <c r="I1692" s="53">
        <f t="shared" si="214"/>
        <v>45658</v>
      </c>
      <c r="J1692" s="53">
        <f t="shared" si="215"/>
        <v>46387</v>
      </c>
      <c r="K1692" s="52" t="s">
        <v>22</v>
      </c>
      <c r="L1692" s="52" t="s">
        <v>645</v>
      </c>
      <c r="M1692" s="54">
        <v>2000</v>
      </c>
      <c r="N1692" s="52" t="s">
        <v>43</v>
      </c>
      <c r="O1692" t="s">
        <v>64</v>
      </c>
      <c r="P1692" s="52" t="s">
        <v>251</v>
      </c>
      <c r="Q1692">
        <v>0.87980000000000003</v>
      </c>
      <c r="R1692" t="s">
        <v>66</v>
      </c>
      <c r="S1692" s="52" t="s">
        <v>228</v>
      </c>
      <c r="T1692" s="52" t="s">
        <v>229</v>
      </c>
      <c r="U1692" s="52" t="s">
        <v>230</v>
      </c>
      <c r="V1692"/>
      <c r="W1692"/>
      <c r="X1692" s="55">
        <v>45566</v>
      </c>
    </row>
    <row r="1693" spans="1:25" ht="15" customHeight="1" x14ac:dyDescent="0.35">
      <c r="A1693" s="52" t="s">
        <v>644</v>
      </c>
      <c r="B1693" s="53">
        <v>45658</v>
      </c>
      <c r="C1693" s="53">
        <v>46387</v>
      </c>
      <c r="D1693" s="53">
        <v>45642</v>
      </c>
      <c r="E1693" s="52" t="s">
        <v>150</v>
      </c>
      <c r="F1693" s="16" t="s">
        <v>39</v>
      </c>
      <c r="G1693" s="52" t="s">
        <v>40</v>
      </c>
      <c r="H1693" s="52" t="s">
        <v>22</v>
      </c>
      <c r="I1693" s="53">
        <f t="shared" si="214"/>
        <v>45658</v>
      </c>
      <c r="J1693" s="53">
        <f t="shared" si="215"/>
        <v>46387</v>
      </c>
      <c r="K1693" s="52" t="s">
        <v>22</v>
      </c>
      <c r="L1693" s="52" t="s">
        <v>645</v>
      </c>
      <c r="M1693" s="54">
        <v>0</v>
      </c>
      <c r="N1693" s="52" t="s">
        <v>43</v>
      </c>
      <c r="O1693" t="s">
        <v>44</v>
      </c>
      <c r="P1693" s="52" t="s">
        <v>45</v>
      </c>
      <c r="Q1693"/>
      <c r="R1693"/>
      <c r="V1693" t="s">
        <v>64</v>
      </c>
      <c r="W1693">
        <v>75</v>
      </c>
      <c r="X1693" s="55">
        <v>45566</v>
      </c>
    </row>
    <row r="1694" spans="1:25" ht="15" customHeight="1" x14ac:dyDescent="0.35">
      <c r="A1694" s="52" t="s">
        <v>644</v>
      </c>
      <c r="B1694" s="53">
        <v>45658</v>
      </c>
      <c r="C1694" s="53">
        <v>46387</v>
      </c>
      <c r="D1694" s="53">
        <v>45642</v>
      </c>
      <c r="E1694" s="52" t="s">
        <v>139</v>
      </c>
      <c r="F1694" s="16" t="s">
        <v>39</v>
      </c>
      <c r="G1694" s="52" t="s">
        <v>62</v>
      </c>
      <c r="H1694" s="52" t="s">
        <v>22</v>
      </c>
      <c r="I1694" s="53">
        <f t="shared" si="214"/>
        <v>45658</v>
      </c>
      <c r="J1694" s="53">
        <f t="shared" si="215"/>
        <v>46387</v>
      </c>
      <c r="K1694" s="52" t="s">
        <v>22</v>
      </c>
      <c r="L1694" s="52" t="s">
        <v>645</v>
      </c>
      <c r="M1694" s="54">
        <v>0</v>
      </c>
      <c r="N1694" s="52" t="s">
        <v>43</v>
      </c>
      <c r="O1694" t="s">
        <v>64</v>
      </c>
      <c r="P1694" s="52" t="s">
        <v>251</v>
      </c>
      <c r="Q1694">
        <v>0.87980000000000003</v>
      </c>
      <c r="R1694" t="s">
        <v>66</v>
      </c>
      <c r="S1694" s="52" t="s">
        <v>228</v>
      </c>
      <c r="T1694" s="52" t="s">
        <v>229</v>
      </c>
      <c r="U1694" s="52" t="s">
        <v>230</v>
      </c>
      <c r="V1694"/>
      <c r="W1694"/>
      <c r="X1694" s="55">
        <v>45566</v>
      </c>
    </row>
    <row r="1695" spans="1:25" ht="15" customHeight="1" x14ac:dyDescent="0.35">
      <c r="A1695" s="52" t="s">
        <v>644</v>
      </c>
      <c r="B1695" s="53">
        <v>45658</v>
      </c>
      <c r="C1695" s="53">
        <v>46387</v>
      </c>
      <c r="D1695" s="53">
        <v>45642</v>
      </c>
      <c r="E1695" s="52" t="s">
        <v>139</v>
      </c>
      <c r="F1695" s="16" t="s">
        <v>39</v>
      </c>
      <c r="G1695" s="52" t="s">
        <v>40</v>
      </c>
      <c r="H1695" s="52" t="s">
        <v>22</v>
      </c>
      <c r="I1695" s="53">
        <f t="shared" si="214"/>
        <v>45658</v>
      </c>
      <c r="J1695" s="53">
        <f t="shared" si="215"/>
        <v>46387</v>
      </c>
      <c r="K1695" s="52" t="s">
        <v>22</v>
      </c>
      <c r="L1695" s="52" t="s">
        <v>645</v>
      </c>
      <c r="M1695" s="54">
        <v>0</v>
      </c>
      <c r="N1695" s="52" t="s">
        <v>43</v>
      </c>
      <c r="O1695" t="s">
        <v>44</v>
      </c>
      <c r="P1695" s="52" t="s">
        <v>45</v>
      </c>
      <c r="Q1695"/>
      <c r="R1695"/>
      <c r="V1695" t="s">
        <v>233</v>
      </c>
      <c r="W1695">
        <v>75</v>
      </c>
      <c r="X1695" s="55">
        <v>45566</v>
      </c>
    </row>
    <row r="1696" spans="1:25" ht="15" customHeight="1" x14ac:dyDescent="0.35">
      <c r="A1696" s="52" t="s">
        <v>644</v>
      </c>
      <c r="B1696" s="53">
        <v>45658</v>
      </c>
      <c r="C1696" s="53">
        <v>46387</v>
      </c>
      <c r="D1696" s="53">
        <v>45642</v>
      </c>
      <c r="G1696" s="52" t="s">
        <v>50</v>
      </c>
      <c r="H1696" s="52" t="s">
        <v>22</v>
      </c>
      <c r="I1696" s="53">
        <f t="shared" si="214"/>
        <v>45658</v>
      </c>
      <c r="J1696" s="53">
        <f t="shared" si="215"/>
        <v>46387</v>
      </c>
      <c r="K1696" s="52" t="s">
        <v>22</v>
      </c>
      <c r="L1696" s="52" t="s">
        <v>638</v>
      </c>
      <c r="M1696" s="54">
        <v>5000</v>
      </c>
      <c r="N1696" s="52" t="s">
        <v>43</v>
      </c>
      <c r="O1696" t="s">
        <v>52</v>
      </c>
      <c r="P1696" s="52" t="s">
        <v>45</v>
      </c>
      <c r="Q1696">
        <v>0.56420000000000003</v>
      </c>
      <c r="R1696" t="s">
        <v>66</v>
      </c>
      <c r="V1696"/>
      <c r="W1696"/>
      <c r="X1696" s="55">
        <v>45566</v>
      </c>
    </row>
    <row r="1697" spans="1:25" ht="15" customHeight="1" x14ac:dyDescent="0.35">
      <c r="A1697" s="52" t="s">
        <v>644</v>
      </c>
      <c r="B1697" s="53">
        <v>45658</v>
      </c>
      <c r="C1697" s="53">
        <v>46387</v>
      </c>
      <c r="D1697" s="53">
        <v>45642</v>
      </c>
      <c r="G1697" s="52" t="s">
        <v>55</v>
      </c>
      <c r="H1697" s="52" t="s">
        <v>22</v>
      </c>
      <c r="I1697" s="53">
        <f t="shared" si="214"/>
        <v>45658</v>
      </c>
      <c r="J1697" s="53">
        <f t="shared" si="215"/>
        <v>46387</v>
      </c>
      <c r="K1697" s="52" t="s">
        <v>22</v>
      </c>
      <c r="L1697" s="52" t="s">
        <v>638</v>
      </c>
      <c r="M1697" s="54">
        <v>5000</v>
      </c>
      <c r="N1697" s="52" t="s">
        <v>43</v>
      </c>
      <c r="O1697" t="s">
        <v>56</v>
      </c>
      <c r="P1697" s="52" t="s">
        <v>45</v>
      </c>
      <c r="Q1697">
        <v>0.56420000000000003</v>
      </c>
      <c r="R1697" t="s">
        <v>66</v>
      </c>
      <c r="V1697"/>
      <c r="W1697"/>
      <c r="X1697" s="55">
        <v>45566</v>
      </c>
    </row>
    <row r="1698" spans="1:25" ht="15" customHeight="1" x14ac:dyDescent="0.35">
      <c r="A1698" s="52" t="s">
        <v>644</v>
      </c>
      <c r="B1698" s="53">
        <v>45658</v>
      </c>
      <c r="C1698" s="53">
        <v>46387</v>
      </c>
      <c r="D1698" s="53">
        <v>45642</v>
      </c>
      <c r="G1698" s="52" t="s">
        <v>57</v>
      </c>
      <c r="H1698" s="52" t="s">
        <v>22</v>
      </c>
      <c r="I1698" s="53">
        <f t="shared" si="214"/>
        <v>45658</v>
      </c>
      <c r="J1698" s="53">
        <f t="shared" si="215"/>
        <v>46387</v>
      </c>
      <c r="K1698" s="52" t="s">
        <v>22</v>
      </c>
      <c r="L1698" s="52" t="s">
        <v>638</v>
      </c>
      <c r="M1698" s="54">
        <v>0</v>
      </c>
      <c r="N1698" s="52" t="s">
        <v>43</v>
      </c>
      <c r="O1698" t="s">
        <v>58</v>
      </c>
      <c r="P1698" s="52" t="s">
        <v>59</v>
      </c>
      <c r="Q1698">
        <v>1.24E-2</v>
      </c>
      <c r="R1698" t="s">
        <v>66</v>
      </c>
      <c r="V1698"/>
      <c r="W1698"/>
      <c r="X1698" s="55">
        <v>45566</v>
      </c>
      <c r="Y1698" s="56" t="s">
        <v>646</v>
      </c>
    </row>
    <row r="1699" spans="1:25" ht="15" customHeight="1" x14ac:dyDescent="0.35">
      <c r="A1699" s="52" t="s">
        <v>644</v>
      </c>
      <c r="B1699" s="53">
        <v>45658</v>
      </c>
      <c r="C1699" s="53">
        <v>46387</v>
      </c>
      <c r="D1699" s="53">
        <v>45642</v>
      </c>
      <c r="G1699" s="52" t="s">
        <v>75</v>
      </c>
      <c r="H1699" s="52" t="s">
        <v>22</v>
      </c>
      <c r="I1699" s="53">
        <f t="shared" si="214"/>
        <v>45658</v>
      </c>
      <c r="J1699" s="53">
        <f t="shared" si="215"/>
        <v>46387</v>
      </c>
      <c r="K1699" s="52" t="s">
        <v>22</v>
      </c>
      <c r="L1699" s="52" t="s">
        <v>638</v>
      </c>
      <c r="M1699" s="54">
        <v>0</v>
      </c>
      <c r="N1699" s="52" t="s">
        <v>43</v>
      </c>
      <c r="O1699" t="s">
        <v>76</v>
      </c>
      <c r="P1699" s="52" t="s">
        <v>251</v>
      </c>
      <c r="Q1699">
        <v>2.4799999999999999E-2</v>
      </c>
      <c r="R1699" t="s">
        <v>66</v>
      </c>
      <c r="V1699"/>
      <c r="W1699"/>
      <c r="X1699" s="55">
        <v>45566</v>
      </c>
    </row>
    <row r="1700" spans="1:25" ht="15" customHeight="1" x14ac:dyDescent="0.35">
      <c r="A1700" s="52" t="s">
        <v>644</v>
      </c>
      <c r="B1700" s="53">
        <v>45658</v>
      </c>
      <c r="C1700" s="53">
        <v>46387</v>
      </c>
      <c r="D1700" s="53">
        <v>45642</v>
      </c>
      <c r="G1700" s="57" t="s">
        <v>144</v>
      </c>
      <c r="H1700" s="52" t="s">
        <v>22</v>
      </c>
      <c r="I1700" s="53">
        <f t="shared" si="214"/>
        <v>45658</v>
      </c>
      <c r="J1700" s="53">
        <f t="shared" si="215"/>
        <v>46387</v>
      </c>
      <c r="K1700" s="52" t="s">
        <v>22</v>
      </c>
      <c r="L1700" s="52" t="s">
        <v>133</v>
      </c>
      <c r="M1700" s="54">
        <v>0</v>
      </c>
      <c r="N1700" s="52" t="s">
        <v>43</v>
      </c>
      <c r="O1700" t="s">
        <v>145</v>
      </c>
      <c r="P1700" s="52" t="s">
        <v>251</v>
      </c>
      <c r="Q1700" s="74">
        <v>0.221</v>
      </c>
      <c r="R1700" t="s">
        <v>66</v>
      </c>
      <c r="S1700" s="52" t="s">
        <v>228</v>
      </c>
      <c r="T1700" s="52" t="s">
        <v>229</v>
      </c>
      <c r="U1700" s="52" t="s">
        <v>230</v>
      </c>
      <c r="V1700"/>
      <c r="W1700"/>
      <c r="X1700" s="55">
        <v>45566</v>
      </c>
    </row>
    <row r="1701" spans="1:25" ht="15" customHeight="1" x14ac:dyDescent="0.35">
      <c r="A1701" s="52" t="s">
        <v>644</v>
      </c>
      <c r="B1701" s="53">
        <v>45658</v>
      </c>
      <c r="C1701" s="53">
        <v>46387</v>
      </c>
      <c r="D1701" s="53">
        <v>45642</v>
      </c>
      <c r="G1701" s="52" t="s">
        <v>135</v>
      </c>
      <c r="H1701" s="52" t="s">
        <v>22</v>
      </c>
      <c r="I1701" s="53">
        <f t="shared" si="214"/>
        <v>45658</v>
      </c>
      <c r="J1701" s="53">
        <f t="shared" si="215"/>
        <v>46387</v>
      </c>
      <c r="K1701" s="52" t="s">
        <v>22</v>
      </c>
      <c r="L1701" s="52" t="s">
        <v>133</v>
      </c>
      <c r="M1701" s="54">
        <v>0</v>
      </c>
      <c r="N1701" s="52" t="s">
        <v>43</v>
      </c>
      <c r="O1701" t="s">
        <v>136</v>
      </c>
      <c r="P1701" s="52" t="s">
        <v>45</v>
      </c>
      <c r="Q1701"/>
      <c r="R1701"/>
      <c r="V1701" t="s">
        <v>581</v>
      </c>
      <c r="W1701">
        <v>75</v>
      </c>
      <c r="X1701" s="55">
        <v>45566</v>
      </c>
    </row>
    <row r="1702" spans="1:25" ht="15" customHeight="1" x14ac:dyDescent="0.35">
      <c r="A1702" s="52" t="s">
        <v>644</v>
      </c>
      <c r="B1702" s="53">
        <v>45658</v>
      </c>
      <c r="C1702" s="53">
        <v>46387</v>
      </c>
      <c r="D1702" s="53">
        <v>45642</v>
      </c>
      <c r="G1702" s="52" t="s">
        <v>60</v>
      </c>
      <c r="H1702" s="52" t="s">
        <v>22</v>
      </c>
      <c r="I1702" s="53">
        <f t="shared" si="214"/>
        <v>45658</v>
      </c>
      <c r="J1702" s="53">
        <f t="shared" si="215"/>
        <v>46387</v>
      </c>
      <c r="K1702" s="52" t="s">
        <v>22</v>
      </c>
      <c r="L1702" s="52" t="s">
        <v>133</v>
      </c>
      <c r="M1702" s="54">
        <v>0</v>
      </c>
      <c r="N1702" s="52" t="s">
        <v>43</v>
      </c>
      <c r="O1702" t="s">
        <v>61</v>
      </c>
      <c r="P1702" s="52" t="s">
        <v>45</v>
      </c>
      <c r="Q1702">
        <v>4.9399999999999999E-2</v>
      </c>
      <c r="R1702" t="s">
        <v>66</v>
      </c>
      <c r="V1702"/>
      <c r="W1702"/>
      <c r="X1702" s="55">
        <v>45566</v>
      </c>
    </row>
    <row r="1703" spans="1:25" ht="15" customHeight="1" x14ac:dyDescent="0.35">
      <c r="A1703" t="s">
        <v>647</v>
      </c>
      <c r="B1703" s="53">
        <v>45748</v>
      </c>
      <c r="C1703" s="53">
        <v>46477</v>
      </c>
      <c r="D1703" s="53">
        <v>45743</v>
      </c>
      <c r="E1703" s="57" t="s">
        <v>149</v>
      </c>
      <c r="F1703" s="16" t="s">
        <v>39</v>
      </c>
      <c r="G1703" s="52" t="s">
        <v>62</v>
      </c>
      <c r="H1703" s="57" t="s">
        <v>22</v>
      </c>
      <c r="I1703" s="53">
        <f t="shared" si="214"/>
        <v>45748</v>
      </c>
      <c r="J1703" s="53">
        <f t="shared" si="215"/>
        <v>46477</v>
      </c>
      <c r="K1703" s="52" t="s">
        <v>22</v>
      </c>
      <c r="L1703" s="57" t="s">
        <v>616</v>
      </c>
      <c r="M1703" s="54">
        <v>0</v>
      </c>
      <c r="N1703" s="57" t="s">
        <v>43</v>
      </c>
      <c r="O1703" s="32" t="s">
        <v>233</v>
      </c>
      <c r="P1703" s="57" t="s">
        <v>251</v>
      </c>
      <c r="Q1703">
        <v>1.3556999999999999</v>
      </c>
      <c r="R1703" s="32" t="s">
        <v>66</v>
      </c>
      <c r="S1703" s="32">
        <v>130</v>
      </c>
      <c r="T1703" s="32">
        <v>150</v>
      </c>
      <c r="U1703" s="32">
        <v>120</v>
      </c>
      <c r="V1703"/>
      <c r="W1703"/>
      <c r="X1703" s="55">
        <v>45566</v>
      </c>
    </row>
    <row r="1704" spans="1:25" ht="15" customHeight="1" x14ac:dyDescent="0.35">
      <c r="A1704" t="s">
        <v>647</v>
      </c>
      <c r="B1704" s="53">
        <v>45748</v>
      </c>
      <c r="C1704" s="53">
        <v>46477</v>
      </c>
      <c r="D1704" s="53">
        <v>45743</v>
      </c>
      <c r="E1704" s="57" t="s">
        <v>149</v>
      </c>
      <c r="F1704" s="16" t="s">
        <v>39</v>
      </c>
      <c r="G1704" s="57" t="s">
        <v>648</v>
      </c>
      <c r="H1704" s="57" t="s">
        <v>22</v>
      </c>
      <c r="I1704" s="53">
        <f t="shared" si="214"/>
        <v>45748</v>
      </c>
      <c r="J1704" s="53">
        <f t="shared" si="215"/>
        <v>46477</v>
      </c>
      <c r="K1704" s="52" t="s">
        <v>22</v>
      </c>
      <c r="L1704" s="57" t="s">
        <v>616</v>
      </c>
      <c r="M1704" s="54">
        <v>0</v>
      </c>
      <c r="N1704" s="57" t="s">
        <v>43</v>
      </c>
      <c r="O1704" s="32" t="s">
        <v>44</v>
      </c>
      <c r="P1704" s="57" t="s">
        <v>45</v>
      </c>
      <c r="Q1704"/>
      <c r="R1704"/>
      <c r="V1704" s="32" t="s">
        <v>233</v>
      </c>
      <c r="W1704">
        <v>75</v>
      </c>
      <c r="X1704" s="55">
        <v>45566</v>
      </c>
    </row>
    <row r="1705" spans="1:25" ht="15" customHeight="1" x14ac:dyDescent="0.35">
      <c r="A1705" t="s">
        <v>647</v>
      </c>
      <c r="B1705" s="53">
        <v>45748</v>
      </c>
      <c r="C1705" s="53">
        <v>46477</v>
      </c>
      <c r="D1705" s="53">
        <v>45743</v>
      </c>
      <c r="E1705" s="57" t="s">
        <v>152</v>
      </c>
      <c r="F1705" s="16" t="s">
        <v>39</v>
      </c>
      <c r="G1705" s="52" t="s">
        <v>62</v>
      </c>
      <c r="H1705" s="57" t="s">
        <v>22</v>
      </c>
      <c r="I1705" s="53">
        <f t="shared" si="214"/>
        <v>45748</v>
      </c>
      <c r="J1705" s="53">
        <f t="shared" si="215"/>
        <v>46477</v>
      </c>
      <c r="K1705" s="52" t="s">
        <v>22</v>
      </c>
      <c r="L1705" s="57" t="s">
        <v>616</v>
      </c>
      <c r="M1705" s="54">
        <v>0</v>
      </c>
      <c r="N1705" s="57" t="s">
        <v>43</v>
      </c>
      <c r="O1705" s="32" t="s">
        <v>233</v>
      </c>
      <c r="P1705" s="57" t="s">
        <v>251</v>
      </c>
      <c r="Q1705">
        <v>1.3556999999999999</v>
      </c>
      <c r="R1705" s="32" t="s">
        <v>66</v>
      </c>
      <c r="S1705" s="32">
        <v>130</v>
      </c>
      <c r="T1705" s="32">
        <v>150</v>
      </c>
      <c r="U1705" s="32">
        <v>120</v>
      </c>
      <c r="V1705"/>
      <c r="W1705"/>
      <c r="X1705" s="55">
        <v>45566</v>
      </c>
    </row>
    <row r="1706" spans="1:25" ht="58.5" customHeight="1" x14ac:dyDescent="0.35">
      <c r="A1706" t="s">
        <v>647</v>
      </c>
      <c r="B1706" s="53">
        <v>45748</v>
      </c>
      <c r="C1706" s="53">
        <v>46477</v>
      </c>
      <c r="D1706" s="53">
        <v>45743</v>
      </c>
      <c r="E1706" s="57" t="s">
        <v>152</v>
      </c>
      <c r="F1706" s="16" t="s">
        <v>39</v>
      </c>
      <c r="G1706" s="57" t="s">
        <v>648</v>
      </c>
      <c r="H1706" s="57" t="s">
        <v>22</v>
      </c>
      <c r="I1706" s="53">
        <f t="shared" si="214"/>
        <v>45748</v>
      </c>
      <c r="J1706" s="53">
        <f t="shared" si="215"/>
        <v>46477</v>
      </c>
      <c r="K1706" s="52" t="s">
        <v>22</v>
      </c>
      <c r="L1706" s="57" t="s">
        <v>616</v>
      </c>
      <c r="M1706" s="54">
        <v>0</v>
      </c>
      <c r="N1706" s="57" t="s">
        <v>43</v>
      </c>
      <c r="O1706" s="32" t="s">
        <v>44</v>
      </c>
      <c r="P1706" s="57" t="s">
        <v>45</v>
      </c>
      <c r="Q1706"/>
      <c r="R1706"/>
      <c r="V1706" s="32" t="s">
        <v>233</v>
      </c>
      <c r="W1706">
        <v>75</v>
      </c>
      <c r="X1706" s="55">
        <v>45566</v>
      </c>
    </row>
    <row r="1707" spans="1:25" ht="74.25" customHeight="1" x14ac:dyDescent="0.35">
      <c r="A1707" t="s">
        <v>647</v>
      </c>
      <c r="B1707" s="53">
        <v>45748</v>
      </c>
      <c r="C1707" s="53">
        <v>46477</v>
      </c>
      <c r="D1707" s="53">
        <v>45743</v>
      </c>
      <c r="E1707" s="57" t="s">
        <v>150</v>
      </c>
      <c r="F1707" s="16" t="s">
        <v>39</v>
      </c>
      <c r="G1707" s="52" t="s">
        <v>62</v>
      </c>
      <c r="H1707" s="57" t="s">
        <v>22</v>
      </c>
      <c r="I1707" s="53">
        <f t="shared" si="214"/>
        <v>45748</v>
      </c>
      <c r="J1707" s="53">
        <f t="shared" si="215"/>
        <v>46477</v>
      </c>
      <c r="K1707" s="52" t="s">
        <v>22</v>
      </c>
      <c r="L1707" s="57" t="s">
        <v>140</v>
      </c>
      <c r="M1707" s="54">
        <v>3000</v>
      </c>
      <c r="N1707" s="57" t="s">
        <v>43</v>
      </c>
      <c r="O1707" s="32" t="s">
        <v>233</v>
      </c>
      <c r="P1707" s="57" t="s">
        <v>251</v>
      </c>
      <c r="Q1707">
        <v>0.77149999999999996</v>
      </c>
      <c r="R1707" s="32" t="s">
        <v>66</v>
      </c>
      <c r="S1707" s="32">
        <v>130</v>
      </c>
      <c r="T1707" s="32">
        <v>150</v>
      </c>
      <c r="U1707" s="32">
        <v>120</v>
      </c>
      <c r="V1707"/>
      <c r="W1707"/>
      <c r="X1707" s="55">
        <v>45566</v>
      </c>
    </row>
    <row r="1708" spans="1:25" ht="15" customHeight="1" x14ac:dyDescent="0.35">
      <c r="A1708" t="s">
        <v>647</v>
      </c>
      <c r="B1708" s="53">
        <v>45748</v>
      </c>
      <c r="C1708" s="53">
        <v>46477</v>
      </c>
      <c r="D1708" s="53">
        <v>45743</v>
      </c>
      <c r="E1708" s="57" t="s">
        <v>150</v>
      </c>
      <c r="F1708" s="16" t="s">
        <v>39</v>
      </c>
      <c r="G1708" s="57" t="s">
        <v>648</v>
      </c>
      <c r="H1708" s="57" t="s">
        <v>22</v>
      </c>
      <c r="I1708" s="53">
        <f t="shared" si="214"/>
        <v>45748</v>
      </c>
      <c r="J1708" s="53">
        <f t="shared" si="215"/>
        <v>46477</v>
      </c>
      <c r="K1708" s="52" t="s">
        <v>22</v>
      </c>
      <c r="L1708" s="57" t="s">
        <v>140</v>
      </c>
      <c r="M1708" s="54">
        <v>0</v>
      </c>
      <c r="N1708" s="57" t="s">
        <v>43</v>
      </c>
      <c r="O1708" s="32" t="s">
        <v>44</v>
      </c>
      <c r="P1708" s="57" t="s">
        <v>45</v>
      </c>
      <c r="Q1708"/>
      <c r="R1708"/>
      <c r="V1708" s="32" t="s">
        <v>233</v>
      </c>
      <c r="W1708">
        <v>75</v>
      </c>
      <c r="X1708" s="55">
        <v>45566</v>
      </c>
    </row>
    <row r="1709" spans="1:25" ht="15" customHeight="1" x14ac:dyDescent="0.35">
      <c r="A1709" t="s">
        <v>647</v>
      </c>
      <c r="B1709" s="53">
        <v>45748</v>
      </c>
      <c r="C1709" s="53">
        <v>46477</v>
      </c>
      <c r="D1709" s="53">
        <v>45743</v>
      </c>
      <c r="E1709" s="57" t="s">
        <v>139</v>
      </c>
      <c r="F1709" s="16" t="s">
        <v>39</v>
      </c>
      <c r="G1709" s="52" t="s">
        <v>62</v>
      </c>
      <c r="H1709" s="57" t="s">
        <v>22</v>
      </c>
      <c r="I1709" s="53">
        <f t="shared" si="214"/>
        <v>45748</v>
      </c>
      <c r="J1709" s="53">
        <f t="shared" si="215"/>
        <v>46477</v>
      </c>
      <c r="K1709" s="52" t="s">
        <v>22</v>
      </c>
      <c r="L1709" s="57" t="s">
        <v>140</v>
      </c>
      <c r="M1709" s="54">
        <v>0</v>
      </c>
      <c r="N1709" s="57" t="s">
        <v>43</v>
      </c>
      <c r="O1709" s="32" t="s">
        <v>233</v>
      </c>
      <c r="P1709" s="57" t="s">
        <v>251</v>
      </c>
      <c r="Q1709">
        <v>0.87980000000000003</v>
      </c>
      <c r="R1709" s="32" t="s">
        <v>66</v>
      </c>
      <c r="S1709" s="32">
        <v>130</v>
      </c>
      <c r="T1709" s="32">
        <v>150</v>
      </c>
      <c r="U1709" s="32">
        <v>120</v>
      </c>
      <c r="V1709"/>
      <c r="W1709"/>
      <c r="X1709" s="55">
        <v>45566</v>
      </c>
    </row>
    <row r="1710" spans="1:25" ht="15" customHeight="1" x14ac:dyDescent="0.35">
      <c r="A1710" t="s">
        <v>647</v>
      </c>
      <c r="B1710" s="53">
        <v>45748</v>
      </c>
      <c r="C1710" s="53">
        <v>46477</v>
      </c>
      <c r="D1710" s="53">
        <v>45743</v>
      </c>
      <c r="E1710" s="57" t="s">
        <v>139</v>
      </c>
      <c r="F1710" s="16" t="s">
        <v>39</v>
      </c>
      <c r="G1710" s="57" t="s">
        <v>648</v>
      </c>
      <c r="H1710" s="57" t="s">
        <v>22</v>
      </c>
      <c r="I1710" s="53">
        <f t="shared" si="214"/>
        <v>45748</v>
      </c>
      <c r="J1710" s="53">
        <f t="shared" si="215"/>
        <v>46477</v>
      </c>
      <c r="K1710" s="52" t="s">
        <v>22</v>
      </c>
      <c r="L1710" s="57" t="s">
        <v>140</v>
      </c>
      <c r="M1710" s="54">
        <v>0</v>
      </c>
      <c r="N1710" s="57" t="s">
        <v>43</v>
      </c>
      <c r="O1710" s="32" t="s">
        <v>44</v>
      </c>
      <c r="P1710" s="57" t="s">
        <v>45</v>
      </c>
      <c r="Q1710"/>
      <c r="R1710"/>
      <c r="V1710" s="32" t="s">
        <v>233</v>
      </c>
      <c r="W1710">
        <v>75</v>
      </c>
      <c r="X1710" s="55">
        <v>45566</v>
      </c>
    </row>
    <row r="1711" spans="1:25" ht="15" customHeight="1" x14ac:dyDescent="0.35">
      <c r="A1711" t="s">
        <v>647</v>
      </c>
      <c r="B1711" s="53">
        <v>45748</v>
      </c>
      <c r="C1711" s="53">
        <v>46477</v>
      </c>
      <c r="D1711" s="53">
        <v>45743</v>
      </c>
      <c r="E1711" s="57" t="s">
        <v>148</v>
      </c>
      <c r="F1711" s="16" t="s">
        <v>39</v>
      </c>
      <c r="G1711" s="52" t="s">
        <v>62</v>
      </c>
      <c r="H1711" s="57" t="s">
        <v>22</v>
      </c>
      <c r="I1711" s="53">
        <f t="shared" si="214"/>
        <v>45748</v>
      </c>
      <c r="J1711" s="53">
        <f t="shared" si="215"/>
        <v>46477</v>
      </c>
      <c r="K1711" s="52" t="s">
        <v>22</v>
      </c>
      <c r="L1711" s="57" t="s">
        <v>133</v>
      </c>
      <c r="M1711" s="54">
        <v>0</v>
      </c>
      <c r="N1711" s="57" t="s">
        <v>43</v>
      </c>
      <c r="O1711" s="32" t="s">
        <v>233</v>
      </c>
      <c r="P1711" s="57" t="s">
        <v>251</v>
      </c>
      <c r="Q1711">
        <v>1.3556999999999999</v>
      </c>
      <c r="R1711" s="32" t="s">
        <v>66</v>
      </c>
      <c r="S1711" s="32">
        <v>130</v>
      </c>
      <c r="T1711" s="32">
        <v>150</v>
      </c>
      <c r="U1711" s="32">
        <v>120</v>
      </c>
      <c r="V1711"/>
      <c r="W1711"/>
      <c r="X1711" s="55">
        <v>45566</v>
      </c>
    </row>
    <row r="1712" spans="1:25" ht="15" customHeight="1" x14ac:dyDescent="0.35">
      <c r="A1712" t="s">
        <v>647</v>
      </c>
      <c r="B1712" s="53">
        <v>45748</v>
      </c>
      <c r="C1712" s="53">
        <v>46477</v>
      </c>
      <c r="D1712" s="53">
        <v>45743</v>
      </c>
      <c r="E1712" s="57" t="s">
        <v>148</v>
      </c>
      <c r="F1712" s="16" t="s">
        <v>39</v>
      </c>
      <c r="G1712" s="57" t="s">
        <v>648</v>
      </c>
      <c r="H1712" s="57" t="s">
        <v>22</v>
      </c>
      <c r="I1712" s="53">
        <f t="shared" si="214"/>
        <v>45748</v>
      </c>
      <c r="J1712" s="53">
        <f t="shared" si="215"/>
        <v>46477</v>
      </c>
      <c r="K1712" s="52" t="s">
        <v>22</v>
      </c>
      <c r="L1712" s="57" t="s">
        <v>133</v>
      </c>
      <c r="M1712" s="54">
        <v>0</v>
      </c>
      <c r="N1712" s="57" t="s">
        <v>43</v>
      </c>
      <c r="O1712" s="32" t="s">
        <v>44</v>
      </c>
      <c r="P1712" s="57" t="s">
        <v>45</v>
      </c>
      <c r="Q1712"/>
      <c r="R1712"/>
      <c r="V1712" s="32" t="s">
        <v>233</v>
      </c>
      <c r="W1712">
        <v>75</v>
      </c>
      <c r="X1712" s="55">
        <v>45566</v>
      </c>
    </row>
    <row r="1713" spans="1:25" ht="15" customHeight="1" x14ac:dyDescent="0.35">
      <c r="A1713" t="s">
        <v>647</v>
      </c>
      <c r="B1713" s="53">
        <v>45748</v>
      </c>
      <c r="C1713" s="53">
        <v>46477</v>
      </c>
      <c r="D1713" s="53">
        <v>45743</v>
      </c>
      <c r="E1713" s="57" t="s">
        <v>575</v>
      </c>
      <c r="F1713" s="16" t="s">
        <v>39</v>
      </c>
      <c r="G1713" s="52" t="s">
        <v>62</v>
      </c>
      <c r="H1713" s="57" t="s">
        <v>22</v>
      </c>
      <c r="I1713" s="53">
        <f t="shared" si="214"/>
        <v>45748</v>
      </c>
      <c r="J1713" s="53">
        <f t="shared" si="215"/>
        <v>46477</v>
      </c>
      <c r="K1713" s="52" t="s">
        <v>22</v>
      </c>
      <c r="L1713" s="57" t="s">
        <v>133</v>
      </c>
      <c r="M1713" s="54">
        <v>0</v>
      </c>
      <c r="N1713" s="57" t="s">
        <v>43</v>
      </c>
      <c r="O1713" s="32" t="s">
        <v>233</v>
      </c>
      <c r="P1713" s="57" t="s">
        <v>251</v>
      </c>
      <c r="Q1713">
        <v>1.3556999999999999</v>
      </c>
      <c r="R1713" s="32" t="s">
        <v>66</v>
      </c>
      <c r="S1713" s="32">
        <v>130</v>
      </c>
      <c r="T1713" s="32">
        <v>150</v>
      </c>
      <c r="U1713" s="32">
        <v>120</v>
      </c>
      <c r="V1713"/>
      <c r="W1713"/>
      <c r="X1713" s="55">
        <v>45566</v>
      </c>
    </row>
    <row r="1714" spans="1:25" ht="15" customHeight="1" x14ac:dyDescent="0.35">
      <c r="A1714" t="s">
        <v>647</v>
      </c>
      <c r="B1714" s="53">
        <v>45748</v>
      </c>
      <c r="C1714" s="53">
        <v>46477</v>
      </c>
      <c r="D1714" s="53">
        <v>45743</v>
      </c>
      <c r="E1714" s="57" t="s">
        <v>575</v>
      </c>
      <c r="F1714" s="16" t="s">
        <v>39</v>
      </c>
      <c r="G1714" s="57" t="s">
        <v>648</v>
      </c>
      <c r="H1714" s="57" t="s">
        <v>22</v>
      </c>
      <c r="I1714" s="53">
        <f t="shared" si="214"/>
        <v>45748</v>
      </c>
      <c r="J1714" s="53">
        <f t="shared" si="215"/>
        <v>46477</v>
      </c>
      <c r="K1714" s="52" t="s">
        <v>22</v>
      </c>
      <c r="L1714" s="57" t="s">
        <v>133</v>
      </c>
      <c r="M1714" s="54">
        <v>0</v>
      </c>
      <c r="N1714" s="57" t="s">
        <v>43</v>
      </c>
      <c r="O1714" s="32" t="s">
        <v>44</v>
      </c>
      <c r="P1714" s="57" t="s">
        <v>45</v>
      </c>
      <c r="Q1714"/>
      <c r="R1714"/>
      <c r="V1714" s="32" t="s">
        <v>233</v>
      </c>
      <c r="W1714">
        <v>75</v>
      </c>
      <c r="X1714" s="55">
        <v>45566</v>
      </c>
    </row>
    <row r="1715" spans="1:25" ht="15" customHeight="1" x14ac:dyDescent="0.35">
      <c r="A1715" t="s">
        <v>647</v>
      </c>
      <c r="B1715" s="53">
        <v>45748</v>
      </c>
      <c r="C1715" s="53">
        <v>46477</v>
      </c>
      <c r="D1715" s="53">
        <v>45743</v>
      </c>
      <c r="F1715" s="16" t="s">
        <v>39</v>
      </c>
      <c r="G1715" s="52" t="s">
        <v>104</v>
      </c>
      <c r="H1715" s="52" t="s">
        <v>22</v>
      </c>
      <c r="I1715" s="53">
        <f t="shared" si="214"/>
        <v>45748</v>
      </c>
      <c r="J1715" s="53">
        <f t="shared" si="215"/>
        <v>46477</v>
      </c>
      <c r="K1715" s="52" t="s">
        <v>22</v>
      </c>
      <c r="L1715" s="57" t="s">
        <v>133</v>
      </c>
      <c r="M1715" s="54">
        <v>3000</v>
      </c>
      <c r="N1715" s="52" t="s">
        <v>43</v>
      </c>
      <c r="O1715" t="s">
        <v>106</v>
      </c>
      <c r="P1715" t="s">
        <v>65</v>
      </c>
      <c r="Q1715">
        <v>0.35580000000000001</v>
      </c>
      <c r="R1715" s="32" t="s">
        <v>66</v>
      </c>
      <c r="V1715"/>
      <c r="W1715"/>
      <c r="X1715" s="55">
        <v>45566</v>
      </c>
    </row>
    <row r="1716" spans="1:25" ht="15" customHeight="1" x14ac:dyDescent="0.35">
      <c r="A1716" t="s">
        <v>647</v>
      </c>
      <c r="B1716" s="53">
        <v>45748</v>
      </c>
      <c r="C1716" s="53">
        <v>46477</v>
      </c>
      <c r="D1716" s="53">
        <v>45743</v>
      </c>
      <c r="F1716" s="16" t="s">
        <v>39</v>
      </c>
      <c r="G1716" s="52" t="s">
        <v>50</v>
      </c>
      <c r="H1716" s="57" t="s">
        <v>22</v>
      </c>
      <c r="I1716" s="53">
        <f t="shared" si="214"/>
        <v>45748</v>
      </c>
      <c r="J1716" s="53">
        <f t="shared" si="215"/>
        <v>46477</v>
      </c>
      <c r="K1716" s="52" t="s">
        <v>22</v>
      </c>
      <c r="L1716" s="57" t="s">
        <v>618</v>
      </c>
      <c r="M1716" s="54">
        <v>0</v>
      </c>
      <c r="N1716" s="52" t="s">
        <v>43</v>
      </c>
      <c r="O1716" t="s">
        <v>52</v>
      </c>
      <c r="P1716" s="52" t="s">
        <v>45</v>
      </c>
      <c r="Q1716">
        <v>0.56420000000000003</v>
      </c>
      <c r="R1716" s="32" t="s">
        <v>66</v>
      </c>
      <c r="V1716"/>
      <c r="W1716"/>
      <c r="X1716" s="55">
        <v>45566</v>
      </c>
    </row>
    <row r="1717" spans="1:25" ht="15" customHeight="1" x14ac:dyDescent="0.35">
      <c r="A1717" t="s">
        <v>647</v>
      </c>
      <c r="B1717" s="53">
        <v>45748</v>
      </c>
      <c r="C1717" s="53">
        <v>46477</v>
      </c>
      <c r="D1717" s="53">
        <v>45743</v>
      </c>
      <c r="F1717" s="16" t="s">
        <v>39</v>
      </c>
      <c r="G1717" s="52" t="s">
        <v>55</v>
      </c>
      <c r="H1717" s="57" t="s">
        <v>22</v>
      </c>
      <c r="I1717" s="53">
        <f t="shared" si="214"/>
        <v>45748</v>
      </c>
      <c r="J1717" s="53">
        <f t="shared" si="215"/>
        <v>46477</v>
      </c>
      <c r="K1717" s="52" t="s">
        <v>22</v>
      </c>
      <c r="L1717" s="57" t="s">
        <v>618</v>
      </c>
      <c r="M1717" s="54">
        <v>0</v>
      </c>
      <c r="N1717" s="57" t="s">
        <v>43</v>
      </c>
      <c r="O1717" t="s">
        <v>56</v>
      </c>
      <c r="P1717" s="52" t="s">
        <v>45</v>
      </c>
      <c r="Q1717">
        <v>0.56420000000000003</v>
      </c>
      <c r="R1717" s="32" t="s">
        <v>66</v>
      </c>
      <c r="V1717"/>
      <c r="W1717"/>
      <c r="X1717" s="55">
        <v>45566</v>
      </c>
    </row>
    <row r="1718" spans="1:25" ht="15" customHeight="1" x14ac:dyDescent="0.35">
      <c r="A1718" t="s">
        <v>647</v>
      </c>
      <c r="B1718" s="53">
        <v>45748</v>
      </c>
      <c r="C1718" s="53">
        <v>46477</v>
      </c>
      <c r="D1718" s="53">
        <v>45743</v>
      </c>
      <c r="F1718" s="16" t="s">
        <v>39</v>
      </c>
      <c r="G1718" s="52" t="s">
        <v>57</v>
      </c>
      <c r="H1718" s="52" t="s">
        <v>22</v>
      </c>
      <c r="I1718" s="53">
        <f t="shared" si="214"/>
        <v>45748</v>
      </c>
      <c r="J1718" s="53">
        <f t="shared" si="215"/>
        <v>46477</v>
      </c>
      <c r="K1718" s="52" t="s">
        <v>22</v>
      </c>
      <c r="L1718" s="57" t="s">
        <v>618</v>
      </c>
      <c r="M1718" s="54">
        <v>0</v>
      </c>
      <c r="N1718" s="57" t="s">
        <v>43</v>
      </c>
      <c r="O1718" t="s">
        <v>58</v>
      </c>
      <c r="P1718" s="52" t="s">
        <v>59</v>
      </c>
      <c r="Q1718">
        <v>1.24E-2</v>
      </c>
      <c r="R1718" s="32" t="s">
        <v>66</v>
      </c>
      <c r="V1718"/>
      <c r="W1718"/>
      <c r="X1718" s="55">
        <v>45566</v>
      </c>
      <c r="Y1718" s="29" t="s">
        <v>646</v>
      </c>
    </row>
    <row r="1719" spans="1:25" ht="15" customHeight="1" x14ac:dyDescent="0.35">
      <c r="A1719" t="s">
        <v>647</v>
      </c>
      <c r="B1719" s="53">
        <v>45748</v>
      </c>
      <c r="C1719" s="53">
        <v>46477</v>
      </c>
      <c r="D1719" s="53">
        <v>45743</v>
      </c>
      <c r="F1719" s="16" t="s">
        <v>39</v>
      </c>
      <c r="G1719" s="52" t="s">
        <v>75</v>
      </c>
      <c r="H1719" s="57" t="s">
        <v>22</v>
      </c>
      <c r="I1719" s="53">
        <f t="shared" si="214"/>
        <v>45748</v>
      </c>
      <c r="J1719" s="53">
        <f t="shared" si="215"/>
        <v>46477</v>
      </c>
      <c r="K1719" s="52" t="s">
        <v>22</v>
      </c>
      <c r="L1719" s="57" t="s">
        <v>618</v>
      </c>
      <c r="M1719" s="54">
        <v>2.4799999999999999E-2</v>
      </c>
      <c r="N1719" s="57" t="s">
        <v>43</v>
      </c>
      <c r="O1719" t="s">
        <v>76</v>
      </c>
      <c r="P1719" s="52" t="s">
        <v>251</v>
      </c>
      <c r="Q1719">
        <v>2.4799999999999999E-2</v>
      </c>
      <c r="R1719" s="32" t="s">
        <v>66</v>
      </c>
      <c r="V1719"/>
      <c r="W1719"/>
      <c r="X1719" s="55">
        <v>45566</v>
      </c>
    </row>
    <row r="1720" spans="1:25" ht="15" customHeight="1" x14ac:dyDescent="0.35">
      <c r="A1720" t="s">
        <v>647</v>
      </c>
      <c r="B1720" s="53">
        <v>45748</v>
      </c>
      <c r="C1720" s="53">
        <v>46477</v>
      </c>
      <c r="D1720" s="53">
        <v>45743</v>
      </c>
      <c r="F1720" s="16" t="s">
        <v>39</v>
      </c>
      <c r="G1720" s="57" t="s">
        <v>144</v>
      </c>
      <c r="H1720" s="52" t="s">
        <v>22</v>
      </c>
      <c r="I1720" s="53">
        <f t="shared" si="214"/>
        <v>45748</v>
      </c>
      <c r="J1720" s="53">
        <f t="shared" si="215"/>
        <v>46477</v>
      </c>
      <c r="K1720" s="52" t="s">
        <v>22</v>
      </c>
      <c r="L1720" s="57" t="s">
        <v>133</v>
      </c>
      <c r="M1720" s="54">
        <v>0</v>
      </c>
      <c r="N1720" s="57" t="s">
        <v>43</v>
      </c>
      <c r="O1720" t="s">
        <v>145</v>
      </c>
      <c r="P1720" s="52" t="s">
        <v>251</v>
      </c>
      <c r="Q1720">
        <v>0.221</v>
      </c>
      <c r="R1720" s="32" t="s">
        <v>66</v>
      </c>
      <c r="S1720" s="32">
        <v>130</v>
      </c>
      <c r="T1720" s="32">
        <v>150</v>
      </c>
      <c r="U1720" s="32">
        <v>120</v>
      </c>
      <c r="V1720"/>
      <c r="W1720"/>
      <c r="X1720" s="55">
        <v>45566</v>
      </c>
    </row>
    <row r="1721" spans="1:25" ht="15" customHeight="1" x14ac:dyDescent="0.35">
      <c r="A1721" t="s">
        <v>647</v>
      </c>
      <c r="B1721" s="53">
        <v>45748</v>
      </c>
      <c r="C1721" s="53">
        <v>46477</v>
      </c>
      <c r="D1721" s="53">
        <v>45743</v>
      </c>
      <c r="F1721" s="16" t="s">
        <v>39</v>
      </c>
      <c r="G1721" s="52" t="s">
        <v>135</v>
      </c>
      <c r="H1721" s="52" t="s">
        <v>22</v>
      </c>
      <c r="I1721" s="53">
        <f t="shared" si="214"/>
        <v>45748</v>
      </c>
      <c r="J1721" s="53">
        <f t="shared" si="215"/>
        <v>46477</v>
      </c>
      <c r="K1721" s="52" t="s">
        <v>22</v>
      </c>
      <c r="L1721" s="52" t="s">
        <v>133</v>
      </c>
      <c r="M1721" s="54">
        <v>0</v>
      </c>
      <c r="N1721" s="52" t="s">
        <v>43</v>
      </c>
      <c r="O1721" t="s">
        <v>136</v>
      </c>
      <c r="P1721" s="52" t="s">
        <v>45</v>
      </c>
      <c r="Q1721"/>
      <c r="R1721"/>
      <c r="V1721" t="s">
        <v>581</v>
      </c>
      <c r="W1721">
        <v>75</v>
      </c>
      <c r="X1721" s="55">
        <v>45566</v>
      </c>
    </row>
    <row r="1722" spans="1:25" ht="15" customHeight="1" x14ac:dyDescent="0.35">
      <c r="A1722" s="57" t="s">
        <v>649</v>
      </c>
      <c r="B1722" s="53">
        <v>46023</v>
      </c>
      <c r="C1722" s="53">
        <v>47848</v>
      </c>
      <c r="D1722" s="53">
        <v>45929</v>
      </c>
      <c r="E1722" s="57" t="s">
        <v>151</v>
      </c>
      <c r="F1722" s="16" t="s">
        <v>39</v>
      </c>
      <c r="G1722" s="52" t="s">
        <v>62</v>
      </c>
      <c r="H1722" s="57" t="s">
        <v>22</v>
      </c>
      <c r="I1722" s="53">
        <f t="shared" si="214"/>
        <v>46023</v>
      </c>
      <c r="J1722" s="53">
        <f t="shared" si="215"/>
        <v>47848</v>
      </c>
      <c r="K1722" s="52" t="s">
        <v>22</v>
      </c>
      <c r="L1722" s="52" t="s">
        <v>118</v>
      </c>
      <c r="M1722" s="54">
        <v>0</v>
      </c>
      <c r="N1722" s="52" t="s">
        <v>43</v>
      </c>
      <c r="O1722" t="s">
        <v>64</v>
      </c>
      <c r="P1722" t="s">
        <v>65</v>
      </c>
      <c r="Q1722">
        <v>1.563145</v>
      </c>
      <c r="R1722" t="s">
        <v>46</v>
      </c>
      <c r="S1722">
        <v>130</v>
      </c>
      <c r="T1722">
        <v>150</v>
      </c>
      <c r="U1722">
        <v>120</v>
      </c>
      <c r="V1722"/>
      <c r="W1722"/>
      <c r="X1722" s="55">
        <v>45292</v>
      </c>
    </row>
    <row r="1723" spans="1:25" ht="15" customHeight="1" x14ac:dyDescent="0.35">
      <c r="A1723" s="57" t="s">
        <v>649</v>
      </c>
      <c r="B1723" s="53">
        <v>46023</v>
      </c>
      <c r="C1723" s="53">
        <v>47848</v>
      </c>
      <c r="D1723" s="53">
        <v>45929</v>
      </c>
      <c r="E1723" s="57" t="s">
        <v>151</v>
      </c>
      <c r="F1723" s="16" t="s">
        <v>39</v>
      </c>
      <c r="G1723" s="52" t="s">
        <v>40</v>
      </c>
      <c r="H1723" s="57" t="s">
        <v>22</v>
      </c>
      <c r="I1723" s="53">
        <f t="shared" si="214"/>
        <v>46023</v>
      </c>
      <c r="J1723" s="53">
        <f t="shared" si="215"/>
        <v>47848</v>
      </c>
      <c r="K1723" s="52" t="s">
        <v>22</v>
      </c>
      <c r="L1723" s="52" t="s">
        <v>118</v>
      </c>
      <c r="M1723" s="54">
        <v>0</v>
      </c>
      <c r="N1723" s="52" t="s">
        <v>43</v>
      </c>
      <c r="O1723" t="s">
        <v>44</v>
      </c>
      <c r="P1723" t="s">
        <v>45</v>
      </c>
      <c r="Q1723"/>
      <c r="R1723"/>
      <c r="S1723"/>
      <c r="T1723"/>
      <c r="U1723"/>
      <c r="V1723" t="s">
        <v>64</v>
      </c>
      <c r="W1723">
        <v>75</v>
      </c>
      <c r="X1723" s="55">
        <v>45292</v>
      </c>
    </row>
    <row r="1724" spans="1:25" ht="15" customHeight="1" x14ac:dyDescent="0.35">
      <c r="A1724" s="57" t="s">
        <v>649</v>
      </c>
      <c r="B1724" s="53">
        <v>46023</v>
      </c>
      <c r="C1724" s="53">
        <v>47848</v>
      </c>
      <c r="D1724" s="53">
        <v>45929</v>
      </c>
      <c r="E1724" s="57" t="s">
        <v>148</v>
      </c>
      <c r="F1724" s="16" t="s">
        <v>39</v>
      </c>
      <c r="G1724" s="52" t="s">
        <v>62</v>
      </c>
      <c r="H1724" s="57" t="s">
        <v>22</v>
      </c>
      <c r="I1724" s="53">
        <f t="shared" si="214"/>
        <v>46023</v>
      </c>
      <c r="J1724" s="53">
        <f t="shared" si="215"/>
        <v>47848</v>
      </c>
      <c r="K1724" s="52" t="s">
        <v>22</v>
      </c>
      <c r="L1724" s="52" t="s">
        <v>118</v>
      </c>
      <c r="M1724" s="54">
        <v>0</v>
      </c>
      <c r="N1724" s="52" t="s">
        <v>43</v>
      </c>
      <c r="O1724" t="s">
        <v>64</v>
      </c>
      <c r="P1724" t="s">
        <v>65</v>
      </c>
      <c r="Q1724">
        <v>1.4470780000000001</v>
      </c>
      <c r="R1724" t="s">
        <v>46</v>
      </c>
      <c r="S1724">
        <v>130</v>
      </c>
      <c r="T1724">
        <v>150</v>
      </c>
      <c r="U1724">
        <v>120</v>
      </c>
      <c r="V1724"/>
      <c r="W1724"/>
      <c r="X1724" s="55">
        <v>45292</v>
      </c>
    </row>
    <row r="1725" spans="1:25" ht="15" customHeight="1" x14ac:dyDescent="0.35">
      <c r="A1725" s="57" t="s">
        <v>649</v>
      </c>
      <c r="B1725" s="53">
        <v>46023</v>
      </c>
      <c r="C1725" s="53">
        <v>47848</v>
      </c>
      <c r="D1725" s="53">
        <v>45929</v>
      </c>
      <c r="E1725" s="57" t="s">
        <v>148</v>
      </c>
      <c r="F1725" s="16" t="s">
        <v>39</v>
      </c>
      <c r="G1725" s="52" t="s">
        <v>40</v>
      </c>
      <c r="H1725" s="57" t="s">
        <v>22</v>
      </c>
      <c r="I1725" s="53">
        <f t="shared" si="214"/>
        <v>46023</v>
      </c>
      <c r="J1725" s="53">
        <f t="shared" si="215"/>
        <v>47848</v>
      </c>
      <c r="K1725" s="52" t="s">
        <v>22</v>
      </c>
      <c r="L1725" s="52" t="s">
        <v>118</v>
      </c>
      <c r="M1725" s="54">
        <v>0</v>
      </c>
      <c r="N1725" s="52" t="s">
        <v>43</v>
      </c>
      <c r="O1725" t="s">
        <v>44</v>
      </c>
      <c r="P1725" t="s">
        <v>45</v>
      </c>
      <c r="Q1725"/>
      <c r="R1725"/>
      <c r="S1725"/>
      <c r="T1725"/>
      <c r="U1725"/>
      <c r="V1725" t="s">
        <v>64</v>
      </c>
      <c r="W1725">
        <v>75</v>
      </c>
      <c r="X1725" s="55">
        <v>45292</v>
      </c>
    </row>
    <row r="1726" spans="1:25" ht="15" customHeight="1" x14ac:dyDescent="0.35">
      <c r="A1726" s="57" t="s">
        <v>649</v>
      </c>
      <c r="B1726" s="53">
        <v>46023</v>
      </c>
      <c r="C1726" s="53">
        <v>47848</v>
      </c>
      <c r="D1726" s="53">
        <v>45929</v>
      </c>
      <c r="E1726" s="57"/>
      <c r="F1726" s="16" t="s">
        <v>39</v>
      </c>
      <c r="G1726" s="52" t="s">
        <v>60</v>
      </c>
      <c r="H1726" s="57" t="s">
        <v>22</v>
      </c>
      <c r="I1726" s="53">
        <f t="shared" si="214"/>
        <v>46023</v>
      </c>
      <c r="J1726" s="53">
        <f t="shared" si="215"/>
        <v>47848</v>
      </c>
      <c r="K1726" s="52" t="s">
        <v>22</v>
      </c>
      <c r="L1726" s="52" t="s">
        <v>133</v>
      </c>
      <c r="M1726" s="54">
        <v>0</v>
      </c>
      <c r="N1726" s="52" t="s">
        <v>43</v>
      </c>
      <c r="O1726" t="s">
        <v>61</v>
      </c>
      <c r="P1726" t="s">
        <v>45</v>
      </c>
      <c r="Q1726">
        <v>4.8348000000000002E-2</v>
      </c>
      <c r="R1726" t="s">
        <v>46</v>
      </c>
      <c r="S1726"/>
      <c r="T1726"/>
      <c r="U1726"/>
      <c r="V1726"/>
      <c r="W1726"/>
      <c r="X1726" s="55">
        <v>45292</v>
      </c>
    </row>
    <row r="1727" spans="1:25" ht="15" customHeight="1" x14ac:dyDescent="0.35">
      <c r="A1727" s="57" t="s">
        <v>649</v>
      </c>
      <c r="B1727" s="53">
        <v>46023</v>
      </c>
      <c r="C1727" s="53">
        <v>47848</v>
      </c>
      <c r="D1727" s="53">
        <v>45929</v>
      </c>
      <c r="G1727" s="52" t="s">
        <v>50</v>
      </c>
      <c r="H1727" s="57" t="s">
        <v>22</v>
      </c>
      <c r="I1727" s="53">
        <f t="shared" si="214"/>
        <v>46023</v>
      </c>
      <c r="J1727" s="53">
        <f t="shared" si="215"/>
        <v>47848</v>
      </c>
      <c r="K1727" s="52" t="s">
        <v>22</v>
      </c>
      <c r="L1727" s="52" t="s">
        <v>118</v>
      </c>
      <c r="M1727" s="54">
        <v>20000</v>
      </c>
      <c r="N1727" s="52" t="s">
        <v>43</v>
      </c>
      <c r="O1727" t="s">
        <v>52</v>
      </c>
      <c r="P1727" t="s">
        <v>45</v>
      </c>
      <c r="Q1727">
        <v>0.55204799999999998</v>
      </c>
      <c r="R1727" t="s">
        <v>46</v>
      </c>
      <c r="S1727"/>
      <c r="T1727"/>
      <c r="U1727"/>
      <c r="V1727"/>
      <c r="W1727"/>
      <c r="X1727" s="55">
        <v>45292</v>
      </c>
    </row>
    <row r="1728" spans="1:25" ht="15" customHeight="1" x14ac:dyDescent="0.35">
      <c r="A1728" s="57" t="s">
        <v>649</v>
      </c>
      <c r="B1728" s="53">
        <v>46023</v>
      </c>
      <c r="C1728" s="53">
        <v>47848</v>
      </c>
      <c r="D1728" s="53">
        <v>45929</v>
      </c>
      <c r="G1728" s="52" t="s">
        <v>55</v>
      </c>
      <c r="H1728" s="57" t="s">
        <v>22</v>
      </c>
      <c r="I1728" s="53">
        <f t="shared" si="214"/>
        <v>46023</v>
      </c>
      <c r="J1728" s="53">
        <f t="shared" si="215"/>
        <v>47848</v>
      </c>
      <c r="K1728" s="52" t="s">
        <v>22</v>
      </c>
      <c r="L1728" s="52" t="s">
        <v>118</v>
      </c>
      <c r="M1728" s="54">
        <v>20000</v>
      </c>
      <c r="N1728" s="52" t="s">
        <v>43</v>
      </c>
      <c r="O1728" t="s">
        <v>56</v>
      </c>
      <c r="P1728" t="s">
        <v>45</v>
      </c>
      <c r="Q1728">
        <v>0.55204799999999998</v>
      </c>
      <c r="R1728" t="s">
        <v>46</v>
      </c>
      <c r="S1728"/>
      <c r="T1728"/>
      <c r="U1728"/>
      <c r="V1728"/>
      <c r="W1728"/>
      <c r="X1728" s="55">
        <v>45292</v>
      </c>
    </row>
    <row r="1729" spans="1:25" ht="15" customHeight="1" x14ac:dyDescent="0.35">
      <c r="A1729" s="57" t="s">
        <v>649</v>
      </c>
      <c r="B1729" s="53">
        <v>46023</v>
      </c>
      <c r="C1729" s="53">
        <v>47848</v>
      </c>
      <c r="D1729" s="53">
        <v>45929</v>
      </c>
      <c r="E1729" s="57"/>
      <c r="F1729" s="16"/>
      <c r="G1729" s="52" t="s">
        <v>144</v>
      </c>
      <c r="H1729" s="57" t="s">
        <v>22</v>
      </c>
      <c r="I1729" s="53">
        <f t="shared" si="214"/>
        <v>46023</v>
      </c>
      <c r="J1729" s="53">
        <f t="shared" si="215"/>
        <v>47848</v>
      </c>
      <c r="K1729" s="52" t="s">
        <v>22</v>
      </c>
      <c r="L1729" s="52" t="s">
        <v>118</v>
      </c>
      <c r="M1729" s="54">
        <v>0</v>
      </c>
      <c r="N1729" s="52" t="s">
        <v>43</v>
      </c>
      <c r="O1729" t="s">
        <v>145</v>
      </c>
      <c r="P1729" t="s">
        <v>65</v>
      </c>
      <c r="Q1729" s="80">
        <v>0.21623000000000001</v>
      </c>
      <c r="R1729" t="s">
        <v>46</v>
      </c>
      <c r="S1729">
        <v>130</v>
      </c>
      <c r="T1729">
        <v>150</v>
      </c>
      <c r="U1729">
        <v>120</v>
      </c>
      <c r="V1729"/>
      <c r="W1729"/>
      <c r="X1729" s="55">
        <v>45292</v>
      </c>
    </row>
    <row r="1730" spans="1:25" ht="15" customHeight="1" x14ac:dyDescent="0.35">
      <c r="A1730" s="57" t="s">
        <v>649</v>
      </c>
      <c r="B1730" s="53">
        <v>46023</v>
      </c>
      <c r="C1730" s="53">
        <v>47848</v>
      </c>
      <c r="D1730" s="53">
        <v>45929</v>
      </c>
      <c r="G1730" s="52" t="s">
        <v>135</v>
      </c>
      <c r="H1730" s="57" t="s">
        <v>22</v>
      </c>
      <c r="I1730" s="53">
        <f t="shared" si="214"/>
        <v>46023</v>
      </c>
      <c r="J1730" s="53">
        <f t="shared" si="215"/>
        <v>47848</v>
      </c>
      <c r="K1730" s="52" t="s">
        <v>22</v>
      </c>
      <c r="L1730" s="52" t="s">
        <v>118</v>
      </c>
      <c r="M1730" s="54">
        <v>0</v>
      </c>
      <c r="N1730" s="52" t="s">
        <v>43</v>
      </c>
      <c r="O1730" t="s">
        <v>136</v>
      </c>
      <c r="P1730" t="s">
        <v>45</v>
      </c>
      <c r="Q1730"/>
      <c r="R1730"/>
      <c r="S1730"/>
      <c r="T1730"/>
      <c r="U1730"/>
      <c r="V1730" t="s">
        <v>145</v>
      </c>
      <c r="W1730">
        <v>75</v>
      </c>
      <c r="X1730" s="55">
        <v>45292</v>
      </c>
      <c r="Y1730" s="56" t="s">
        <v>650</v>
      </c>
    </row>
    <row r="1731" spans="1:25" ht="15" customHeight="1" x14ac:dyDescent="0.35">
      <c r="A1731" s="57" t="s">
        <v>649</v>
      </c>
      <c r="B1731" s="53">
        <v>46023</v>
      </c>
      <c r="C1731" s="53">
        <v>47848</v>
      </c>
      <c r="D1731" s="53">
        <v>45929</v>
      </c>
      <c r="G1731" s="57" t="s">
        <v>57</v>
      </c>
      <c r="H1731" s="57" t="s">
        <v>22</v>
      </c>
      <c r="I1731" s="53">
        <f t="shared" si="214"/>
        <v>46023</v>
      </c>
      <c r="J1731" s="53">
        <f t="shared" si="215"/>
        <v>47848</v>
      </c>
      <c r="K1731" s="52" t="s">
        <v>22</v>
      </c>
      <c r="L1731" s="52" t="s">
        <v>118</v>
      </c>
      <c r="M1731" s="54">
        <v>0</v>
      </c>
      <c r="N1731" s="52" t="s">
        <v>43</v>
      </c>
      <c r="O1731" t="s">
        <v>58</v>
      </c>
      <c r="P1731" t="s">
        <v>59</v>
      </c>
      <c r="Q1731">
        <v>1.2141000000000001E-2</v>
      </c>
      <c r="R1731" t="s">
        <v>46</v>
      </c>
      <c r="S1731"/>
      <c r="T1731"/>
      <c r="U1731"/>
      <c r="V1731"/>
      <c r="W1731"/>
      <c r="X1731" s="55">
        <v>45292</v>
      </c>
    </row>
    <row r="1732" spans="1:25" ht="15" customHeight="1" x14ac:dyDescent="0.35">
      <c r="A1732" s="57" t="s">
        <v>649</v>
      </c>
      <c r="B1732" s="53">
        <v>46023</v>
      </c>
      <c r="C1732" s="53">
        <v>47848</v>
      </c>
      <c r="D1732" s="53">
        <v>45929</v>
      </c>
      <c r="G1732" s="57" t="s">
        <v>75</v>
      </c>
      <c r="H1732" s="57" t="s">
        <v>22</v>
      </c>
      <c r="I1732" s="53">
        <f t="shared" si="214"/>
        <v>46023</v>
      </c>
      <c r="J1732" s="53">
        <f t="shared" si="215"/>
        <v>47848</v>
      </c>
      <c r="K1732" s="52" t="s">
        <v>22</v>
      </c>
      <c r="L1732" s="52" t="s">
        <v>118</v>
      </c>
      <c r="M1732" s="54">
        <v>0</v>
      </c>
      <c r="N1732" s="52" t="s">
        <v>43</v>
      </c>
      <c r="O1732" t="s">
        <v>76</v>
      </c>
      <c r="P1732" t="s">
        <v>77</v>
      </c>
      <c r="Q1732">
        <v>2.4282000000000001E-2</v>
      </c>
      <c r="R1732" t="s">
        <v>46</v>
      </c>
      <c r="S1732"/>
      <c r="T1732"/>
      <c r="U1732"/>
      <c r="V1732"/>
      <c r="W1732"/>
      <c r="X1732" s="55">
        <v>45292</v>
      </c>
    </row>
    <row r="1733" spans="1:25" ht="15" customHeight="1" x14ac:dyDescent="0.35">
      <c r="A1733" s="57" t="s">
        <v>649</v>
      </c>
      <c r="B1733" s="53">
        <v>46023</v>
      </c>
      <c r="C1733" s="53">
        <v>47848</v>
      </c>
      <c r="D1733" s="53">
        <v>45929</v>
      </c>
      <c r="E1733" s="57" t="s">
        <v>150</v>
      </c>
      <c r="F1733" s="16" t="s">
        <v>39</v>
      </c>
      <c r="G1733" s="52" t="s">
        <v>62</v>
      </c>
      <c r="H1733" s="57" t="s">
        <v>22</v>
      </c>
      <c r="I1733" s="53">
        <f t="shared" si="214"/>
        <v>46023</v>
      </c>
      <c r="J1733" s="53">
        <f t="shared" si="215"/>
        <v>47848</v>
      </c>
      <c r="K1733" s="52" t="s">
        <v>22</v>
      </c>
      <c r="L1733" s="52" t="s">
        <v>140</v>
      </c>
      <c r="M1733" s="54">
        <v>0</v>
      </c>
      <c r="N1733" s="52" t="s">
        <v>43</v>
      </c>
      <c r="O1733" t="s">
        <v>64</v>
      </c>
      <c r="P1733" t="s">
        <v>65</v>
      </c>
      <c r="Q1733">
        <v>0.86080199999999996</v>
      </c>
      <c r="R1733" t="s">
        <v>46</v>
      </c>
      <c r="S1733">
        <v>130</v>
      </c>
      <c r="T1733">
        <v>150</v>
      </c>
      <c r="U1733">
        <v>120</v>
      </c>
      <c r="V1733"/>
      <c r="W1733"/>
      <c r="X1733" s="55">
        <v>45292</v>
      </c>
    </row>
    <row r="1734" spans="1:25" ht="15" customHeight="1" x14ac:dyDescent="0.35">
      <c r="A1734" s="57" t="s">
        <v>649</v>
      </c>
      <c r="B1734" s="53">
        <v>46023</v>
      </c>
      <c r="C1734" s="53">
        <v>47848</v>
      </c>
      <c r="D1734" s="53">
        <v>45929</v>
      </c>
      <c r="E1734" s="57" t="s">
        <v>150</v>
      </c>
      <c r="F1734" s="16" t="s">
        <v>39</v>
      </c>
      <c r="G1734" s="52" t="s">
        <v>40</v>
      </c>
      <c r="H1734" s="57" t="s">
        <v>22</v>
      </c>
      <c r="I1734" s="53">
        <f t="shared" si="214"/>
        <v>46023</v>
      </c>
      <c r="J1734" s="53">
        <f t="shared" si="215"/>
        <v>47848</v>
      </c>
      <c r="K1734" s="52" t="s">
        <v>22</v>
      </c>
      <c r="L1734" s="52" t="s">
        <v>140</v>
      </c>
      <c r="M1734" s="54">
        <v>0</v>
      </c>
      <c r="N1734" s="52" t="s">
        <v>43</v>
      </c>
      <c r="O1734" t="s">
        <v>44</v>
      </c>
      <c r="P1734" t="s">
        <v>45</v>
      </c>
      <c r="Q1734"/>
      <c r="R1734"/>
      <c r="S1734"/>
      <c r="T1734"/>
      <c r="U1734"/>
      <c r="V1734" t="s">
        <v>64</v>
      </c>
      <c r="W1734">
        <v>75</v>
      </c>
      <c r="X1734" s="55">
        <v>45292</v>
      </c>
    </row>
    <row r="1735" spans="1:25" ht="15" customHeight="1" x14ac:dyDescent="0.35">
      <c r="A1735" s="57" t="s">
        <v>649</v>
      </c>
      <c r="B1735" s="53">
        <v>46023</v>
      </c>
      <c r="C1735" s="53">
        <v>47848</v>
      </c>
      <c r="D1735" s="53">
        <v>45929</v>
      </c>
      <c r="E1735" s="57" t="s">
        <v>139</v>
      </c>
      <c r="F1735" s="16" t="s">
        <v>39</v>
      </c>
      <c r="G1735" s="52" t="s">
        <v>62</v>
      </c>
      <c r="H1735" s="57" t="s">
        <v>22</v>
      </c>
      <c r="I1735" s="53">
        <f t="shared" si="214"/>
        <v>46023</v>
      </c>
      <c r="J1735" s="53">
        <f t="shared" si="215"/>
        <v>47848</v>
      </c>
      <c r="K1735" s="52" t="s">
        <v>22</v>
      </c>
      <c r="L1735" s="52" t="s">
        <v>140</v>
      </c>
      <c r="M1735" s="54">
        <v>0</v>
      </c>
      <c r="N1735" s="52" t="s">
        <v>43</v>
      </c>
      <c r="O1735" t="s">
        <v>64</v>
      </c>
      <c r="P1735" t="s">
        <v>65</v>
      </c>
      <c r="Q1735">
        <v>0.86080199999999996</v>
      </c>
      <c r="R1735" t="s">
        <v>46</v>
      </c>
      <c r="S1735">
        <v>130</v>
      </c>
      <c r="T1735">
        <v>150</v>
      </c>
      <c r="U1735">
        <v>120</v>
      </c>
      <c r="V1735"/>
      <c r="W1735"/>
      <c r="X1735" s="55">
        <v>45292</v>
      </c>
    </row>
    <row r="1736" spans="1:25" ht="15" customHeight="1" x14ac:dyDescent="0.35">
      <c r="A1736" s="57" t="s">
        <v>649</v>
      </c>
      <c r="B1736" s="53">
        <v>46023</v>
      </c>
      <c r="C1736" s="53">
        <v>47848</v>
      </c>
      <c r="D1736" s="53">
        <v>45929</v>
      </c>
      <c r="E1736" s="57" t="s">
        <v>139</v>
      </c>
      <c r="F1736" s="16" t="s">
        <v>39</v>
      </c>
      <c r="G1736" s="52" t="s">
        <v>40</v>
      </c>
      <c r="H1736" s="57" t="s">
        <v>22</v>
      </c>
      <c r="I1736" s="53">
        <f t="shared" si="214"/>
        <v>46023</v>
      </c>
      <c r="J1736" s="53">
        <f t="shared" si="215"/>
        <v>47848</v>
      </c>
      <c r="K1736" s="52" t="s">
        <v>22</v>
      </c>
      <c r="L1736" s="52" t="s">
        <v>140</v>
      </c>
      <c r="M1736" s="54">
        <v>0</v>
      </c>
      <c r="N1736" s="52" t="s">
        <v>43</v>
      </c>
      <c r="O1736" t="s">
        <v>44</v>
      </c>
      <c r="P1736" t="s">
        <v>45</v>
      </c>
      <c r="Q1736"/>
      <c r="R1736"/>
      <c r="S1736"/>
      <c r="T1736"/>
      <c r="U1736"/>
      <c r="V1736" t="s">
        <v>64</v>
      </c>
      <c r="W1736">
        <v>75</v>
      </c>
      <c r="X1736" s="55">
        <v>45292</v>
      </c>
    </row>
    <row r="1737" spans="1:25" ht="15" customHeight="1" x14ac:dyDescent="0.35">
      <c r="A1737" s="57" t="s">
        <v>649</v>
      </c>
      <c r="B1737" s="53">
        <v>46023</v>
      </c>
      <c r="C1737" s="53">
        <v>47848</v>
      </c>
      <c r="D1737" s="53">
        <v>45929</v>
      </c>
      <c r="E1737" s="57"/>
      <c r="F1737" s="16" t="s">
        <v>39</v>
      </c>
      <c r="G1737" s="52" t="s">
        <v>60</v>
      </c>
      <c r="H1737" s="57" t="s">
        <v>22</v>
      </c>
      <c r="I1737" s="53">
        <f t="shared" si="214"/>
        <v>46023</v>
      </c>
      <c r="J1737" s="53">
        <f t="shared" si="215"/>
        <v>47848</v>
      </c>
      <c r="K1737" s="52" t="s">
        <v>22</v>
      </c>
      <c r="L1737" s="52" t="s">
        <v>140</v>
      </c>
      <c r="M1737" s="54">
        <v>0</v>
      </c>
      <c r="N1737" s="52" t="s">
        <v>43</v>
      </c>
      <c r="O1737" t="s">
        <v>61</v>
      </c>
      <c r="P1737" t="s">
        <v>45</v>
      </c>
      <c r="Q1737">
        <v>4.8348000000000002E-2</v>
      </c>
      <c r="R1737" t="s">
        <v>46</v>
      </c>
      <c r="S1737"/>
      <c r="T1737"/>
      <c r="U1737"/>
      <c r="V1737"/>
      <c r="W1737"/>
      <c r="X1737" s="55">
        <v>45292</v>
      </c>
    </row>
    <row r="1738" spans="1:25" ht="15" customHeight="1" x14ac:dyDescent="0.35">
      <c r="A1738" s="57" t="s">
        <v>649</v>
      </c>
      <c r="B1738" s="53">
        <v>46023</v>
      </c>
      <c r="C1738" s="53">
        <v>47848</v>
      </c>
      <c r="D1738" s="53">
        <v>45929</v>
      </c>
      <c r="G1738" s="57" t="s">
        <v>57</v>
      </c>
      <c r="H1738" s="57" t="s">
        <v>22</v>
      </c>
      <c r="I1738" s="53">
        <f t="shared" si="214"/>
        <v>46023</v>
      </c>
      <c r="J1738" s="53">
        <f t="shared" si="215"/>
        <v>47848</v>
      </c>
      <c r="K1738" s="52" t="s">
        <v>22</v>
      </c>
      <c r="L1738" s="52" t="s">
        <v>140</v>
      </c>
      <c r="M1738" s="54">
        <v>0</v>
      </c>
      <c r="N1738" s="52" t="s">
        <v>43</v>
      </c>
      <c r="O1738" t="s">
        <v>58</v>
      </c>
      <c r="P1738" t="s">
        <v>59</v>
      </c>
      <c r="Q1738">
        <v>1.2141000000000001E-2</v>
      </c>
      <c r="R1738" t="s">
        <v>46</v>
      </c>
      <c r="S1738"/>
      <c r="T1738"/>
      <c r="U1738"/>
      <c r="V1738"/>
      <c r="W1738"/>
      <c r="X1738" s="55">
        <v>45292</v>
      </c>
      <c r="Y1738" s="56" t="s">
        <v>650</v>
      </c>
    </row>
    <row r="1739" spans="1:25" s="70" customFormat="1" ht="15" customHeight="1" x14ac:dyDescent="0.35">
      <c r="A1739" s="57" t="s">
        <v>649</v>
      </c>
      <c r="B1739" s="53">
        <v>46023</v>
      </c>
      <c r="C1739" s="53">
        <v>47848</v>
      </c>
      <c r="D1739" s="53">
        <v>45929</v>
      </c>
      <c r="E1739" s="52"/>
      <c r="F1739" s="52"/>
      <c r="G1739" s="91" t="s">
        <v>75</v>
      </c>
      <c r="H1739" s="57" t="s">
        <v>22</v>
      </c>
      <c r="I1739" s="53">
        <f t="shared" si="214"/>
        <v>46023</v>
      </c>
      <c r="J1739" s="53">
        <f t="shared" si="215"/>
        <v>47848</v>
      </c>
      <c r="K1739" s="52" t="s">
        <v>22</v>
      </c>
      <c r="L1739" s="52" t="s">
        <v>140</v>
      </c>
      <c r="M1739" s="54">
        <v>0</v>
      </c>
      <c r="N1739" s="52" t="s">
        <v>43</v>
      </c>
      <c r="O1739" t="s">
        <v>76</v>
      </c>
      <c r="P1739" t="s">
        <v>77</v>
      </c>
      <c r="Q1739">
        <v>2.4282000000000001E-2</v>
      </c>
      <c r="R1739" t="s">
        <v>46</v>
      </c>
      <c r="S1739"/>
      <c r="T1739"/>
      <c r="U1739"/>
      <c r="V1739"/>
      <c r="W1739"/>
      <c r="X1739" s="55">
        <v>45292</v>
      </c>
      <c r="Y1739" s="56"/>
    </row>
    <row r="1740" spans="1:25" ht="15" customHeight="1" x14ac:dyDescent="0.35">
      <c r="A1740" s="57" t="s">
        <v>649</v>
      </c>
      <c r="B1740" s="53">
        <v>46023</v>
      </c>
      <c r="C1740" s="53">
        <v>47848</v>
      </c>
      <c r="D1740" s="53">
        <v>45929</v>
      </c>
      <c r="E1740" s="57" t="s">
        <v>154</v>
      </c>
      <c r="F1740" s="16" t="s">
        <v>39</v>
      </c>
      <c r="G1740" s="52" t="s">
        <v>62</v>
      </c>
      <c r="H1740" s="57" t="s">
        <v>22</v>
      </c>
      <c r="I1740" s="53">
        <f t="shared" si="214"/>
        <v>46023</v>
      </c>
      <c r="J1740" s="53">
        <f t="shared" si="215"/>
        <v>47848</v>
      </c>
      <c r="K1740" s="52" t="s">
        <v>22</v>
      </c>
      <c r="L1740" s="52" t="s">
        <v>142</v>
      </c>
      <c r="M1740" s="54">
        <v>5000</v>
      </c>
      <c r="N1740" s="52" t="s">
        <v>43</v>
      </c>
      <c r="O1740" t="s">
        <v>64</v>
      </c>
      <c r="P1740" t="s">
        <v>65</v>
      </c>
      <c r="Q1740">
        <v>0.49522899999999997</v>
      </c>
      <c r="R1740" t="s">
        <v>46</v>
      </c>
      <c r="S1740">
        <v>130</v>
      </c>
      <c r="T1740">
        <v>150</v>
      </c>
      <c r="U1740">
        <v>120</v>
      </c>
      <c r="V1740"/>
      <c r="W1740"/>
      <c r="X1740" s="55">
        <v>45292</v>
      </c>
    </row>
    <row r="1741" spans="1:25" ht="15" customHeight="1" x14ac:dyDescent="0.35">
      <c r="A1741" s="57" t="s">
        <v>649</v>
      </c>
      <c r="B1741" s="53">
        <v>46023</v>
      </c>
      <c r="C1741" s="53">
        <v>47848</v>
      </c>
      <c r="D1741" s="53">
        <v>45929</v>
      </c>
      <c r="E1741" s="57" t="s">
        <v>154</v>
      </c>
      <c r="F1741" s="16" t="s">
        <v>39</v>
      </c>
      <c r="G1741" s="52" t="s">
        <v>40</v>
      </c>
      <c r="H1741" s="57" t="s">
        <v>22</v>
      </c>
      <c r="I1741" s="53">
        <f t="shared" si="214"/>
        <v>46023</v>
      </c>
      <c r="J1741" s="53">
        <f t="shared" si="215"/>
        <v>47848</v>
      </c>
      <c r="K1741" s="52" t="s">
        <v>22</v>
      </c>
      <c r="L1741" s="52" t="s">
        <v>142</v>
      </c>
      <c r="M1741" s="54">
        <v>0</v>
      </c>
      <c r="N1741" s="52" t="s">
        <v>43</v>
      </c>
      <c r="O1741" t="s">
        <v>44</v>
      </c>
      <c r="P1741" t="s">
        <v>45</v>
      </c>
      <c r="Q1741"/>
      <c r="R1741"/>
      <c r="S1741"/>
      <c r="T1741"/>
      <c r="U1741"/>
      <c r="V1741" t="s">
        <v>64</v>
      </c>
      <c r="W1741">
        <v>75</v>
      </c>
      <c r="X1741" s="55">
        <v>45292</v>
      </c>
    </row>
    <row r="1742" spans="1:25" ht="15" customHeight="1" x14ac:dyDescent="0.35">
      <c r="A1742" s="57" t="s">
        <v>649</v>
      </c>
      <c r="B1742" s="53">
        <v>46023</v>
      </c>
      <c r="C1742" s="53">
        <v>47848</v>
      </c>
      <c r="D1742" s="53">
        <v>45929</v>
      </c>
      <c r="E1742" s="57" t="s">
        <v>149</v>
      </c>
      <c r="F1742" s="16" t="s">
        <v>39</v>
      </c>
      <c r="G1742" s="52" t="s">
        <v>62</v>
      </c>
      <c r="H1742" s="57" t="s">
        <v>22</v>
      </c>
      <c r="I1742" s="53">
        <f t="shared" si="214"/>
        <v>46023</v>
      </c>
      <c r="J1742" s="53">
        <f t="shared" si="215"/>
        <v>47848</v>
      </c>
      <c r="K1742" s="52" t="s">
        <v>22</v>
      </c>
      <c r="L1742" s="52" t="s">
        <v>142</v>
      </c>
      <c r="M1742" s="54">
        <v>0</v>
      </c>
      <c r="N1742" s="52" t="s">
        <v>43</v>
      </c>
      <c r="O1742" t="s">
        <v>64</v>
      </c>
      <c r="P1742" t="s">
        <v>65</v>
      </c>
      <c r="Q1742">
        <v>1.326397</v>
      </c>
      <c r="R1742" t="s">
        <v>46</v>
      </c>
      <c r="S1742">
        <v>130</v>
      </c>
      <c r="T1742">
        <v>150</v>
      </c>
      <c r="U1742">
        <v>120</v>
      </c>
      <c r="V1742"/>
      <c r="W1742"/>
      <c r="X1742" s="55">
        <v>45292</v>
      </c>
    </row>
    <row r="1743" spans="1:25" ht="15" customHeight="1" x14ac:dyDescent="0.35">
      <c r="A1743" s="57" t="s">
        <v>649</v>
      </c>
      <c r="B1743" s="53">
        <v>46023</v>
      </c>
      <c r="C1743" s="53">
        <v>47848</v>
      </c>
      <c r="D1743" s="53">
        <v>45929</v>
      </c>
      <c r="E1743" s="57" t="s">
        <v>149</v>
      </c>
      <c r="F1743" s="16" t="s">
        <v>39</v>
      </c>
      <c r="G1743" s="52" t="s">
        <v>40</v>
      </c>
      <c r="H1743" s="57" t="s">
        <v>22</v>
      </c>
      <c r="I1743" s="53">
        <f t="shared" si="214"/>
        <v>46023</v>
      </c>
      <c r="J1743" s="53">
        <f t="shared" si="215"/>
        <v>47848</v>
      </c>
      <c r="K1743" s="52" t="s">
        <v>22</v>
      </c>
      <c r="L1743" s="52" t="s">
        <v>142</v>
      </c>
      <c r="M1743" s="54">
        <v>0</v>
      </c>
      <c r="N1743" s="52" t="s">
        <v>43</v>
      </c>
      <c r="O1743" t="s">
        <v>44</v>
      </c>
      <c r="P1743" t="s">
        <v>45</v>
      </c>
      <c r="Q1743"/>
      <c r="R1743"/>
      <c r="S1743"/>
      <c r="T1743"/>
      <c r="U1743"/>
      <c r="V1743" t="s">
        <v>64</v>
      </c>
      <c r="W1743">
        <v>75</v>
      </c>
      <c r="X1743" s="55">
        <v>45292</v>
      </c>
    </row>
    <row r="1744" spans="1:25" ht="15" customHeight="1" x14ac:dyDescent="0.35">
      <c r="A1744" s="57" t="s">
        <v>649</v>
      </c>
      <c r="B1744" s="53">
        <v>46023</v>
      </c>
      <c r="C1744" s="53">
        <v>47848</v>
      </c>
      <c r="D1744" s="53">
        <v>45929</v>
      </c>
      <c r="E1744" s="57" t="s">
        <v>152</v>
      </c>
      <c r="F1744" s="16" t="s">
        <v>39</v>
      </c>
      <c r="G1744" s="52" t="s">
        <v>62</v>
      </c>
      <c r="H1744" s="57" t="s">
        <v>22</v>
      </c>
      <c r="I1744" s="53">
        <f t="shared" si="214"/>
        <v>46023</v>
      </c>
      <c r="J1744" s="53">
        <f t="shared" si="215"/>
        <v>47848</v>
      </c>
      <c r="K1744" s="52" t="s">
        <v>22</v>
      </c>
      <c r="L1744" s="52" t="s">
        <v>142</v>
      </c>
      <c r="M1744" s="54">
        <v>0</v>
      </c>
      <c r="N1744" s="52" t="s">
        <v>43</v>
      </c>
      <c r="O1744" t="s">
        <v>64</v>
      </c>
      <c r="P1744" t="s">
        <v>251</v>
      </c>
      <c r="Q1744">
        <v>1.326397</v>
      </c>
      <c r="R1744" t="s">
        <v>46</v>
      </c>
      <c r="S1744">
        <v>130</v>
      </c>
      <c r="T1744">
        <v>150</v>
      </c>
      <c r="U1744">
        <v>120</v>
      </c>
      <c r="V1744"/>
      <c r="W1744"/>
      <c r="X1744" s="55">
        <v>45292</v>
      </c>
    </row>
    <row r="1745" spans="1:25" ht="15" customHeight="1" x14ac:dyDescent="0.35">
      <c r="A1745" s="57" t="s">
        <v>649</v>
      </c>
      <c r="B1745" s="53">
        <v>46023</v>
      </c>
      <c r="C1745" s="53">
        <v>47848</v>
      </c>
      <c r="D1745" s="53">
        <v>45929</v>
      </c>
      <c r="E1745" s="57" t="s">
        <v>152</v>
      </c>
      <c r="F1745" s="16" t="s">
        <v>39</v>
      </c>
      <c r="G1745" s="52" t="s">
        <v>40</v>
      </c>
      <c r="H1745" s="57" t="s">
        <v>22</v>
      </c>
      <c r="I1745" s="53">
        <f t="shared" si="214"/>
        <v>46023</v>
      </c>
      <c r="J1745" s="53">
        <f t="shared" si="215"/>
        <v>47848</v>
      </c>
      <c r="K1745" s="52" t="s">
        <v>22</v>
      </c>
      <c r="L1745" s="52" t="s">
        <v>142</v>
      </c>
      <c r="M1745" s="54">
        <v>0</v>
      </c>
      <c r="N1745" s="52" t="s">
        <v>43</v>
      </c>
      <c r="O1745" t="s">
        <v>44</v>
      </c>
      <c r="P1745" t="s">
        <v>45</v>
      </c>
      <c r="Q1745"/>
      <c r="R1745"/>
      <c r="S1745"/>
      <c r="T1745"/>
      <c r="U1745"/>
      <c r="V1745" t="s">
        <v>64</v>
      </c>
      <c r="W1745">
        <v>75</v>
      </c>
      <c r="X1745" s="55">
        <v>45292</v>
      </c>
    </row>
    <row r="1746" spans="1:25" ht="15" customHeight="1" x14ac:dyDescent="0.35">
      <c r="A1746" s="57" t="s">
        <v>649</v>
      </c>
      <c r="B1746" s="53">
        <v>46023</v>
      </c>
      <c r="C1746" s="53">
        <v>47848</v>
      </c>
      <c r="D1746" s="53">
        <v>45929</v>
      </c>
      <c r="E1746" s="57"/>
      <c r="F1746" s="16" t="s">
        <v>39</v>
      </c>
      <c r="G1746" s="52" t="s">
        <v>60</v>
      </c>
      <c r="H1746" s="57" t="s">
        <v>22</v>
      </c>
      <c r="I1746" s="53">
        <f t="shared" si="214"/>
        <v>46023</v>
      </c>
      <c r="J1746" s="53">
        <f t="shared" si="215"/>
        <v>47848</v>
      </c>
      <c r="K1746" s="52" t="s">
        <v>22</v>
      </c>
      <c r="L1746" s="52" t="s">
        <v>142</v>
      </c>
      <c r="M1746" s="54">
        <v>0</v>
      </c>
      <c r="N1746" s="52" t="s">
        <v>43</v>
      </c>
      <c r="O1746" t="s">
        <v>61</v>
      </c>
      <c r="P1746" t="s">
        <v>45</v>
      </c>
      <c r="Q1746">
        <v>4.8348000000000002E-2</v>
      </c>
      <c r="R1746" t="s">
        <v>46</v>
      </c>
      <c r="S1746"/>
      <c r="T1746"/>
      <c r="U1746"/>
      <c r="V1746"/>
      <c r="W1746"/>
      <c r="X1746" s="55">
        <v>45292</v>
      </c>
    </row>
    <row r="1747" spans="1:25" ht="15" customHeight="1" x14ac:dyDescent="0.35">
      <c r="A1747" s="57" t="s">
        <v>649</v>
      </c>
      <c r="B1747" s="53">
        <v>46023</v>
      </c>
      <c r="C1747" s="53">
        <v>47848</v>
      </c>
      <c r="D1747" s="53">
        <v>45929</v>
      </c>
      <c r="E1747" s="57" t="s">
        <v>213</v>
      </c>
      <c r="F1747" s="16" t="s">
        <v>39</v>
      </c>
      <c r="G1747" s="52" t="s">
        <v>62</v>
      </c>
      <c r="H1747" s="57" t="s">
        <v>651</v>
      </c>
      <c r="I1747" s="53">
        <v>46023</v>
      </c>
      <c r="J1747" s="53">
        <v>46752</v>
      </c>
      <c r="L1747" s="52" t="s">
        <v>475</v>
      </c>
      <c r="M1747" s="54">
        <v>12329</v>
      </c>
      <c r="N1747" s="52" t="s">
        <v>43</v>
      </c>
      <c r="O1747" t="s">
        <v>64</v>
      </c>
      <c r="P1747" t="s">
        <v>65</v>
      </c>
      <c r="Q1747" s="80">
        <v>2.2583000000000002</v>
      </c>
      <c r="R1747" t="s">
        <v>46</v>
      </c>
      <c r="S1747">
        <v>130</v>
      </c>
      <c r="T1747">
        <v>150</v>
      </c>
      <c r="U1747">
        <v>120</v>
      </c>
      <c r="V1747"/>
      <c r="W1747"/>
      <c r="X1747" s="55">
        <v>45292</v>
      </c>
    </row>
    <row r="1748" spans="1:25" ht="15" customHeight="1" x14ac:dyDescent="0.35">
      <c r="A1748" s="57" t="s">
        <v>649</v>
      </c>
      <c r="B1748" s="53">
        <v>46023</v>
      </c>
      <c r="C1748" s="53">
        <v>47848</v>
      </c>
      <c r="D1748" s="53">
        <v>45929</v>
      </c>
      <c r="E1748" s="57" t="s">
        <v>213</v>
      </c>
      <c r="F1748" s="16" t="s">
        <v>39</v>
      </c>
      <c r="G1748" s="52" t="s">
        <v>40</v>
      </c>
      <c r="H1748" s="57" t="s">
        <v>651</v>
      </c>
      <c r="I1748" s="53">
        <v>46023</v>
      </c>
      <c r="J1748" s="53">
        <v>46752</v>
      </c>
      <c r="L1748" s="52" t="s">
        <v>475</v>
      </c>
      <c r="O1748"/>
      <c r="P1748"/>
      <c r="Q1748"/>
      <c r="R1748"/>
      <c r="S1748"/>
      <c r="T1748"/>
      <c r="U1748"/>
      <c r="V1748" t="s">
        <v>64</v>
      </c>
      <c r="W1748">
        <v>75</v>
      </c>
      <c r="X1748" s="55">
        <v>45292</v>
      </c>
    </row>
    <row r="1749" spans="1:25" ht="15" customHeight="1" x14ac:dyDescent="0.35">
      <c r="A1749" s="57" t="s">
        <v>649</v>
      </c>
      <c r="B1749" s="53">
        <v>46023</v>
      </c>
      <c r="C1749" s="53">
        <v>47848</v>
      </c>
      <c r="D1749" s="53">
        <v>45929</v>
      </c>
      <c r="E1749" s="57" t="s">
        <v>213</v>
      </c>
      <c r="F1749" s="16" t="s">
        <v>39</v>
      </c>
      <c r="G1749" s="52" t="s">
        <v>62</v>
      </c>
      <c r="H1749" s="52" t="s">
        <v>652</v>
      </c>
      <c r="I1749" s="53">
        <v>46753</v>
      </c>
      <c r="J1749" s="53">
        <v>47118</v>
      </c>
      <c r="L1749" s="52" t="s">
        <v>475</v>
      </c>
      <c r="M1749" s="54">
        <v>13662</v>
      </c>
      <c r="N1749" s="52" t="s">
        <v>43</v>
      </c>
      <c r="O1749" t="s">
        <v>64</v>
      </c>
      <c r="P1749" t="s">
        <v>65</v>
      </c>
      <c r="Q1749" s="80">
        <v>2.2583000000000002</v>
      </c>
      <c r="R1749" t="s">
        <v>46</v>
      </c>
      <c r="S1749">
        <v>130</v>
      </c>
      <c r="T1749">
        <v>150</v>
      </c>
      <c r="U1749">
        <v>120</v>
      </c>
      <c r="V1749"/>
      <c r="W1749"/>
      <c r="X1749" s="55">
        <v>45292</v>
      </c>
    </row>
    <row r="1750" spans="1:25" ht="15" customHeight="1" x14ac:dyDescent="0.35">
      <c r="A1750" s="57" t="s">
        <v>649</v>
      </c>
      <c r="B1750" s="53">
        <v>46023</v>
      </c>
      <c r="C1750" s="53">
        <v>47848</v>
      </c>
      <c r="D1750" s="53">
        <v>45929</v>
      </c>
      <c r="E1750" s="57" t="s">
        <v>213</v>
      </c>
      <c r="F1750" s="16" t="s">
        <v>39</v>
      </c>
      <c r="G1750" s="52" t="s">
        <v>40</v>
      </c>
      <c r="H1750" s="52" t="s">
        <v>652</v>
      </c>
      <c r="I1750" s="53">
        <v>46753</v>
      </c>
      <c r="J1750" s="53">
        <v>47118</v>
      </c>
      <c r="L1750" s="52" t="s">
        <v>475</v>
      </c>
      <c r="O1750"/>
      <c r="P1750"/>
      <c r="Q1750"/>
      <c r="R1750"/>
      <c r="S1750"/>
      <c r="T1750"/>
      <c r="U1750"/>
      <c r="V1750" t="s">
        <v>64</v>
      </c>
      <c r="W1750">
        <v>75</v>
      </c>
      <c r="X1750" s="55">
        <v>45292</v>
      </c>
    </row>
    <row r="1751" spans="1:25" ht="15" customHeight="1" x14ac:dyDescent="0.35">
      <c r="A1751" s="57" t="s">
        <v>649</v>
      </c>
      <c r="B1751" s="53">
        <v>46023</v>
      </c>
      <c r="C1751" s="53">
        <v>47848</v>
      </c>
      <c r="D1751" s="53">
        <v>45929</v>
      </c>
      <c r="E1751" s="57" t="s">
        <v>213</v>
      </c>
      <c r="F1751" s="16" t="s">
        <v>39</v>
      </c>
      <c r="G1751" s="52" t="s">
        <v>62</v>
      </c>
      <c r="H1751" s="52" t="s">
        <v>653</v>
      </c>
      <c r="I1751" s="53">
        <v>47119</v>
      </c>
      <c r="J1751" s="53">
        <v>47483</v>
      </c>
      <c r="L1751" s="52" t="s">
        <v>475</v>
      </c>
      <c r="M1751" s="54">
        <v>13699</v>
      </c>
      <c r="O1751" t="s">
        <v>64</v>
      </c>
      <c r="P1751" t="s">
        <v>65</v>
      </c>
      <c r="Q1751" s="80">
        <v>2.2583000000000002</v>
      </c>
      <c r="R1751" t="s">
        <v>46</v>
      </c>
      <c r="S1751">
        <v>130</v>
      </c>
      <c r="T1751">
        <v>150</v>
      </c>
      <c r="U1751">
        <v>120</v>
      </c>
      <c r="V1751"/>
      <c r="W1751"/>
      <c r="X1751" s="55">
        <v>45292</v>
      </c>
    </row>
    <row r="1752" spans="1:25" ht="15" customHeight="1" x14ac:dyDescent="0.35">
      <c r="A1752" s="57" t="s">
        <v>649</v>
      </c>
      <c r="B1752" s="53">
        <v>46023</v>
      </c>
      <c r="C1752" s="53">
        <v>47848</v>
      </c>
      <c r="D1752" s="53">
        <v>45929</v>
      </c>
      <c r="E1752" s="57" t="s">
        <v>213</v>
      </c>
      <c r="F1752" s="16" t="s">
        <v>39</v>
      </c>
      <c r="G1752" s="52" t="s">
        <v>40</v>
      </c>
      <c r="H1752" s="52" t="s">
        <v>653</v>
      </c>
      <c r="I1752" s="53">
        <v>47119</v>
      </c>
      <c r="J1752" s="53">
        <v>47483</v>
      </c>
      <c r="L1752" s="52" t="s">
        <v>475</v>
      </c>
      <c r="O1752"/>
      <c r="P1752"/>
      <c r="Q1752"/>
      <c r="R1752"/>
      <c r="S1752"/>
      <c r="T1752"/>
      <c r="U1752"/>
      <c r="V1752" t="s">
        <v>64</v>
      </c>
      <c r="W1752">
        <v>75</v>
      </c>
      <c r="X1752" s="55">
        <v>45292</v>
      </c>
    </row>
    <row r="1753" spans="1:25" ht="15" customHeight="1" x14ac:dyDescent="0.35">
      <c r="A1753" s="57" t="s">
        <v>649</v>
      </c>
      <c r="B1753" s="53">
        <v>46023</v>
      </c>
      <c r="C1753" s="53">
        <v>47848</v>
      </c>
      <c r="D1753" s="53">
        <v>45929</v>
      </c>
      <c r="E1753" s="57" t="s">
        <v>654</v>
      </c>
      <c r="F1753" s="16" t="s">
        <v>39</v>
      </c>
      <c r="G1753" s="52" t="s">
        <v>62</v>
      </c>
      <c r="H1753" s="59" t="s">
        <v>22</v>
      </c>
      <c r="I1753" s="53">
        <f t="shared" ref="I1753:I1762" si="216">IF(OR(K1753="Term",K1753="otherwise",K1753="Start of Term"),B1753,"ADD SERVICE START DATE")</f>
        <v>46023</v>
      </c>
      <c r="J1753" s="53">
        <f t="shared" ref="J1753:J1762" si="217">IF(OR(K1753="Term",K1753="otherwise",K1753="End of term"),C1753,"ADD SERVICE START DATE")</f>
        <v>47848</v>
      </c>
      <c r="K1753" s="52" t="s">
        <v>22</v>
      </c>
      <c r="L1753" s="52" t="s">
        <v>475</v>
      </c>
      <c r="M1753" s="54">
        <v>0</v>
      </c>
      <c r="N1753" s="52" t="s">
        <v>43</v>
      </c>
      <c r="O1753" t="s">
        <v>64</v>
      </c>
      <c r="P1753" t="s">
        <v>65</v>
      </c>
      <c r="Q1753">
        <v>2.3087360000000001</v>
      </c>
      <c r="R1753" t="s">
        <v>46</v>
      </c>
      <c r="S1753">
        <v>130</v>
      </c>
      <c r="T1753">
        <v>150</v>
      </c>
      <c r="U1753">
        <v>120</v>
      </c>
      <c r="V1753"/>
      <c r="W1753"/>
      <c r="X1753" s="55">
        <v>45292</v>
      </c>
    </row>
    <row r="1754" spans="1:25" ht="15" customHeight="1" x14ac:dyDescent="0.35">
      <c r="A1754" s="57" t="s">
        <v>649</v>
      </c>
      <c r="B1754" s="53">
        <v>46023</v>
      </c>
      <c r="C1754" s="53">
        <v>47848</v>
      </c>
      <c r="D1754" s="53">
        <v>45929</v>
      </c>
      <c r="E1754" s="57" t="s">
        <v>654</v>
      </c>
      <c r="F1754" s="16" t="s">
        <v>39</v>
      </c>
      <c r="G1754" s="52" t="s">
        <v>40</v>
      </c>
      <c r="H1754" s="52" t="s">
        <v>22</v>
      </c>
      <c r="I1754" s="53">
        <f t="shared" si="216"/>
        <v>46023</v>
      </c>
      <c r="J1754" s="53">
        <f t="shared" si="217"/>
        <v>47848</v>
      </c>
      <c r="K1754" s="52" t="s">
        <v>22</v>
      </c>
      <c r="L1754" s="52" t="s">
        <v>475</v>
      </c>
      <c r="M1754" s="54">
        <v>0</v>
      </c>
      <c r="N1754" s="52" t="s">
        <v>43</v>
      </c>
      <c r="O1754" t="s">
        <v>44</v>
      </c>
      <c r="P1754" t="s">
        <v>45</v>
      </c>
      <c r="Q1754"/>
      <c r="R1754"/>
      <c r="S1754"/>
      <c r="T1754"/>
      <c r="U1754"/>
      <c r="V1754" t="s">
        <v>64</v>
      </c>
      <c r="W1754">
        <v>75</v>
      </c>
      <c r="X1754" s="55">
        <v>45292</v>
      </c>
    </row>
    <row r="1755" spans="1:25" ht="15" customHeight="1" x14ac:dyDescent="0.35">
      <c r="A1755" s="57" t="s">
        <v>649</v>
      </c>
      <c r="B1755" s="53">
        <v>46023</v>
      </c>
      <c r="C1755" s="53">
        <v>47848</v>
      </c>
      <c r="D1755" s="53">
        <v>45929</v>
      </c>
      <c r="G1755" s="52" t="s">
        <v>50</v>
      </c>
      <c r="H1755" s="57" t="s">
        <v>22</v>
      </c>
      <c r="I1755" s="53">
        <f t="shared" si="216"/>
        <v>46023</v>
      </c>
      <c r="J1755" s="53">
        <f t="shared" si="217"/>
        <v>47848</v>
      </c>
      <c r="K1755" s="52" t="s">
        <v>22</v>
      </c>
      <c r="L1755" s="52" t="s">
        <v>142</v>
      </c>
      <c r="M1755" s="54">
        <v>20000</v>
      </c>
      <c r="N1755" s="52" t="s">
        <v>43</v>
      </c>
      <c r="O1755" t="s">
        <v>52</v>
      </c>
      <c r="P1755" t="s">
        <v>45</v>
      </c>
      <c r="Q1755">
        <v>0.55204799999999998</v>
      </c>
      <c r="R1755" t="s">
        <v>46</v>
      </c>
      <c r="S1755"/>
      <c r="T1755"/>
      <c r="U1755"/>
      <c r="V1755"/>
      <c r="W1755"/>
      <c r="X1755" s="55">
        <v>45292</v>
      </c>
    </row>
    <row r="1756" spans="1:25" ht="15" customHeight="1" x14ac:dyDescent="0.35">
      <c r="A1756" s="57" t="s">
        <v>649</v>
      </c>
      <c r="B1756" s="53">
        <v>46023</v>
      </c>
      <c r="C1756" s="53">
        <v>47848</v>
      </c>
      <c r="D1756" s="53">
        <v>45929</v>
      </c>
      <c r="G1756" s="52" t="s">
        <v>55</v>
      </c>
      <c r="H1756" s="57" t="s">
        <v>22</v>
      </c>
      <c r="I1756" s="53">
        <f t="shared" si="216"/>
        <v>46023</v>
      </c>
      <c r="J1756" s="53">
        <f t="shared" si="217"/>
        <v>47848</v>
      </c>
      <c r="K1756" s="52" t="s">
        <v>22</v>
      </c>
      <c r="L1756" s="52" t="s">
        <v>142</v>
      </c>
      <c r="M1756" s="54">
        <v>20000</v>
      </c>
      <c r="N1756" s="52" t="s">
        <v>43</v>
      </c>
      <c r="O1756" t="s">
        <v>56</v>
      </c>
      <c r="P1756" t="s">
        <v>45</v>
      </c>
      <c r="Q1756">
        <v>0.55204799999999998</v>
      </c>
      <c r="R1756" t="s">
        <v>46</v>
      </c>
      <c r="S1756"/>
      <c r="T1756"/>
      <c r="U1756"/>
      <c r="V1756"/>
      <c r="W1756"/>
      <c r="X1756" s="55">
        <v>45292</v>
      </c>
    </row>
    <row r="1757" spans="1:25" ht="15" customHeight="1" x14ac:dyDescent="0.35">
      <c r="A1757" s="57" t="s">
        <v>649</v>
      </c>
      <c r="B1757" s="53">
        <v>46023</v>
      </c>
      <c r="C1757" s="53">
        <v>47848</v>
      </c>
      <c r="D1757" s="53">
        <v>45929</v>
      </c>
      <c r="G1757" s="57" t="s">
        <v>57</v>
      </c>
      <c r="H1757" s="57" t="s">
        <v>22</v>
      </c>
      <c r="I1757" s="53">
        <f t="shared" si="216"/>
        <v>46023</v>
      </c>
      <c r="J1757" s="53">
        <f t="shared" si="217"/>
        <v>47848</v>
      </c>
      <c r="K1757" s="52" t="s">
        <v>22</v>
      </c>
      <c r="L1757" s="52" t="s">
        <v>142</v>
      </c>
      <c r="M1757" s="54">
        <v>0</v>
      </c>
      <c r="N1757" s="52" t="s">
        <v>43</v>
      </c>
      <c r="O1757" t="s">
        <v>58</v>
      </c>
      <c r="P1757" t="s">
        <v>59</v>
      </c>
      <c r="Q1757">
        <v>1.2141000000000001E-2</v>
      </c>
      <c r="R1757" t="s">
        <v>46</v>
      </c>
      <c r="S1757"/>
      <c r="T1757"/>
      <c r="U1757"/>
      <c r="V1757"/>
      <c r="W1757"/>
      <c r="X1757" s="55">
        <v>45292</v>
      </c>
      <c r="Y1757" s="56" t="s">
        <v>650</v>
      </c>
    </row>
    <row r="1758" spans="1:25" ht="15" customHeight="1" x14ac:dyDescent="0.35">
      <c r="A1758" s="57" t="s">
        <v>649</v>
      </c>
      <c r="B1758" s="53">
        <v>46023</v>
      </c>
      <c r="C1758" s="53">
        <v>47848</v>
      </c>
      <c r="D1758" s="53">
        <v>45929</v>
      </c>
      <c r="G1758" s="52" t="s">
        <v>75</v>
      </c>
      <c r="H1758" s="57" t="s">
        <v>22</v>
      </c>
      <c r="I1758" s="53">
        <f t="shared" si="216"/>
        <v>46023</v>
      </c>
      <c r="J1758" s="53">
        <f t="shared" si="217"/>
        <v>47848</v>
      </c>
      <c r="K1758" s="52" t="s">
        <v>22</v>
      </c>
      <c r="L1758" s="52" t="s">
        <v>142</v>
      </c>
      <c r="M1758" s="54">
        <v>0</v>
      </c>
      <c r="N1758" s="52" t="s">
        <v>43</v>
      </c>
      <c r="O1758" t="s">
        <v>76</v>
      </c>
      <c r="P1758" t="s">
        <v>77</v>
      </c>
      <c r="Q1758">
        <v>2.4282000000000001E-2</v>
      </c>
      <c r="R1758" t="s">
        <v>46</v>
      </c>
      <c r="S1758"/>
      <c r="T1758"/>
      <c r="U1758"/>
      <c r="V1758"/>
      <c r="W1758"/>
      <c r="X1758" s="55">
        <v>45292</v>
      </c>
    </row>
    <row r="1759" spans="1:25" ht="15" customHeight="1" x14ac:dyDescent="0.35">
      <c r="A1759" s="57" t="s">
        <v>649</v>
      </c>
      <c r="B1759" s="53">
        <v>46023</v>
      </c>
      <c r="C1759" s="53">
        <v>47848</v>
      </c>
      <c r="D1759" s="53">
        <v>45929</v>
      </c>
      <c r="E1759" s="57" t="s">
        <v>195</v>
      </c>
      <c r="F1759" s="16" t="s">
        <v>39</v>
      </c>
      <c r="G1759" s="52" t="s">
        <v>62</v>
      </c>
      <c r="H1759" s="57" t="s">
        <v>22</v>
      </c>
      <c r="I1759" s="53">
        <f t="shared" si="216"/>
        <v>46023</v>
      </c>
      <c r="J1759" s="53">
        <f t="shared" si="217"/>
        <v>47848</v>
      </c>
      <c r="K1759" s="52" t="s">
        <v>22</v>
      </c>
      <c r="L1759" s="52" t="s">
        <v>196</v>
      </c>
      <c r="M1759" s="54">
        <v>321</v>
      </c>
      <c r="N1759" s="52" t="s">
        <v>43</v>
      </c>
      <c r="O1759" t="s">
        <v>64</v>
      </c>
      <c r="P1759" t="s">
        <v>65</v>
      </c>
      <c r="Q1759">
        <v>0</v>
      </c>
      <c r="R1759" t="s">
        <v>46</v>
      </c>
      <c r="S1759">
        <v>130</v>
      </c>
      <c r="T1759">
        <v>150</v>
      </c>
      <c r="U1759">
        <v>120</v>
      </c>
      <c r="V1759"/>
      <c r="W1759"/>
      <c r="X1759" s="55">
        <v>45292</v>
      </c>
    </row>
    <row r="1760" spans="1:25" ht="15" customHeight="1" x14ac:dyDescent="0.35">
      <c r="A1760" s="52" t="s">
        <v>655</v>
      </c>
      <c r="B1760" s="53">
        <v>46023</v>
      </c>
      <c r="C1760" s="53">
        <v>47118</v>
      </c>
      <c r="D1760" s="53">
        <v>46007</v>
      </c>
      <c r="E1760" s="52" t="s">
        <v>116</v>
      </c>
      <c r="F1760" s="16" t="s">
        <v>39</v>
      </c>
      <c r="G1760" s="52" t="s">
        <v>62</v>
      </c>
      <c r="H1760" s="52" t="s">
        <v>22</v>
      </c>
      <c r="I1760" s="53">
        <f t="shared" si="216"/>
        <v>46023</v>
      </c>
      <c r="J1760" s="53">
        <f t="shared" si="217"/>
        <v>47118</v>
      </c>
      <c r="K1760" s="52" t="s">
        <v>22</v>
      </c>
      <c r="L1760" s="52" t="s">
        <v>105</v>
      </c>
      <c r="M1760" s="54">
        <v>0</v>
      </c>
      <c r="N1760" s="52" t="s">
        <v>43</v>
      </c>
      <c r="O1760" t="s">
        <v>64</v>
      </c>
      <c r="P1760" s="52" t="s">
        <v>251</v>
      </c>
      <c r="Q1760">
        <v>1.3319000000000001</v>
      </c>
      <c r="R1760" t="s">
        <v>66</v>
      </c>
      <c r="S1760" s="52" t="s">
        <v>228</v>
      </c>
      <c r="T1760" s="52" t="s">
        <v>229</v>
      </c>
      <c r="U1760" s="52" t="s">
        <v>230</v>
      </c>
      <c r="V1760"/>
      <c r="W1760"/>
      <c r="X1760" s="55">
        <v>45931</v>
      </c>
    </row>
    <row r="1761" spans="1:25" ht="15" customHeight="1" x14ac:dyDescent="0.35">
      <c r="A1761" s="52" t="s">
        <v>655</v>
      </c>
      <c r="B1761" s="53">
        <v>46023</v>
      </c>
      <c r="C1761" s="53">
        <v>47118</v>
      </c>
      <c r="D1761" s="53">
        <v>46007</v>
      </c>
      <c r="E1761" s="52" t="s">
        <v>148</v>
      </c>
      <c r="F1761" s="16" t="s">
        <v>39</v>
      </c>
      <c r="G1761" s="52" t="s">
        <v>62</v>
      </c>
      <c r="H1761" s="52" t="s">
        <v>22</v>
      </c>
      <c r="I1761" s="53">
        <f t="shared" si="216"/>
        <v>46023</v>
      </c>
      <c r="J1761" s="53">
        <f t="shared" si="217"/>
        <v>47118</v>
      </c>
      <c r="K1761" s="52" t="s">
        <v>22</v>
      </c>
      <c r="L1761" s="52" t="s">
        <v>133</v>
      </c>
      <c r="M1761" s="54">
        <v>0</v>
      </c>
      <c r="N1761" s="52" t="s">
        <v>43</v>
      </c>
      <c r="O1761" t="s">
        <v>64</v>
      </c>
      <c r="P1761" s="52" t="s">
        <v>251</v>
      </c>
      <c r="Q1761">
        <v>1.5265</v>
      </c>
      <c r="R1761" t="s">
        <v>66</v>
      </c>
      <c r="S1761" s="52" t="s">
        <v>228</v>
      </c>
      <c r="T1761" s="52" t="s">
        <v>229</v>
      </c>
      <c r="U1761" s="52" t="s">
        <v>230</v>
      </c>
      <c r="V1761"/>
      <c r="W1761"/>
      <c r="X1761" s="55">
        <v>45931</v>
      </c>
    </row>
    <row r="1762" spans="1:25" ht="15" customHeight="1" x14ac:dyDescent="0.35">
      <c r="A1762" s="52" t="s">
        <v>655</v>
      </c>
      <c r="B1762" s="53">
        <v>46023</v>
      </c>
      <c r="C1762" s="53">
        <v>47118</v>
      </c>
      <c r="D1762" s="53">
        <v>46007</v>
      </c>
      <c r="E1762" s="52" t="s">
        <v>151</v>
      </c>
      <c r="F1762" s="16" t="s">
        <v>39</v>
      </c>
      <c r="G1762" s="52" t="s">
        <v>62</v>
      </c>
      <c r="H1762" s="52" t="s">
        <v>22</v>
      </c>
      <c r="I1762" s="53">
        <f t="shared" si="216"/>
        <v>46023</v>
      </c>
      <c r="J1762" s="53">
        <f t="shared" si="217"/>
        <v>47118</v>
      </c>
      <c r="K1762" s="52" t="s">
        <v>22</v>
      </c>
      <c r="L1762" s="52" t="s">
        <v>133</v>
      </c>
      <c r="M1762" s="54">
        <v>0</v>
      </c>
      <c r="N1762" s="52" t="s">
        <v>43</v>
      </c>
      <c r="O1762" t="s">
        <v>64</v>
      </c>
      <c r="P1762" s="52" t="s">
        <v>251</v>
      </c>
      <c r="Q1762">
        <v>1.5265</v>
      </c>
      <c r="R1762" t="s">
        <v>66</v>
      </c>
      <c r="S1762" s="52" t="s">
        <v>228</v>
      </c>
      <c r="T1762" s="52" t="s">
        <v>229</v>
      </c>
      <c r="U1762" s="52" t="s">
        <v>230</v>
      </c>
      <c r="V1762"/>
      <c r="W1762"/>
      <c r="X1762" s="55">
        <v>45931</v>
      </c>
    </row>
    <row r="1763" spans="1:25" ht="15" customHeight="1" x14ac:dyDescent="0.35">
      <c r="A1763" s="52" t="s">
        <v>655</v>
      </c>
      <c r="B1763" s="53">
        <v>46023</v>
      </c>
      <c r="C1763" s="53">
        <v>47118</v>
      </c>
      <c r="D1763" s="53">
        <v>46007</v>
      </c>
      <c r="E1763" s="52" t="s">
        <v>149</v>
      </c>
      <c r="F1763" s="16" t="s">
        <v>39</v>
      </c>
      <c r="G1763" s="52" t="s">
        <v>62</v>
      </c>
      <c r="H1763" s="52" t="s">
        <v>656</v>
      </c>
      <c r="I1763" s="53">
        <v>46023</v>
      </c>
      <c r="J1763" s="53">
        <v>46234</v>
      </c>
      <c r="L1763" s="52" t="s">
        <v>142</v>
      </c>
      <c r="M1763" s="54">
        <v>5500</v>
      </c>
      <c r="N1763" s="52" t="s">
        <v>43</v>
      </c>
      <c r="O1763" t="s">
        <v>64</v>
      </c>
      <c r="P1763" s="52" t="s">
        <v>251</v>
      </c>
      <c r="Q1763">
        <v>1.3492</v>
      </c>
      <c r="R1763" t="s">
        <v>66</v>
      </c>
      <c r="S1763" s="52" t="s">
        <v>228</v>
      </c>
      <c r="T1763" s="52" t="s">
        <v>229</v>
      </c>
      <c r="U1763" s="52" t="s">
        <v>230</v>
      </c>
      <c r="V1763"/>
      <c r="W1763"/>
      <c r="X1763" s="55">
        <v>45931</v>
      </c>
    </row>
    <row r="1764" spans="1:25" ht="15" customHeight="1" x14ac:dyDescent="0.35">
      <c r="A1764" s="52" t="s">
        <v>655</v>
      </c>
      <c r="B1764" s="53">
        <v>46023</v>
      </c>
      <c r="C1764" s="53">
        <v>47118</v>
      </c>
      <c r="D1764" s="53">
        <v>46007</v>
      </c>
      <c r="E1764" s="52" t="s">
        <v>149</v>
      </c>
      <c r="F1764" s="16" t="s">
        <v>39</v>
      </c>
      <c r="G1764" s="52" t="s">
        <v>62</v>
      </c>
      <c r="H1764" s="52" t="s">
        <v>657</v>
      </c>
      <c r="I1764" s="53">
        <v>46235</v>
      </c>
      <c r="J1764" s="53">
        <v>47118</v>
      </c>
      <c r="L1764" s="52" t="s">
        <v>142</v>
      </c>
      <c r="M1764" s="54">
        <v>6300</v>
      </c>
      <c r="N1764" s="52" t="s">
        <v>43</v>
      </c>
      <c r="O1764" t="s">
        <v>64</v>
      </c>
      <c r="P1764" s="52" t="s">
        <v>251</v>
      </c>
      <c r="Q1764">
        <v>1.3492</v>
      </c>
      <c r="R1764" t="s">
        <v>66</v>
      </c>
      <c r="S1764" s="52" t="s">
        <v>228</v>
      </c>
      <c r="T1764" s="52" t="s">
        <v>229</v>
      </c>
      <c r="U1764" s="52" t="s">
        <v>230</v>
      </c>
      <c r="V1764"/>
      <c r="W1764"/>
      <c r="X1764" s="55">
        <v>45931</v>
      </c>
    </row>
    <row r="1765" spans="1:25" ht="15" customHeight="1" x14ac:dyDescent="0.35">
      <c r="A1765" s="52" t="s">
        <v>655</v>
      </c>
      <c r="B1765" s="53">
        <v>46023</v>
      </c>
      <c r="C1765" s="53">
        <v>47118</v>
      </c>
      <c r="D1765" s="53">
        <v>46007</v>
      </c>
      <c r="E1765" s="52" t="s">
        <v>152</v>
      </c>
      <c r="F1765" s="16" t="s">
        <v>39</v>
      </c>
      <c r="G1765" s="52" t="s">
        <v>62</v>
      </c>
      <c r="H1765" s="52" t="s">
        <v>22</v>
      </c>
      <c r="I1765" s="53">
        <f t="shared" ref="I1765:I1768" si="218">IF(OR(K1765="Term",K1765="otherwise",K1765="Start of Term"),B1765,"ADD SERVICE START DATE")</f>
        <v>46023</v>
      </c>
      <c r="J1765" s="53">
        <f t="shared" ref="J1765:J1768" si="219">IF(OR(K1765="Term",K1765="otherwise",K1765="End of term"),C1765,"ADD SERVICE START DATE")</f>
        <v>47118</v>
      </c>
      <c r="K1765" s="52" t="s">
        <v>22</v>
      </c>
      <c r="L1765" s="52" t="s">
        <v>142</v>
      </c>
      <c r="M1765" s="54">
        <v>0</v>
      </c>
      <c r="N1765" s="52" t="s">
        <v>43</v>
      </c>
      <c r="O1765" t="s">
        <v>64</v>
      </c>
      <c r="P1765" s="52" t="s">
        <v>251</v>
      </c>
      <c r="Q1765">
        <v>1.3992</v>
      </c>
      <c r="R1765" t="s">
        <v>66</v>
      </c>
      <c r="S1765" s="52" t="s">
        <v>228</v>
      </c>
      <c r="T1765" s="52" t="s">
        <v>229</v>
      </c>
      <c r="U1765" s="52" t="s">
        <v>230</v>
      </c>
      <c r="V1765"/>
      <c r="W1765"/>
      <c r="X1765" s="55">
        <v>45931</v>
      </c>
    </row>
    <row r="1766" spans="1:25" ht="15" customHeight="1" x14ac:dyDescent="0.35">
      <c r="A1766" s="52" t="s">
        <v>655</v>
      </c>
      <c r="B1766" s="53">
        <v>46023</v>
      </c>
      <c r="C1766" s="53">
        <v>47118</v>
      </c>
      <c r="D1766" s="53">
        <v>46007</v>
      </c>
      <c r="E1766" s="52" t="s">
        <v>116</v>
      </c>
      <c r="F1766" s="16" t="s">
        <v>39</v>
      </c>
      <c r="G1766" s="52" t="s">
        <v>40</v>
      </c>
      <c r="H1766" s="52" t="s">
        <v>22</v>
      </c>
      <c r="I1766" s="53">
        <f t="shared" si="218"/>
        <v>46023</v>
      </c>
      <c r="J1766" s="53">
        <f t="shared" si="219"/>
        <v>47118</v>
      </c>
      <c r="K1766" s="52" t="s">
        <v>22</v>
      </c>
      <c r="L1766" s="52" t="s">
        <v>105</v>
      </c>
      <c r="M1766" s="54">
        <v>0</v>
      </c>
      <c r="N1766" s="52" t="s">
        <v>43</v>
      </c>
      <c r="O1766" t="s">
        <v>44</v>
      </c>
      <c r="P1766" t="s">
        <v>45</v>
      </c>
      <c r="Q1766"/>
      <c r="R1766"/>
      <c r="V1766" t="s">
        <v>64</v>
      </c>
      <c r="W1766">
        <v>75</v>
      </c>
      <c r="X1766" s="55">
        <v>45931</v>
      </c>
    </row>
    <row r="1767" spans="1:25" ht="15" customHeight="1" x14ac:dyDescent="0.35">
      <c r="A1767" s="52" t="s">
        <v>655</v>
      </c>
      <c r="B1767" s="53">
        <v>46023</v>
      </c>
      <c r="C1767" s="53">
        <v>47118</v>
      </c>
      <c r="D1767" s="53">
        <v>46007</v>
      </c>
      <c r="E1767" s="52" t="s">
        <v>148</v>
      </c>
      <c r="F1767" s="16" t="s">
        <v>39</v>
      </c>
      <c r="G1767" s="52" t="s">
        <v>40</v>
      </c>
      <c r="H1767" s="52" t="s">
        <v>22</v>
      </c>
      <c r="I1767" s="53">
        <f t="shared" si="218"/>
        <v>46023</v>
      </c>
      <c r="J1767" s="53">
        <f t="shared" si="219"/>
        <v>47118</v>
      </c>
      <c r="K1767" s="52" t="s">
        <v>22</v>
      </c>
      <c r="L1767" s="52" t="s">
        <v>133</v>
      </c>
      <c r="M1767" s="54">
        <v>0</v>
      </c>
      <c r="N1767" s="52" t="s">
        <v>43</v>
      </c>
      <c r="O1767" t="s">
        <v>44</v>
      </c>
      <c r="P1767" t="s">
        <v>45</v>
      </c>
      <c r="Q1767"/>
      <c r="R1767"/>
      <c r="V1767" t="s">
        <v>64</v>
      </c>
      <c r="W1767">
        <v>75</v>
      </c>
      <c r="X1767" s="55">
        <v>45931</v>
      </c>
    </row>
    <row r="1768" spans="1:25" ht="15" customHeight="1" x14ac:dyDescent="0.35">
      <c r="A1768" s="52" t="s">
        <v>655</v>
      </c>
      <c r="B1768" s="53">
        <v>46023</v>
      </c>
      <c r="C1768" s="53">
        <v>47118</v>
      </c>
      <c r="D1768" s="53">
        <v>46007</v>
      </c>
      <c r="E1768" s="52" t="s">
        <v>151</v>
      </c>
      <c r="F1768" s="16" t="s">
        <v>39</v>
      </c>
      <c r="G1768" s="52" t="s">
        <v>40</v>
      </c>
      <c r="H1768" s="52" t="s">
        <v>22</v>
      </c>
      <c r="I1768" s="53">
        <f t="shared" si="218"/>
        <v>46023</v>
      </c>
      <c r="J1768" s="53">
        <f t="shared" si="219"/>
        <v>47118</v>
      </c>
      <c r="K1768" s="52" t="s">
        <v>22</v>
      </c>
      <c r="L1768" s="52" t="s">
        <v>133</v>
      </c>
      <c r="M1768" s="54">
        <v>0</v>
      </c>
      <c r="N1768" s="52" t="s">
        <v>43</v>
      </c>
      <c r="O1768" t="s">
        <v>44</v>
      </c>
      <c r="P1768" t="s">
        <v>45</v>
      </c>
      <c r="Q1768" s="70"/>
      <c r="R1768"/>
      <c r="V1768" t="s">
        <v>64</v>
      </c>
      <c r="W1768">
        <v>75</v>
      </c>
      <c r="X1768" s="55">
        <v>45931</v>
      </c>
      <c r="Y1768" s="72"/>
    </row>
    <row r="1769" spans="1:25" ht="15" customHeight="1" x14ac:dyDescent="0.35">
      <c r="A1769" s="52" t="s">
        <v>655</v>
      </c>
      <c r="B1769" s="53">
        <v>46023</v>
      </c>
      <c r="C1769" s="53">
        <v>47118</v>
      </c>
      <c r="D1769" s="53">
        <v>46007</v>
      </c>
      <c r="E1769" s="52" t="s">
        <v>149</v>
      </c>
      <c r="F1769" s="16" t="s">
        <v>39</v>
      </c>
      <c r="G1769" s="52" t="s">
        <v>40</v>
      </c>
      <c r="H1769" s="52" t="s">
        <v>656</v>
      </c>
      <c r="I1769" s="53">
        <v>46023</v>
      </c>
      <c r="J1769" s="53">
        <v>46234</v>
      </c>
      <c r="L1769" s="52" t="s">
        <v>142</v>
      </c>
      <c r="M1769" s="54">
        <v>0</v>
      </c>
      <c r="N1769" s="52" t="s">
        <v>43</v>
      </c>
      <c r="O1769" t="s">
        <v>44</v>
      </c>
      <c r="P1769" t="s">
        <v>45</v>
      </c>
      <c r="Q1769" s="70"/>
      <c r="R1769"/>
      <c r="V1769" t="s">
        <v>64</v>
      </c>
      <c r="W1769">
        <v>75</v>
      </c>
      <c r="X1769" s="55">
        <v>45931</v>
      </c>
      <c r="Y1769" s="72"/>
    </row>
    <row r="1770" spans="1:25" ht="15" customHeight="1" x14ac:dyDescent="0.35">
      <c r="A1770" s="52" t="s">
        <v>655</v>
      </c>
      <c r="B1770" s="53">
        <v>46023</v>
      </c>
      <c r="C1770" s="53">
        <v>47118</v>
      </c>
      <c r="D1770" s="53">
        <v>46007</v>
      </c>
      <c r="E1770" s="52" t="s">
        <v>149</v>
      </c>
      <c r="F1770" s="16" t="s">
        <v>39</v>
      </c>
      <c r="G1770" s="52" t="s">
        <v>40</v>
      </c>
      <c r="H1770" s="52" t="s">
        <v>657</v>
      </c>
      <c r="I1770" s="53">
        <v>46235</v>
      </c>
      <c r="J1770" s="53">
        <v>47118</v>
      </c>
      <c r="L1770" s="52" t="s">
        <v>142</v>
      </c>
      <c r="M1770" s="54">
        <v>0</v>
      </c>
      <c r="N1770" s="52" t="s">
        <v>43</v>
      </c>
      <c r="O1770" t="s">
        <v>44</v>
      </c>
      <c r="P1770" t="s">
        <v>45</v>
      </c>
      <c r="Q1770" s="70"/>
      <c r="R1770"/>
      <c r="V1770" t="s">
        <v>64</v>
      </c>
      <c r="W1770">
        <v>75</v>
      </c>
      <c r="X1770" s="55">
        <v>45931</v>
      </c>
      <c r="Y1770" s="72"/>
    </row>
    <row r="1771" spans="1:25" ht="15" customHeight="1" x14ac:dyDescent="0.35">
      <c r="A1771" s="52" t="s">
        <v>655</v>
      </c>
      <c r="B1771" s="53">
        <v>46023</v>
      </c>
      <c r="C1771" s="53">
        <v>47118</v>
      </c>
      <c r="D1771" s="53">
        <v>46007</v>
      </c>
      <c r="E1771" s="52" t="s">
        <v>152</v>
      </c>
      <c r="F1771" s="16" t="s">
        <v>39</v>
      </c>
      <c r="G1771" s="52" t="s">
        <v>40</v>
      </c>
      <c r="H1771" s="52" t="s">
        <v>22</v>
      </c>
      <c r="I1771" s="53">
        <f t="shared" ref="I1771:I1808" si="220">IF(OR(K1771="Term",K1771="otherwise",K1771="Start of Term"),B1771,"ADD SERVICE START DATE")</f>
        <v>46023</v>
      </c>
      <c r="J1771" s="53">
        <f t="shared" ref="J1771:J1810" si="221">IF(OR(K1771="Term",K1771="otherwise",K1771="End of term"),C1771,"ADD SERVICE START DATE")</f>
        <v>47118</v>
      </c>
      <c r="K1771" s="52" t="s">
        <v>22</v>
      </c>
      <c r="L1771" s="52" t="s">
        <v>142</v>
      </c>
      <c r="M1771" s="54">
        <v>0</v>
      </c>
      <c r="N1771" s="52" t="s">
        <v>43</v>
      </c>
      <c r="O1771" t="s">
        <v>44</v>
      </c>
      <c r="P1771" t="s">
        <v>45</v>
      </c>
      <c r="Q1771" s="70"/>
      <c r="R1771"/>
      <c r="V1771" t="s">
        <v>64</v>
      </c>
      <c r="W1771">
        <v>75</v>
      </c>
      <c r="X1771" s="55">
        <v>45931</v>
      </c>
      <c r="Y1771" s="72"/>
    </row>
    <row r="1772" spans="1:25" ht="15" customHeight="1" x14ac:dyDescent="0.35">
      <c r="A1772" s="52" t="s">
        <v>655</v>
      </c>
      <c r="B1772" s="53">
        <v>46023</v>
      </c>
      <c r="C1772" s="53">
        <v>47118</v>
      </c>
      <c r="D1772" s="53">
        <v>46007</v>
      </c>
      <c r="E1772" s="52" t="s">
        <v>143</v>
      </c>
      <c r="F1772" s="81"/>
      <c r="G1772" s="52" t="s">
        <v>144</v>
      </c>
      <c r="H1772" s="52" t="s">
        <v>22</v>
      </c>
      <c r="I1772" s="53">
        <f t="shared" si="220"/>
        <v>46023</v>
      </c>
      <c r="J1772" s="53">
        <f t="shared" si="221"/>
        <v>47118</v>
      </c>
      <c r="K1772" s="52" t="s">
        <v>22</v>
      </c>
      <c r="L1772" s="52" t="s">
        <v>133</v>
      </c>
      <c r="M1772" s="54">
        <v>0</v>
      </c>
      <c r="N1772" s="52" t="s">
        <v>43</v>
      </c>
      <c r="O1772" t="s">
        <v>145</v>
      </c>
      <c r="P1772" s="66" t="s">
        <v>251</v>
      </c>
      <c r="Q1772" s="70">
        <v>0.2281</v>
      </c>
      <c r="R1772" t="s">
        <v>66</v>
      </c>
      <c r="S1772" s="52" t="s">
        <v>228</v>
      </c>
      <c r="T1772" s="52" t="s">
        <v>229</v>
      </c>
      <c r="U1772" s="52" t="s">
        <v>230</v>
      </c>
      <c r="V1772"/>
      <c r="W1772"/>
      <c r="X1772" s="55">
        <v>45931</v>
      </c>
      <c r="Y1772" s="72"/>
    </row>
    <row r="1773" spans="1:25" ht="15" customHeight="1" x14ac:dyDescent="0.35">
      <c r="A1773" s="52" t="s">
        <v>655</v>
      </c>
      <c r="B1773" s="53">
        <v>46023</v>
      </c>
      <c r="C1773" s="53">
        <v>47118</v>
      </c>
      <c r="D1773" s="53">
        <v>46007</v>
      </c>
      <c r="E1773" s="52" t="s">
        <v>562</v>
      </c>
      <c r="F1773" s="81"/>
      <c r="G1773" s="52" t="s">
        <v>144</v>
      </c>
      <c r="H1773" s="52" t="s">
        <v>22</v>
      </c>
      <c r="I1773" s="53">
        <f t="shared" si="220"/>
        <v>46023</v>
      </c>
      <c r="J1773" s="53">
        <f t="shared" si="221"/>
        <v>47118</v>
      </c>
      <c r="K1773" s="52" t="s">
        <v>22</v>
      </c>
      <c r="L1773" s="52" t="s">
        <v>133</v>
      </c>
      <c r="M1773" s="54">
        <v>0</v>
      </c>
      <c r="N1773" s="52" t="s">
        <v>43</v>
      </c>
      <c r="O1773" t="s">
        <v>145</v>
      </c>
      <c r="P1773" s="66" t="s">
        <v>251</v>
      </c>
      <c r="Q1773" s="70">
        <v>0.2281</v>
      </c>
      <c r="R1773" t="s">
        <v>66</v>
      </c>
      <c r="S1773" s="52" t="s">
        <v>228</v>
      </c>
      <c r="T1773" s="52" t="s">
        <v>229</v>
      </c>
      <c r="U1773" s="52" t="s">
        <v>230</v>
      </c>
      <c r="V1773"/>
      <c r="W1773"/>
      <c r="X1773" s="55">
        <v>45931</v>
      </c>
      <c r="Y1773" s="72"/>
    </row>
    <row r="1774" spans="1:25" ht="15" customHeight="1" x14ac:dyDescent="0.35">
      <c r="A1774" s="52" t="s">
        <v>655</v>
      </c>
      <c r="B1774" s="53">
        <v>46023</v>
      </c>
      <c r="C1774" s="53">
        <v>47118</v>
      </c>
      <c r="D1774" s="53">
        <v>46007</v>
      </c>
      <c r="E1774" s="52" t="s">
        <v>563</v>
      </c>
      <c r="F1774" s="81"/>
      <c r="G1774" s="52" t="s">
        <v>144</v>
      </c>
      <c r="H1774" s="52" t="s">
        <v>22</v>
      </c>
      <c r="I1774" s="53">
        <f t="shared" si="220"/>
        <v>46023</v>
      </c>
      <c r="J1774" s="53">
        <f t="shared" si="221"/>
        <v>47118</v>
      </c>
      <c r="K1774" s="52" t="s">
        <v>22</v>
      </c>
      <c r="L1774" s="52" t="s">
        <v>133</v>
      </c>
      <c r="M1774" s="54">
        <v>0</v>
      </c>
      <c r="N1774" s="52" t="s">
        <v>43</v>
      </c>
      <c r="O1774" t="s">
        <v>145</v>
      </c>
      <c r="P1774" s="66" t="s">
        <v>251</v>
      </c>
      <c r="Q1774" s="70">
        <v>0.2281</v>
      </c>
      <c r="R1774" t="s">
        <v>66</v>
      </c>
      <c r="S1774" s="52" t="s">
        <v>228</v>
      </c>
      <c r="T1774" s="52" t="s">
        <v>229</v>
      </c>
      <c r="U1774" s="52" t="s">
        <v>230</v>
      </c>
      <c r="V1774"/>
      <c r="W1774"/>
      <c r="X1774" s="55">
        <v>45931</v>
      </c>
      <c r="Y1774" s="72"/>
    </row>
    <row r="1775" spans="1:25" ht="15" customHeight="1" x14ac:dyDescent="0.35">
      <c r="A1775" s="52" t="s">
        <v>655</v>
      </c>
      <c r="B1775" s="53">
        <v>46023</v>
      </c>
      <c r="C1775" s="53">
        <v>47118</v>
      </c>
      <c r="D1775" s="53">
        <v>46007</v>
      </c>
      <c r="E1775" s="52" t="s">
        <v>143</v>
      </c>
      <c r="F1775" s="81"/>
      <c r="G1775" s="52" t="s">
        <v>135</v>
      </c>
      <c r="H1775" s="52" t="s">
        <v>22</v>
      </c>
      <c r="I1775" s="53">
        <f t="shared" si="220"/>
        <v>46023</v>
      </c>
      <c r="J1775" s="53">
        <f t="shared" si="221"/>
        <v>47118</v>
      </c>
      <c r="K1775" s="52" t="s">
        <v>22</v>
      </c>
      <c r="L1775" s="52" t="s">
        <v>133</v>
      </c>
      <c r="M1775" s="54">
        <v>0</v>
      </c>
      <c r="N1775" s="52" t="s">
        <v>43</v>
      </c>
      <c r="O1775" t="s">
        <v>136</v>
      </c>
      <c r="P1775" t="s">
        <v>45</v>
      </c>
      <c r="Q1775" s="70"/>
      <c r="R1775"/>
      <c r="V1775" t="s">
        <v>145</v>
      </c>
      <c r="W1775">
        <v>75</v>
      </c>
      <c r="X1775" s="55">
        <v>45931</v>
      </c>
      <c r="Y1775" s="72"/>
    </row>
    <row r="1776" spans="1:25" ht="15" customHeight="1" x14ac:dyDescent="0.35">
      <c r="A1776" s="52" t="s">
        <v>655</v>
      </c>
      <c r="B1776" s="53">
        <v>46023</v>
      </c>
      <c r="C1776" s="53">
        <v>47118</v>
      </c>
      <c r="D1776" s="53">
        <v>46007</v>
      </c>
      <c r="E1776" s="52" t="s">
        <v>562</v>
      </c>
      <c r="F1776" s="81"/>
      <c r="G1776" s="52" t="s">
        <v>135</v>
      </c>
      <c r="H1776" s="52" t="s">
        <v>22</v>
      </c>
      <c r="I1776" s="53">
        <f t="shared" si="220"/>
        <v>46023</v>
      </c>
      <c r="J1776" s="53">
        <f t="shared" si="221"/>
        <v>47118</v>
      </c>
      <c r="K1776" s="52" t="s">
        <v>22</v>
      </c>
      <c r="L1776" s="52" t="s">
        <v>133</v>
      </c>
      <c r="M1776" s="54">
        <v>0</v>
      </c>
      <c r="N1776" s="52" t="s">
        <v>43</v>
      </c>
      <c r="O1776" t="s">
        <v>136</v>
      </c>
      <c r="P1776" t="s">
        <v>45</v>
      </c>
      <c r="Q1776" s="70"/>
      <c r="R1776"/>
      <c r="V1776" t="s">
        <v>145</v>
      </c>
      <c r="W1776">
        <v>75</v>
      </c>
      <c r="X1776" s="55">
        <v>45931</v>
      </c>
      <c r="Y1776" s="72"/>
    </row>
    <row r="1777" spans="1:25" ht="15" customHeight="1" x14ac:dyDescent="0.35">
      <c r="A1777" s="52" t="s">
        <v>655</v>
      </c>
      <c r="B1777" s="53">
        <v>46023</v>
      </c>
      <c r="C1777" s="53">
        <v>47118</v>
      </c>
      <c r="D1777" s="53">
        <v>46007</v>
      </c>
      <c r="E1777" s="52" t="s">
        <v>563</v>
      </c>
      <c r="F1777" s="81"/>
      <c r="G1777" s="52" t="s">
        <v>135</v>
      </c>
      <c r="H1777" s="52" t="s">
        <v>22</v>
      </c>
      <c r="I1777" s="53">
        <f t="shared" si="220"/>
        <v>46023</v>
      </c>
      <c r="J1777" s="53">
        <f t="shared" si="221"/>
        <v>47118</v>
      </c>
      <c r="K1777" s="52" t="s">
        <v>22</v>
      </c>
      <c r="L1777" s="52" t="s">
        <v>133</v>
      </c>
      <c r="M1777" s="54">
        <v>0</v>
      </c>
      <c r="N1777" s="52" t="s">
        <v>43</v>
      </c>
      <c r="O1777" t="s">
        <v>136</v>
      </c>
      <c r="P1777" t="s">
        <v>45</v>
      </c>
      <c r="Q1777" s="70"/>
      <c r="R1777"/>
      <c r="V1777" t="s">
        <v>145</v>
      </c>
      <c r="W1777">
        <v>75</v>
      </c>
      <c r="X1777" s="55">
        <v>45931</v>
      </c>
      <c r="Y1777" s="72"/>
    </row>
    <row r="1778" spans="1:25" ht="15" customHeight="1" x14ac:dyDescent="0.35">
      <c r="A1778" s="52" t="s">
        <v>655</v>
      </c>
      <c r="B1778" s="53">
        <v>46023</v>
      </c>
      <c r="C1778" s="53">
        <v>47118</v>
      </c>
      <c r="D1778" s="53">
        <v>46007</v>
      </c>
      <c r="F1778" s="81"/>
      <c r="G1778" s="52" t="s">
        <v>57</v>
      </c>
      <c r="H1778" s="52" t="s">
        <v>22</v>
      </c>
      <c r="I1778" s="53">
        <f t="shared" si="220"/>
        <v>46023</v>
      </c>
      <c r="J1778" s="53">
        <f t="shared" si="221"/>
        <v>47118</v>
      </c>
      <c r="K1778" s="52" t="s">
        <v>22</v>
      </c>
      <c r="L1778" s="52" t="s">
        <v>105</v>
      </c>
      <c r="M1778" s="54">
        <v>0</v>
      </c>
      <c r="N1778" s="52" t="s">
        <v>43</v>
      </c>
      <c r="O1778" t="s">
        <v>58</v>
      </c>
      <c r="P1778" t="s">
        <v>59</v>
      </c>
      <c r="Q1778" s="70">
        <v>1.2800000000000001E-2</v>
      </c>
      <c r="R1778" t="s">
        <v>66</v>
      </c>
      <c r="V1778"/>
      <c r="W1778"/>
      <c r="X1778" s="55">
        <v>45931</v>
      </c>
      <c r="Y1778" s="72" t="s">
        <v>658</v>
      </c>
    </row>
    <row r="1779" spans="1:25" ht="15" customHeight="1" x14ac:dyDescent="0.35">
      <c r="A1779" s="52" t="s">
        <v>655</v>
      </c>
      <c r="B1779" s="53">
        <v>46023</v>
      </c>
      <c r="C1779" s="53">
        <v>47118</v>
      </c>
      <c r="D1779" s="53">
        <v>46007</v>
      </c>
      <c r="F1779" s="81"/>
      <c r="G1779" s="52" t="s">
        <v>57</v>
      </c>
      <c r="H1779" s="52" t="s">
        <v>22</v>
      </c>
      <c r="I1779" s="53">
        <f t="shared" si="220"/>
        <v>46023</v>
      </c>
      <c r="J1779" s="53">
        <f t="shared" si="221"/>
        <v>47118</v>
      </c>
      <c r="K1779" s="52" t="s">
        <v>22</v>
      </c>
      <c r="L1779" s="52" t="s">
        <v>133</v>
      </c>
      <c r="M1779" s="54">
        <v>0</v>
      </c>
      <c r="N1779" s="52" t="s">
        <v>43</v>
      </c>
      <c r="O1779" t="s">
        <v>58</v>
      </c>
      <c r="P1779" t="s">
        <v>59</v>
      </c>
      <c r="Q1779" s="70">
        <v>1.2800000000000001E-2</v>
      </c>
      <c r="R1779" t="s">
        <v>66</v>
      </c>
      <c r="V1779"/>
      <c r="W1779"/>
      <c r="X1779" s="55">
        <v>45931</v>
      </c>
      <c r="Y1779" s="72" t="s">
        <v>658</v>
      </c>
    </row>
    <row r="1780" spans="1:25" ht="15" customHeight="1" x14ac:dyDescent="0.35">
      <c r="A1780" s="52" t="s">
        <v>655</v>
      </c>
      <c r="B1780" s="53">
        <v>46023</v>
      </c>
      <c r="C1780" s="53">
        <v>47118</v>
      </c>
      <c r="D1780" s="53">
        <v>46007</v>
      </c>
      <c r="F1780" s="81"/>
      <c r="G1780" s="52" t="s">
        <v>57</v>
      </c>
      <c r="H1780" s="52" t="s">
        <v>22</v>
      </c>
      <c r="I1780" s="53">
        <f t="shared" si="220"/>
        <v>46023</v>
      </c>
      <c r="J1780" s="53">
        <f t="shared" si="221"/>
        <v>47118</v>
      </c>
      <c r="K1780" s="52" t="s">
        <v>22</v>
      </c>
      <c r="L1780" s="52" t="s">
        <v>142</v>
      </c>
      <c r="M1780" s="54">
        <v>0</v>
      </c>
      <c r="N1780" s="52" t="s">
        <v>43</v>
      </c>
      <c r="O1780" t="s">
        <v>58</v>
      </c>
      <c r="P1780" t="s">
        <v>59</v>
      </c>
      <c r="Q1780" s="70">
        <v>1.2800000000000001E-2</v>
      </c>
      <c r="R1780" t="s">
        <v>66</v>
      </c>
      <c r="V1780"/>
      <c r="W1780"/>
      <c r="X1780" s="55">
        <v>45931</v>
      </c>
      <c r="Y1780" s="72" t="s">
        <v>658</v>
      </c>
    </row>
    <row r="1781" spans="1:25" ht="15" customHeight="1" x14ac:dyDescent="0.35">
      <c r="A1781" s="52" t="s">
        <v>655</v>
      </c>
      <c r="B1781" s="53">
        <v>46023</v>
      </c>
      <c r="C1781" s="53">
        <v>47118</v>
      </c>
      <c r="D1781" s="53">
        <v>46007</v>
      </c>
      <c r="F1781" s="81"/>
      <c r="G1781" s="52" t="s">
        <v>75</v>
      </c>
      <c r="H1781" s="52" t="s">
        <v>22</v>
      </c>
      <c r="I1781" s="53">
        <f t="shared" si="220"/>
        <v>46023</v>
      </c>
      <c r="J1781" s="53">
        <f t="shared" si="221"/>
        <v>47118</v>
      </c>
      <c r="K1781" s="52" t="s">
        <v>22</v>
      </c>
      <c r="L1781" s="52" t="s">
        <v>133</v>
      </c>
      <c r="M1781" s="54">
        <v>0</v>
      </c>
      <c r="N1781" s="52" t="s">
        <v>43</v>
      </c>
      <c r="O1781" t="s">
        <v>76</v>
      </c>
      <c r="P1781" t="s">
        <v>77</v>
      </c>
      <c r="Q1781" s="70">
        <v>2.5600000000000001E-2</v>
      </c>
      <c r="R1781" t="s">
        <v>66</v>
      </c>
      <c r="V1781"/>
      <c r="W1781"/>
      <c r="X1781" s="55">
        <v>45931</v>
      </c>
      <c r="Y1781" s="72" t="s">
        <v>659</v>
      </c>
    </row>
    <row r="1782" spans="1:25" ht="15" customHeight="1" x14ac:dyDescent="0.35">
      <c r="A1782" s="52" t="s">
        <v>655</v>
      </c>
      <c r="B1782" s="53">
        <v>46023</v>
      </c>
      <c r="C1782" s="53">
        <v>47118</v>
      </c>
      <c r="D1782" s="53">
        <v>46007</v>
      </c>
      <c r="F1782" s="81"/>
      <c r="G1782" s="52" t="s">
        <v>75</v>
      </c>
      <c r="H1782" s="52" t="s">
        <v>22</v>
      </c>
      <c r="I1782" s="53">
        <f t="shared" si="220"/>
        <v>46023</v>
      </c>
      <c r="J1782" s="53">
        <f t="shared" si="221"/>
        <v>47118</v>
      </c>
      <c r="K1782" s="52" t="s">
        <v>22</v>
      </c>
      <c r="L1782" s="52" t="s">
        <v>142</v>
      </c>
      <c r="M1782" s="54">
        <v>0</v>
      </c>
      <c r="N1782" s="52" t="s">
        <v>43</v>
      </c>
      <c r="O1782" t="s">
        <v>76</v>
      </c>
      <c r="P1782" t="s">
        <v>77</v>
      </c>
      <c r="Q1782" s="70">
        <v>2.5600000000000001E-2</v>
      </c>
      <c r="R1782" t="s">
        <v>66</v>
      </c>
      <c r="V1782"/>
      <c r="W1782"/>
      <c r="X1782" s="55">
        <v>45931</v>
      </c>
      <c r="Y1782" s="72" t="s">
        <v>659</v>
      </c>
    </row>
    <row r="1783" spans="1:25" ht="15" customHeight="1" x14ac:dyDescent="0.35">
      <c r="A1783" s="52" t="s">
        <v>655</v>
      </c>
      <c r="B1783" s="53">
        <v>46023</v>
      </c>
      <c r="C1783" s="53">
        <v>47118</v>
      </c>
      <c r="D1783" s="53">
        <v>46007</v>
      </c>
      <c r="F1783" s="81"/>
      <c r="G1783" s="52" t="s">
        <v>50</v>
      </c>
      <c r="H1783" s="52" t="s">
        <v>22</v>
      </c>
      <c r="I1783" s="53">
        <f t="shared" si="220"/>
        <v>46023</v>
      </c>
      <c r="J1783" s="53">
        <f t="shared" si="221"/>
        <v>47118</v>
      </c>
      <c r="K1783" s="52" t="s">
        <v>22</v>
      </c>
      <c r="L1783" s="52" t="s">
        <v>133</v>
      </c>
      <c r="M1783" s="54">
        <v>0</v>
      </c>
      <c r="N1783" s="52" t="s">
        <v>43</v>
      </c>
      <c r="O1783" t="s">
        <v>52</v>
      </c>
      <c r="P1783" t="s">
        <v>45</v>
      </c>
      <c r="Q1783" s="70">
        <v>0.90169999999999995</v>
      </c>
      <c r="R1783" t="s">
        <v>66</v>
      </c>
      <c r="V1783"/>
      <c r="W1783"/>
      <c r="X1783" s="55">
        <v>45931</v>
      </c>
      <c r="Y1783" s="72"/>
    </row>
    <row r="1784" spans="1:25" ht="15" customHeight="1" x14ac:dyDescent="0.35">
      <c r="A1784" s="52" t="s">
        <v>655</v>
      </c>
      <c r="B1784" s="53">
        <v>46023</v>
      </c>
      <c r="C1784" s="53">
        <v>47118</v>
      </c>
      <c r="D1784" s="53">
        <v>46007</v>
      </c>
      <c r="F1784" s="81"/>
      <c r="G1784" s="52" t="s">
        <v>50</v>
      </c>
      <c r="H1784" s="52" t="s">
        <v>22</v>
      </c>
      <c r="I1784" s="53">
        <f t="shared" si="220"/>
        <v>46023</v>
      </c>
      <c r="J1784" s="53">
        <f t="shared" si="221"/>
        <v>47118</v>
      </c>
      <c r="K1784" s="52" t="s">
        <v>22</v>
      </c>
      <c r="L1784" s="52" t="s">
        <v>142</v>
      </c>
      <c r="M1784" s="54">
        <v>6300</v>
      </c>
      <c r="N1784" s="52" t="s">
        <v>43</v>
      </c>
      <c r="O1784" t="s">
        <v>52</v>
      </c>
      <c r="P1784" t="s">
        <v>45</v>
      </c>
      <c r="Q1784" s="70">
        <v>0.90169999999999995</v>
      </c>
      <c r="R1784" t="s">
        <v>66</v>
      </c>
      <c r="V1784"/>
      <c r="W1784"/>
      <c r="X1784" s="55">
        <v>45931</v>
      </c>
      <c r="Y1784" s="72"/>
    </row>
    <row r="1785" spans="1:25" ht="15" customHeight="1" x14ac:dyDescent="0.35">
      <c r="A1785" s="52" t="s">
        <v>655</v>
      </c>
      <c r="B1785" s="53">
        <v>46023</v>
      </c>
      <c r="C1785" s="53">
        <v>47118</v>
      </c>
      <c r="D1785" s="53">
        <v>46007</v>
      </c>
      <c r="F1785" s="81"/>
      <c r="G1785" s="52" t="s">
        <v>55</v>
      </c>
      <c r="H1785" s="52" t="s">
        <v>22</v>
      </c>
      <c r="I1785" s="53">
        <f t="shared" si="220"/>
        <v>46023</v>
      </c>
      <c r="J1785" s="53">
        <f t="shared" si="221"/>
        <v>47118</v>
      </c>
      <c r="K1785" s="52" t="s">
        <v>22</v>
      </c>
      <c r="L1785" s="52" t="s">
        <v>133</v>
      </c>
      <c r="M1785" s="54">
        <v>0</v>
      </c>
      <c r="N1785" s="52" t="s">
        <v>43</v>
      </c>
      <c r="O1785" t="s">
        <v>56</v>
      </c>
      <c r="P1785" t="s">
        <v>45</v>
      </c>
      <c r="Q1785" s="70">
        <v>0.90169999999999995</v>
      </c>
      <c r="R1785" t="s">
        <v>66</v>
      </c>
      <c r="V1785"/>
      <c r="W1785"/>
      <c r="X1785" s="55">
        <v>45931</v>
      </c>
      <c r="Y1785" s="72"/>
    </row>
    <row r="1786" spans="1:25" ht="15" customHeight="1" x14ac:dyDescent="0.35">
      <c r="A1786" s="52" t="s">
        <v>655</v>
      </c>
      <c r="B1786" s="53">
        <v>46023</v>
      </c>
      <c r="C1786" s="53">
        <v>47118</v>
      </c>
      <c r="D1786" s="53">
        <v>46007</v>
      </c>
      <c r="F1786" s="81"/>
      <c r="G1786" s="52" t="s">
        <v>55</v>
      </c>
      <c r="H1786" s="52" t="s">
        <v>22</v>
      </c>
      <c r="I1786" s="53">
        <f t="shared" si="220"/>
        <v>46023</v>
      </c>
      <c r="J1786" s="53">
        <f t="shared" si="221"/>
        <v>47118</v>
      </c>
      <c r="K1786" s="52" t="s">
        <v>22</v>
      </c>
      <c r="L1786" s="52" t="s">
        <v>142</v>
      </c>
      <c r="M1786" s="54">
        <v>6300</v>
      </c>
      <c r="N1786" s="52" t="s">
        <v>43</v>
      </c>
      <c r="O1786" t="s">
        <v>56</v>
      </c>
      <c r="P1786" t="s">
        <v>45</v>
      </c>
      <c r="Q1786" s="70">
        <v>0.90169999999999995</v>
      </c>
      <c r="R1786" t="s">
        <v>66</v>
      </c>
      <c r="V1786"/>
      <c r="W1786"/>
      <c r="X1786" s="55">
        <v>45931</v>
      </c>
      <c r="Y1786" s="72"/>
    </row>
    <row r="1787" spans="1:25" ht="15" customHeight="1" x14ac:dyDescent="0.35">
      <c r="A1787" s="52" t="s">
        <v>655</v>
      </c>
      <c r="B1787" s="53">
        <v>46023</v>
      </c>
      <c r="C1787" s="53">
        <v>47118</v>
      </c>
      <c r="D1787" s="53">
        <v>46007</v>
      </c>
      <c r="E1787" s="57" t="s">
        <v>178</v>
      </c>
      <c r="F1787" s="16" t="s">
        <v>39</v>
      </c>
      <c r="G1787" s="52" t="s">
        <v>60</v>
      </c>
      <c r="H1787" s="52" t="s">
        <v>22</v>
      </c>
      <c r="I1787" s="53">
        <f t="shared" si="220"/>
        <v>46023</v>
      </c>
      <c r="J1787" s="53">
        <f t="shared" si="221"/>
        <v>47118</v>
      </c>
      <c r="K1787" s="52" t="s">
        <v>22</v>
      </c>
      <c r="L1787" s="52" t="s">
        <v>133</v>
      </c>
      <c r="M1787" s="54">
        <v>0</v>
      </c>
      <c r="N1787" s="52" t="s">
        <v>43</v>
      </c>
      <c r="O1787" t="s">
        <v>61</v>
      </c>
      <c r="P1787" t="s">
        <v>45</v>
      </c>
      <c r="Q1787">
        <v>5.0999999999999997E-2</v>
      </c>
      <c r="R1787" t="s">
        <v>66</v>
      </c>
      <c r="S1787"/>
      <c r="T1787"/>
      <c r="U1787"/>
      <c r="V1787"/>
      <c r="W1787"/>
      <c r="X1787" s="55">
        <v>45931</v>
      </c>
    </row>
    <row r="1788" spans="1:25" ht="15" customHeight="1" x14ac:dyDescent="0.35">
      <c r="A1788" s="52" t="s">
        <v>655</v>
      </c>
      <c r="B1788" s="53">
        <v>46023</v>
      </c>
      <c r="C1788" s="53">
        <v>47118</v>
      </c>
      <c r="D1788" s="53">
        <v>46007</v>
      </c>
      <c r="E1788" s="57" t="s">
        <v>177</v>
      </c>
      <c r="F1788" s="16" t="s">
        <v>39</v>
      </c>
      <c r="G1788" s="52" t="s">
        <v>60</v>
      </c>
      <c r="H1788" s="52" t="s">
        <v>22</v>
      </c>
      <c r="I1788" s="53">
        <f t="shared" si="220"/>
        <v>46023</v>
      </c>
      <c r="J1788" s="53">
        <f t="shared" si="221"/>
        <v>47118</v>
      </c>
      <c r="K1788" s="52" t="s">
        <v>22</v>
      </c>
      <c r="L1788" s="52" t="s">
        <v>142</v>
      </c>
      <c r="M1788" s="54">
        <v>0</v>
      </c>
      <c r="N1788" s="52" t="s">
        <v>43</v>
      </c>
      <c r="O1788" t="s">
        <v>61</v>
      </c>
      <c r="P1788" t="s">
        <v>45</v>
      </c>
      <c r="Q1788">
        <v>5.0999999999999997E-2</v>
      </c>
      <c r="R1788" t="s">
        <v>66</v>
      </c>
      <c r="S1788"/>
      <c r="T1788"/>
      <c r="U1788"/>
      <c r="V1788"/>
      <c r="W1788"/>
      <c r="X1788" s="55">
        <v>45931</v>
      </c>
    </row>
    <row r="1789" spans="1:25" ht="15" customHeight="1" x14ac:dyDescent="0.35">
      <c r="A1789" s="52" t="s">
        <v>655</v>
      </c>
      <c r="B1789" s="53">
        <v>46023</v>
      </c>
      <c r="C1789" s="53">
        <v>47118</v>
      </c>
      <c r="D1789" s="53">
        <v>46007</v>
      </c>
      <c r="F1789" s="16" t="s">
        <v>39</v>
      </c>
      <c r="G1789" s="52" t="s">
        <v>660</v>
      </c>
      <c r="H1789" s="52" t="s">
        <v>22</v>
      </c>
      <c r="I1789" s="53">
        <f t="shared" si="220"/>
        <v>46023</v>
      </c>
      <c r="J1789" s="53">
        <f t="shared" si="221"/>
        <v>47118</v>
      </c>
      <c r="K1789" s="52" t="s">
        <v>22</v>
      </c>
      <c r="L1789" s="52" t="s">
        <v>258</v>
      </c>
      <c r="M1789" s="54">
        <v>0</v>
      </c>
      <c r="N1789" s="52" t="s">
        <v>43</v>
      </c>
      <c r="O1789" t="s">
        <v>61</v>
      </c>
      <c r="P1789" t="s">
        <v>45</v>
      </c>
      <c r="Q1789" s="130" t="s">
        <v>661</v>
      </c>
      <c r="R1789" t="s">
        <v>66</v>
      </c>
      <c r="X1789" s="55">
        <v>45931</v>
      </c>
    </row>
    <row r="1790" spans="1:25" ht="15" customHeight="1" x14ac:dyDescent="0.35">
      <c r="A1790" s="52" t="s">
        <v>662</v>
      </c>
      <c r="B1790" s="53">
        <v>44927</v>
      </c>
      <c r="C1790" s="53">
        <v>47118</v>
      </c>
      <c r="D1790" s="53">
        <v>46013</v>
      </c>
      <c r="G1790" s="52" t="s">
        <v>57</v>
      </c>
      <c r="H1790" s="52" t="s">
        <v>22</v>
      </c>
      <c r="I1790" s="53">
        <f t="shared" si="220"/>
        <v>44927</v>
      </c>
      <c r="J1790" s="53">
        <f t="shared" si="221"/>
        <v>47118</v>
      </c>
      <c r="K1790" s="52" t="s">
        <v>22</v>
      </c>
      <c r="L1790" s="52" t="s">
        <v>93</v>
      </c>
      <c r="M1790" s="54">
        <v>0</v>
      </c>
      <c r="N1790" s="52" t="s">
        <v>43</v>
      </c>
      <c r="O1790" t="s">
        <v>58</v>
      </c>
      <c r="P1790" t="s">
        <v>59</v>
      </c>
      <c r="Q1790">
        <v>1.1249E-2</v>
      </c>
      <c r="R1790" t="s">
        <v>46</v>
      </c>
      <c r="S1790"/>
      <c r="T1790"/>
      <c r="U1790"/>
      <c r="V1790"/>
      <c r="W1790"/>
      <c r="X1790" s="55">
        <v>44743</v>
      </c>
      <c r="Y1790" s="56" t="s">
        <v>663</v>
      </c>
    </row>
    <row r="1791" spans="1:25" ht="15" customHeight="1" x14ac:dyDescent="0.35">
      <c r="A1791" s="52" t="s">
        <v>662</v>
      </c>
      <c r="B1791" s="53">
        <v>44927</v>
      </c>
      <c r="C1791" s="53">
        <v>47118</v>
      </c>
      <c r="D1791" s="53">
        <v>46013</v>
      </c>
      <c r="G1791" s="52" t="s">
        <v>57</v>
      </c>
      <c r="H1791" s="52" t="s">
        <v>22</v>
      </c>
      <c r="I1791" s="53">
        <f t="shared" si="220"/>
        <v>44927</v>
      </c>
      <c r="J1791" s="53">
        <f t="shared" si="221"/>
        <v>47118</v>
      </c>
      <c r="K1791" s="52" t="s">
        <v>22</v>
      </c>
      <c r="L1791" s="52" t="s">
        <v>105</v>
      </c>
      <c r="M1791" s="54">
        <v>0</v>
      </c>
      <c r="N1791" s="52" t="s">
        <v>43</v>
      </c>
      <c r="O1791" t="s">
        <v>58</v>
      </c>
      <c r="P1791" t="s">
        <v>59</v>
      </c>
      <c r="Q1791">
        <v>1.1249E-2</v>
      </c>
      <c r="R1791" t="s">
        <v>46</v>
      </c>
      <c r="S1791"/>
      <c r="T1791"/>
      <c r="U1791"/>
      <c r="V1791"/>
      <c r="W1791"/>
      <c r="X1791" s="55">
        <v>44743</v>
      </c>
      <c r="Y1791" s="56" t="s">
        <v>663</v>
      </c>
    </row>
    <row r="1792" spans="1:25" ht="15" customHeight="1" x14ac:dyDescent="0.35">
      <c r="A1792" s="52" t="s">
        <v>662</v>
      </c>
      <c r="B1792" s="53">
        <v>44927</v>
      </c>
      <c r="C1792" s="53">
        <v>47118</v>
      </c>
      <c r="D1792" s="53">
        <v>46013</v>
      </c>
      <c r="G1792" s="52" t="s">
        <v>57</v>
      </c>
      <c r="H1792" s="52" t="s">
        <v>22</v>
      </c>
      <c r="I1792" s="53">
        <f t="shared" si="220"/>
        <v>44927</v>
      </c>
      <c r="J1792" s="53">
        <f t="shared" si="221"/>
        <v>47118</v>
      </c>
      <c r="K1792" s="52" t="s">
        <v>22</v>
      </c>
      <c r="L1792" s="52" t="s">
        <v>140</v>
      </c>
      <c r="M1792" s="54">
        <v>0</v>
      </c>
      <c r="N1792" s="52" t="s">
        <v>43</v>
      </c>
      <c r="O1792" t="s">
        <v>58</v>
      </c>
      <c r="P1792" t="s">
        <v>59</v>
      </c>
      <c r="Q1792">
        <v>1.1249E-2</v>
      </c>
      <c r="R1792" t="s">
        <v>46</v>
      </c>
      <c r="S1792"/>
      <c r="T1792"/>
      <c r="U1792"/>
      <c r="V1792"/>
      <c r="W1792"/>
      <c r="X1792" s="55">
        <v>44743</v>
      </c>
      <c r="Y1792" s="56" t="s">
        <v>663</v>
      </c>
    </row>
    <row r="1793" spans="1:25" ht="15" customHeight="1" x14ac:dyDescent="0.35">
      <c r="A1793" s="52" t="s">
        <v>662</v>
      </c>
      <c r="B1793" s="53">
        <v>44927</v>
      </c>
      <c r="C1793" s="53">
        <v>47118</v>
      </c>
      <c r="D1793" s="53">
        <v>46013</v>
      </c>
      <c r="G1793" s="52" t="s">
        <v>57</v>
      </c>
      <c r="H1793" s="52" t="s">
        <v>22</v>
      </c>
      <c r="I1793" s="53">
        <f t="shared" si="220"/>
        <v>44927</v>
      </c>
      <c r="J1793" s="53">
        <f t="shared" si="221"/>
        <v>47118</v>
      </c>
      <c r="K1793" s="52" t="s">
        <v>22</v>
      </c>
      <c r="L1793" s="52" t="s">
        <v>118</v>
      </c>
      <c r="M1793" s="54">
        <v>0</v>
      </c>
      <c r="N1793" s="52" t="s">
        <v>43</v>
      </c>
      <c r="O1793" t="s">
        <v>58</v>
      </c>
      <c r="P1793" t="s">
        <v>59</v>
      </c>
      <c r="Q1793">
        <v>1.1249E-2</v>
      </c>
      <c r="R1793" t="s">
        <v>46</v>
      </c>
      <c r="S1793"/>
      <c r="T1793"/>
      <c r="U1793"/>
      <c r="V1793"/>
      <c r="W1793"/>
      <c r="X1793" s="55">
        <v>44743</v>
      </c>
      <c r="Y1793" s="56" t="s">
        <v>663</v>
      </c>
    </row>
    <row r="1794" spans="1:25" ht="15" customHeight="1" x14ac:dyDescent="0.35">
      <c r="A1794" s="52" t="s">
        <v>662</v>
      </c>
      <c r="B1794" s="53">
        <v>44927</v>
      </c>
      <c r="C1794" s="53">
        <v>47118</v>
      </c>
      <c r="D1794" s="53">
        <v>46013</v>
      </c>
      <c r="G1794" s="52" t="s">
        <v>57</v>
      </c>
      <c r="H1794" s="52" t="s">
        <v>22</v>
      </c>
      <c r="I1794" s="53">
        <f t="shared" si="220"/>
        <v>44927</v>
      </c>
      <c r="J1794" s="53">
        <f t="shared" si="221"/>
        <v>47118</v>
      </c>
      <c r="K1794" s="52" t="s">
        <v>22</v>
      </c>
      <c r="L1794" s="52" t="s">
        <v>142</v>
      </c>
      <c r="M1794" s="54">
        <v>0</v>
      </c>
      <c r="N1794" s="52" t="s">
        <v>43</v>
      </c>
      <c r="O1794" t="s">
        <v>58</v>
      </c>
      <c r="P1794" t="s">
        <v>59</v>
      </c>
      <c r="Q1794">
        <v>1.1249E-2</v>
      </c>
      <c r="R1794" t="s">
        <v>46</v>
      </c>
      <c r="S1794"/>
      <c r="T1794"/>
      <c r="U1794"/>
      <c r="V1794"/>
      <c r="W1794"/>
      <c r="X1794" s="55">
        <v>44743</v>
      </c>
      <c r="Y1794" s="56" t="s">
        <v>663</v>
      </c>
    </row>
    <row r="1795" spans="1:25" ht="15" customHeight="1" x14ac:dyDescent="0.35">
      <c r="A1795" s="52" t="s">
        <v>662</v>
      </c>
      <c r="B1795" s="53">
        <v>44927</v>
      </c>
      <c r="C1795" s="53">
        <v>47118</v>
      </c>
      <c r="D1795" s="53">
        <v>46013</v>
      </c>
      <c r="G1795" s="52" t="s">
        <v>75</v>
      </c>
      <c r="H1795" s="52" t="s">
        <v>22</v>
      </c>
      <c r="I1795" s="53">
        <f t="shared" si="220"/>
        <v>44927</v>
      </c>
      <c r="J1795" s="53">
        <f t="shared" si="221"/>
        <v>47118</v>
      </c>
      <c r="K1795" s="52" t="s">
        <v>22</v>
      </c>
      <c r="L1795" s="52" t="s">
        <v>93</v>
      </c>
      <c r="M1795" s="54">
        <v>0</v>
      </c>
      <c r="N1795" s="52" t="s">
        <v>43</v>
      </c>
      <c r="O1795" t="s">
        <v>76</v>
      </c>
      <c r="P1795" t="s">
        <v>77</v>
      </c>
      <c r="Q1795">
        <v>2.2498000000000001E-2</v>
      </c>
      <c r="R1795" t="s">
        <v>46</v>
      </c>
      <c r="S1795"/>
      <c r="T1795"/>
      <c r="U1795"/>
      <c r="V1795"/>
      <c r="W1795"/>
      <c r="X1795" s="55">
        <v>44743</v>
      </c>
    </row>
    <row r="1796" spans="1:25" ht="15" customHeight="1" x14ac:dyDescent="0.35">
      <c r="A1796" s="52" t="s">
        <v>662</v>
      </c>
      <c r="B1796" s="53">
        <v>44927</v>
      </c>
      <c r="C1796" s="53">
        <v>47118</v>
      </c>
      <c r="D1796" s="53">
        <v>46013</v>
      </c>
      <c r="G1796" s="52" t="s">
        <v>75</v>
      </c>
      <c r="H1796" s="52" t="s">
        <v>22</v>
      </c>
      <c r="I1796" s="53">
        <f t="shared" si="220"/>
        <v>44927</v>
      </c>
      <c r="J1796" s="53">
        <f t="shared" si="221"/>
        <v>47118</v>
      </c>
      <c r="K1796" s="52" t="s">
        <v>22</v>
      </c>
      <c r="L1796" s="52" t="s">
        <v>105</v>
      </c>
      <c r="M1796" s="54">
        <v>0</v>
      </c>
      <c r="N1796" s="52" t="s">
        <v>43</v>
      </c>
      <c r="O1796" t="s">
        <v>76</v>
      </c>
      <c r="P1796" t="s">
        <v>77</v>
      </c>
      <c r="Q1796">
        <v>2.2498000000000001E-2</v>
      </c>
      <c r="R1796" t="s">
        <v>46</v>
      </c>
      <c r="S1796"/>
      <c r="T1796"/>
      <c r="U1796"/>
      <c r="V1796"/>
      <c r="W1796"/>
      <c r="X1796" s="55">
        <v>44743</v>
      </c>
    </row>
    <row r="1797" spans="1:25" ht="15" customHeight="1" x14ac:dyDescent="0.35">
      <c r="A1797" s="52" t="s">
        <v>662</v>
      </c>
      <c r="B1797" s="53">
        <v>44927</v>
      </c>
      <c r="C1797" s="53">
        <v>47118</v>
      </c>
      <c r="D1797" s="53">
        <v>46013</v>
      </c>
      <c r="G1797" s="52" t="s">
        <v>75</v>
      </c>
      <c r="H1797" s="52" t="s">
        <v>22</v>
      </c>
      <c r="I1797" s="53">
        <f t="shared" si="220"/>
        <v>44927</v>
      </c>
      <c r="J1797" s="53">
        <f t="shared" si="221"/>
        <v>47118</v>
      </c>
      <c r="K1797" s="52" t="s">
        <v>22</v>
      </c>
      <c r="L1797" s="52" t="s">
        <v>140</v>
      </c>
      <c r="M1797" s="54">
        <v>0</v>
      </c>
      <c r="N1797" s="52" t="s">
        <v>43</v>
      </c>
      <c r="O1797" t="s">
        <v>76</v>
      </c>
      <c r="P1797" t="s">
        <v>77</v>
      </c>
      <c r="Q1797">
        <v>2.2498000000000001E-2</v>
      </c>
      <c r="R1797" t="s">
        <v>46</v>
      </c>
      <c r="S1797"/>
      <c r="T1797"/>
      <c r="U1797"/>
      <c r="V1797"/>
      <c r="W1797"/>
      <c r="X1797" s="55">
        <v>44743</v>
      </c>
    </row>
    <row r="1798" spans="1:25" ht="15" customHeight="1" x14ac:dyDescent="0.35">
      <c r="A1798" s="52" t="s">
        <v>662</v>
      </c>
      <c r="B1798" s="53">
        <v>44927</v>
      </c>
      <c r="C1798" s="53">
        <v>47118</v>
      </c>
      <c r="D1798" s="53">
        <v>46013</v>
      </c>
      <c r="G1798" s="52" t="s">
        <v>75</v>
      </c>
      <c r="H1798" s="52" t="s">
        <v>22</v>
      </c>
      <c r="I1798" s="53">
        <f t="shared" si="220"/>
        <v>44927</v>
      </c>
      <c r="J1798" s="53">
        <f t="shared" si="221"/>
        <v>47118</v>
      </c>
      <c r="K1798" s="52" t="s">
        <v>22</v>
      </c>
      <c r="L1798" s="52" t="s">
        <v>118</v>
      </c>
      <c r="M1798" s="54">
        <v>0</v>
      </c>
      <c r="N1798" s="52" t="s">
        <v>43</v>
      </c>
      <c r="O1798" t="s">
        <v>76</v>
      </c>
      <c r="P1798" t="s">
        <v>77</v>
      </c>
      <c r="Q1798">
        <v>2.2498000000000001E-2</v>
      </c>
      <c r="R1798" t="s">
        <v>46</v>
      </c>
      <c r="S1798"/>
      <c r="T1798"/>
      <c r="U1798"/>
      <c r="V1798"/>
      <c r="W1798"/>
      <c r="X1798" s="55">
        <v>44743</v>
      </c>
    </row>
    <row r="1799" spans="1:25" ht="15" customHeight="1" x14ac:dyDescent="0.35">
      <c r="A1799" s="52" t="s">
        <v>662</v>
      </c>
      <c r="B1799" s="53">
        <v>44927</v>
      </c>
      <c r="C1799" s="53">
        <v>47118</v>
      </c>
      <c r="D1799" s="53">
        <v>46013</v>
      </c>
      <c r="G1799" s="52" t="s">
        <v>75</v>
      </c>
      <c r="H1799" s="52" t="s">
        <v>22</v>
      </c>
      <c r="I1799" s="53">
        <f t="shared" si="220"/>
        <v>44927</v>
      </c>
      <c r="J1799" s="53">
        <f t="shared" si="221"/>
        <v>47118</v>
      </c>
      <c r="K1799" s="52" t="s">
        <v>22</v>
      </c>
      <c r="L1799" s="52" t="s">
        <v>142</v>
      </c>
      <c r="M1799" s="54">
        <v>0</v>
      </c>
      <c r="N1799" s="52" t="s">
        <v>43</v>
      </c>
      <c r="O1799" t="s">
        <v>76</v>
      </c>
      <c r="P1799" t="s">
        <v>77</v>
      </c>
      <c r="Q1799">
        <v>2.2498000000000001E-2</v>
      </c>
      <c r="R1799" t="s">
        <v>46</v>
      </c>
      <c r="S1799"/>
      <c r="T1799"/>
      <c r="U1799"/>
      <c r="V1799"/>
      <c r="W1799"/>
      <c r="X1799" s="55">
        <v>44743</v>
      </c>
    </row>
    <row r="1800" spans="1:25" ht="15" customHeight="1" x14ac:dyDescent="0.35">
      <c r="A1800" s="52" t="s">
        <v>662</v>
      </c>
      <c r="B1800" s="53">
        <v>44927</v>
      </c>
      <c r="C1800" s="53">
        <v>47118</v>
      </c>
      <c r="D1800" s="53">
        <v>46013</v>
      </c>
      <c r="G1800" s="52" t="s">
        <v>55</v>
      </c>
      <c r="H1800" s="52" t="s">
        <v>22</v>
      </c>
      <c r="I1800" s="53">
        <f t="shared" si="220"/>
        <v>44927</v>
      </c>
      <c r="J1800" s="53">
        <f t="shared" si="221"/>
        <v>47118</v>
      </c>
      <c r="K1800" s="52" t="s">
        <v>22</v>
      </c>
      <c r="L1800" s="52" t="s">
        <v>105</v>
      </c>
      <c r="M1800" s="54">
        <v>5000</v>
      </c>
      <c r="N1800" s="52" t="s">
        <v>43</v>
      </c>
      <c r="O1800" t="s">
        <v>56</v>
      </c>
      <c r="P1800" t="s">
        <v>45</v>
      </c>
      <c r="Q1800">
        <v>0.511486</v>
      </c>
      <c r="R1800" t="s">
        <v>46</v>
      </c>
      <c r="S1800"/>
      <c r="T1800"/>
      <c r="U1800"/>
      <c r="V1800"/>
      <c r="W1800"/>
      <c r="X1800" s="55">
        <v>44743</v>
      </c>
      <c r="Y1800" s="56" t="s">
        <v>664</v>
      </c>
    </row>
    <row r="1801" spans="1:25" ht="15" customHeight="1" x14ac:dyDescent="0.35">
      <c r="A1801" s="52" t="s">
        <v>662</v>
      </c>
      <c r="B1801" s="53">
        <v>44927</v>
      </c>
      <c r="C1801" s="53">
        <v>47118</v>
      </c>
      <c r="D1801" s="53">
        <v>46013</v>
      </c>
      <c r="G1801" s="52" t="s">
        <v>55</v>
      </c>
      <c r="H1801" s="52" t="s">
        <v>22</v>
      </c>
      <c r="I1801" s="53">
        <f t="shared" si="220"/>
        <v>44927</v>
      </c>
      <c r="J1801" s="53">
        <f t="shared" si="221"/>
        <v>47118</v>
      </c>
      <c r="K1801" s="52" t="s">
        <v>22</v>
      </c>
      <c r="L1801" s="52" t="s">
        <v>140</v>
      </c>
      <c r="M1801" s="54">
        <v>30000</v>
      </c>
      <c r="N1801" s="52" t="s">
        <v>43</v>
      </c>
      <c r="O1801" t="s">
        <v>56</v>
      </c>
      <c r="P1801" t="s">
        <v>45</v>
      </c>
      <c r="Q1801">
        <v>0.71503799999999995</v>
      </c>
      <c r="R1801" t="s">
        <v>46</v>
      </c>
      <c r="S1801"/>
      <c r="T1801"/>
      <c r="U1801"/>
      <c r="V1801"/>
      <c r="W1801"/>
      <c r="X1801" s="55">
        <v>44743</v>
      </c>
      <c r="Y1801" s="56" t="s">
        <v>665</v>
      </c>
    </row>
    <row r="1802" spans="1:25" ht="15" customHeight="1" x14ac:dyDescent="0.35">
      <c r="A1802" s="52" t="s">
        <v>662</v>
      </c>
      <c r="B1802" s="53">
        <v>44927</v>
      </c>
      <c r="C1802" s="53">
        <v>47118</v>
      </c>
      <c r="D1802" s="53">
        <v>46013</v>
      </c>
      <c r="G1802" s="52" t="s">
        <v>55</v>
      </c>
      <c r="H1802" s="52" t="s">
        <v>22</v>
      </c>
      <c r="I1802" s="53">
        <f t="shared" si="220"/>
        <v>44927</v>
      </c>
      <c r="J1802" s="53">
        <f t="shared" si="221"/>
        <v>47118</v>
      </c>
      <c r="K1802" s="52" t="s">
        <v>22</v>
      </c>
      <c r="L1802" s="52" t="s">
        <v>118</v>
      </c>
      <c r="M1802" s="54">
        <v>45000</v>
      </c>
      <c r="N1802" s="52" t="s">
        <v>43</v>
      </c>
      <c r="O1802" t="s">
        <v>56</v>
      </c>
      <c r="P1802" t="s">
        <v>45</v>
      </c>
      <c r="Q1802">
        <v>0.71503799999999995</v>
      </c>
      <c r="R1802" t="s">
        <v>46</v>
      </c>
      <c r="S1802"/>
      <c r="T1802"/>
      <c r="U1802"/>
      <c r="V1802"/>
      <c r="W1802"/>
      <c r="X1802" s="55">
        <v>44743</v>
      </c>
      <c r="Y1802" s="56" t="s">
        <v>665</v>
      </c>
    </row>
    <row r="1803" spans="1:25" ht="15" customHeight="1" x14ac:dyDescent="0.35">
      <c r="A1803" s="52" t="s">
        <v>662</v>
      </c>
      <c r="B1803" s="53">
        <v>44927</v>
      </c>
      <c r="C1803" s="53">
        <v>47118</v>
      </c>
      <c r="D1803" s="53">
        <v>46013</v>
      </c>
      <c r="G1803" s="52" t="s">
        <v>55</v>
      </c>
      <c r="H1803" s="52" t="s">
        <v>22</v>
      </c>
      <c r="I1803" s="53">
        <f t="shared" si="220"/>
        <v>44927</v>
      </c>
      <c r="J1803" s="53">
        <f t="shared" si="221"/>
        <v>47118</v>
      </c>
      <c r="K1803" s="52" t="s">
        <v>22</v>
      </c>
      <c r="L1803" s="52" t="s">
        <v>142</v>
      </c>
      <c r="M1803" s="54">
        <v>45000</v>
      </c>
      <c r="N1803" s="52" t="s">
        <v>43</v>
      </c>
      <c r="O1803" t="s">
        <v>56</v>
      </c>
      <c r="P1803" t="s">
        <v>45</v>
      </c>
      <c r="Q1803">
        <v>0.71503799999999995</v>
      </c>
      <c r="R1803" t="s">
        <v>46</v>
      </c>
      <c r="S1803"/>
      <c r="T1803"/>
      <c r="U1803"/>
      <c r="V1803"/>
      <c r="W1803"/>
      <c r="X1803" s="55">
        <v>44743</v>
      </c>
      <c r="Y1803" s="56" t="s">
        <v>665</v>
      </c>
    </row>
    <row r="1804" spans="1:25" ht="15" customHeight="1" x14ac:dyDescent="0.35">
      <c r="A1804" s="52" t="s">
        <v>662</v>
      </c>
      <c r="B1804" s="53">
        <v>44927</v>
      </c>
      <c r="C1804" s="53">
        <v>47118</v>
      </c>
      <c r="D1804" s="53">
        <v>46013</v>
      </c>
      <c r="G1804" s="52" t="s">
        <v>50</v>
      </c>
      <c r="H1804" s="52" t="s">
        <v>22</v>
      </c>
      <c r="I1804" s="53">
        <f t="shared" si="220"/>
        <v>44927</v>
      </c>
      <c r="J1804" s="53">
        <f t="shared" si="221"/>
        <v>47118</v>
      </c>
      <c r="K1804" s="52" t="s">
        <v>22</v>
      </c>
      <c r="L1804" s="52" t="s">
        <v>105</v>
      </c>
      <c r="M1804" s="54">
        <v>10000</v>
      </c>
      <c r="N1804" s="52" t="s">
        <v>43</v>
      </c>
      <c r="O1804" t="s">
        <v>52</v>
      </c>
      <c r="P1804" t="s">
        <v>45</v>
      </c>
      <c r="Q1804">
        <v>0.511486</v>
      </c>
      <c r="R1804" t="s">
        <v>46</v>
      </c>
      <c r="S1804"/>
      <c r="T1804"/>
      <c r="U1804"/>
      <c r="V1804"/>
      <c r="W1804"/>
      <c r="X1804" s="55">
        <v>44743</v>
      </c>
      <c r="Y1804" s="56" t="s">
        <v>666</v>
      </c>
    </row>
    <row r="1805" spans="1:25" ht="15" customHeight="1" x14ac:dyDescent="0.35">
      <c r="A1805" s="52" t="s">
        <v>662</v>
      </c>
      <c r="B1805" s="53">
        <v>44927</v>
      </c>
      <c r="C1805" s="53">
        <v>47118</v>
      </c>
      <c r="D1805" s="53">
        <v>46013</v>
      </c>
      <c r="G1805" s="52" t="s">
        <v>50</v>
      </c>
      <c r="H1805" s="52" t="s">
        <v>22</v>
      </c>
      <c r="I1805" s="53">
        <f t="shared" si="220"/>
        <v>44927</v>
      </c>
      <c r="J1805" s="53">
        <f t="shared" si="221"/>
        <v>47118</v>
      </c>
      <c r="K1805" s="52" t="s">
        <v>22</v>
      </c>
      <c r="L1805" s="52" t="s">
        <v>140</v>
      </c>
      <c r="M1805" s="54">
        <v>30000</v>
      </c>
      <c r="N1805" s="52" t="s">
        <v>43</v>
      </c>
      <c r="O1805" t="s">
        <v>52</v>
      </c>
      <c r="P1805" t="s">
        <v>45</v>
      </c>
      <c r="Q1805">
        <v>0.71503799999999995</v>
      </c>
      <c r="R1805" t="s">
        <v>46</v>
      </c>
      <c r="S1805"/>
      <c r="T1805"/>
      <c r="U1805"/>
      <c r="V1805"/>
      <c r="W1805"/>
      <c r="X1805" s="55">
        <v>44743</v>
      </c>
      <c r="Y1805" s="56" t="s">
        <v>667</v>
      </c>
    </row>
    <row r="1806" spans="1:25" ht="15" customHeight="1" x14ac:dyDescent="0.35">
      <c r="A1806" s="52" t="s">
        <v>662</v>
      </c>
      <c r="B1806" s="53">
        <v>44927</v>
      </c>
      <c r="C1806" s="53">
        <v>47118</v>
      </c>
      <c r="D1806" s="53">
        <v>46013</v>
      </c>
      <c r="G1806" s="52" t="s">
        <v>104</v>
      </c>
      <c r="H1806" s="52" t="s">
        <v>22</v>
      </c>
      <c r="I1806" s="53">
        <f t="shared" si="220"/>
        <v>44927</v>
      </c>
      <c r="J1806" s="53">
        <f t="shared" si="221"/>
        <v>47118</v>
      </c>
      <c r="K1806" s="52" t="s">
        <v>22</v>
      </c>
      <c r="L1806" s="52" t="s">
        <v>105</v>
      </c>
      <c r="M1806" s="54">
        <v>0</v>
      </c>
      <c r="N1806" s="52" t="s">
        <v>43</v>
      </c>
      <c r="O1806" t="s">
        <v>106</v>
      </c>
      <c r="P1806" t="s">
        <v>65</v>
      </c>
      <c r="Q1806">
        <v>0.22733999999999999</v>
      </c>
      <c r="R1806" t="s">
        <v>66</v>
      </c>
      <c r="S1806"/>
      <c r="T1806"/>
      <c r="U1806"/>
      <c r="V1806"/>
      <c r="W1806"/>
      <c r="X1806" s="55">
        <v>44743</v>
      </c>
    </row>
    <row r="1807" spans="1:25" ht="15" customHeight="1" x14ac:dyDescent="0.35">
      <c r="A1807" s="52" t="s">
        <v>662</v>
      </c>
      <c r="B1807" s="53">
        <v>44927</v>
      </c>
      <c r="C1807" s="53">
        <v>47118</v>
      </c>
      <c r="D1807" s="53">
        <v>46013</v>
      </c>
      <c r="G1807" s="52" t="s">
        <v>50</v>
      </c>
      <c r="H1807" s="52" t="s">
        <v>22</v>
      </c>
      <c r="I1807" s="53">
        <f t="shared" si="220"/>
        <v>44927</v>
      </c>
      <c r="J1807" s="53">
        <f t="shared" si="221"/>
        <v>47118</v>
      </c>
      <c r="K1807" s="52" t="s">
        <v>22</v>
      </c>
      <c r="L1807" s="52" t="s">
        <v>118</v>
      </c>
      <c r="M1807" s="54">
        <v>45000</v>
      </c>
      <c r="N1807" s="52" t="s">
        <v>43</v>
      </c>
      <c r="O1807" t="s">
        <v>52</v>
      </c>
      <c r="P1807" t="s">
        <v>45</v>
      </c>
      <c r="Q1807">
        <v>0.71503799999999995</v>
      </c>
      <c r="R1807" t="s">
        <v>46</v>
      </c>
      <c r="S1807"/>
      <c r="T1807"/>
      <c r="U1807"/>
      <c r="V1807"/>
      <c r="W1807"/>
      <c r="X1807" s="55">
        <v>44743</v>
      </c>
      <c r="Y1807" s="56" t="s">
        <v>667</v>
      </c>
    </row>
    <row r="1808" spans="1:25" ht="15" customHeight="1" x14ac:dyDescent="0.35">
      <c r="A1808" s="52" t="s">
        <v>662</v>
      </c>
      <c r="B1808" s="53">
        <v>44927</v>
      </c>
      <c r="C1808" s="53">
        <v>47118</v>
      </c>
      <c r="D1808" s="53">
        <v>46013</v>
      </c>
      <c r="G1808" s="52" t="s">
        <v>50</v>
      </c>
      <c r="H1808" s="52" t="s">
        <v>22</v>
      </c>
      <c r="I1808" s="53">
        <f t="shared" si="220"/>
        <v>44927</v>
      </c>
      <c r="J1808" s="53">
        <f t="shared" si="221"/>
        <v>47118</v>
      </c>
      <c r="K1808" s="52" t="s">
        <v>22</v>
      </c>
      <c r="L1808" s="52" t="s">
        <v>142</v>
      </c>
      <c r="M1808" s="54">
        <v>45000</v>
      </c>
      <c r="N1808" s="52" t="s">
        <v>43</v>
      </c>
      <c r="O1808" t="s">
        <v>52</v>
      </c>
      <c r="P1808" t="s">
        <v>45</v>
      </c>
      <c r="Q1808">
        <v>0.71503799999999995</v>
      </c>
      <c r="R1808" t="s">
        <v>46</v>
      </c>
      <c r="S1808"/>
      <c r="T1808"/>
      <c r="U1808"/>
      <c r="V1808"/>
      <c r="W1808"/>
      <c r="X1808" s="55">
        <v>44743</v>
      </c>
      <c r="Y1808" s="56" t="s">
        <v>667</v>
      </c>
    </row>
    <row r="1809" spans="1:25" ht="15" customHeight="1" x14ac:dyDescent="0.35">
      <c r="A1809" s="52" t="s">
        <v>662</v>
      </c>
      <c r="B1809" s="53">
        <v>44927</v>
      </c>
      <c r="C1809" s="53">
        <v>47118</v>
      </c>
      <c r="D1809" s="53">
        <v>46013</v>
      </c>
      <c r="E1809" s="52" t="s">
        <v>178</v>
      </c>
      <c r="F1809" s="16" t="s">
        <v>39</v>
      </c>
      <c r="G1809" s="52" t="s">
        <v>60</v>
      </c>
      <c r="H1809" s="52" t="s">
        <v>668</v>
      </c>
      <c r="I1809" s="53">
        <v>45017</v>
      </c>
      <c r="J1809" s="53">
        <f t="shared" si="221"/>
        <v>47118</v>
      </c>
      <c r="K1809" s="52" t="s">
        <v>48</v>
      </c>
      <c r="L1809" s="52" t="s">
        <v>140</v>
      </c>
      <c r="M1809" s="54">
        <v>0</v>
      </c>
      <c r="N1809" s="52" t="s">
        <v>43</v>
      </c>
      <c r="O1809" t="s">
        <v>61</v>
      </c>
      <c r="P1809" t="s">
        <v>45</v>
      </c>
      <c r="Q1809">
        <v>4.4796000000000002E-2</v>
      </c>
      <c r="R1809" t="s">
        <v>46</v>
      </c>
      <c r="S1809"/>
      <c r="T1809"/>
      <c r="U1809"/>
      <c r="V1809"/>
      <c r="W1809"/>
      <c r="X1809" s="55">
        <v>44743</v>
      </c>
    </row>
    <row r="1810" spans="1:25" ht="15" customHeight="1" x14ac:dyDescent="0.35">
      <c r="A1810" s="52" t="s">
        <v>662</v>
      </c>
      <c r="B1810" s="53">
        <v>44927</v>
      </c>
      <c r="C1810" s="53">
        <v>47118</v>
      </c>
      <c r="D1810" s="53">
        <v>46013</v>
      </c>
      <c r="E1810" s="52" t="s">
        <v>178</v>
      </c>
      <c r="F1810" s="16" t="s">
        <v>39</v>
      </c>
      <c r="G1810" s="52" t="s">
        <v>60</v>
      </c>
      <c r="H1810" s="52" t="s">
        <v>668</v>
      </c>
      <c r="I1810" s="53">
        <v>45017</v>
      </c>
      <c r="J1810" s="53">
        <f t="shared" si="221"/>
        <v>47118</v>
      </c>
      <c r="K1810" s="52" t="s">
        <v>48</v>
      </c>
      <c r="L1810" s="52" t="s">
        <v>133</v>
      </c>
      <c r="M1810" s="54">
        <v>0</v>
      </c>
      <c r="N1810" s="52" t="s">
        <v>43</v>
      </c>
      <c r="O1810" t="s">
        <v>61</v>
      </c>
      <c r="P1810" t="s">
        <v>45</v>
      </c>
      <c r="Q1810">
        <v>4.4796000000000002E-2</v>
      </c>
      <c r="R1810" t="s">
        <v>46</v>
      </c>
      <c r="S1810"/>
      <c r="T1810"/>
      <c r="U1810"/>
      <c r="V1810"/>
      <c r="W1810"/>
      <c r="X1810" s="55">
        <v>44743</v>
      </c>
    </row>
    <row r="1811" spans="1:25" ht="15" customHeight="1" x14ac:dyDescent="0.35">
      <c r="A1811" s="52" t="s">
        <v>662</v>
      </c>
      <c r="B1811" s="53">
        <v>44927</v>
      </c>
      <c r="C1811" s="53">
        <v>47118</v>
      </c>
      <c r="D1811" s="53">
        <v>46013</v>
      </c>
      <c r="E1811" s="52" t="s">
        <v>178</v>
      </c>
      <c r="F1811" s="16" t="s">
        <v>39</v>
      </c>
      <c r="G1811" s="52" t="s">
        <v>60</v>
      </c>
      <c r="H1811" s="52" t="s">
        <v>22</v>
      </c>
      <c r="I1811" s="53">
        <f t="shared" ref="I1811:I1816" si="222">IF(OR(K1811="Term",K1811="otherwise",K1811="Start of Term"),B1811,"ADD SERVICE START DATE")</f>
        <v>44927</v>
      </c>
      <c r="J1811" s="53">
        <f t="shared" ref="J1811:J1816" si="223">IF(OR(K1811="Term",K1811="otherwise",K1811="End of term"),C1811,"ADD SERVICE START DATE")</f>
        <v>47118</v>
      </c>
      <c r="K1811" s="52" t="s">
        <v>22</v>
      </c>
      <c r="L1811" s="52" t="s">
        <v>133</v>
      </c>
      <c r="M1811" s="54">
        <v>0</v>
      </c>
      <c r="N1811" s="52" t="s">
        <v>43</v>
      </c>
      <c r="O1811" t="s">
        <v>61</v>
      </c>
      <c r="P1811" t="s">
        <v>45</v>
      </c>
      <c r="Q1811">
        <v>4.4796000000000002E-2</v>
      </c>
      <c r="R1811" t="s">
        <v>46</v>
      </c>
      <c r="S1811"/>
      <c r="T1811"/>
      <c r="U1811"/>
      <c r="V1811"/>
      <c r="W1811"/>
      <c r="X1811" s="55">
        <v>44743</v>
      </c>
    </row>
    <row r="1812" spans="1:25" ht="15" customHeight="1" x14ac:dyDescent="0.35">
      <c r="A1812" s="52" t="s">
        <v>662</v>
      </c>
      <c r="B1812" s="53">
        <v>44927</v>
      </c>
      <c r="C1812" s="53">
        <v>47118</v>
      </c>
      <c r="D1812" s="53">
        <v>46013</v>
      </c>
      <c r="E1812" s="52" t="s">
        <v>177</v>
      </c>
      <c r="F1812" s="16" t="s">
        <v>39</v>
      </c>
      <c r="G1812" s="52" t="s">
        <v>60</v>
      </c>
      <c r="H1812" s="52" t="s">
        <v>22</v>
      </c>
      <c r="I1812" s="53">
        <f t="shared" si="222"/>
        <v>44927</v>
      </c>
      <c r="J1812" s="53">
        <f t="shared" si="223"/>
        <v>47118</v>
      </c>
      <c r="K1812" s="52" t="s">
        <v>22</v>
      </c>
      <c r="L1812" s="52" t="s">
        <v>118</v>
      </c>
      <c r="M1812" s="54">
        <v>0</v>
      </c>
      <c r="N1812" s="52" t="s">
        <v>43</v>
      </c>
      <c r="O1812" t="s">
        <v>61</v>
      </c>
      <c r="P1812" t="s">
        <v>45</v>
      </c>
      <c r="Q1812">
        <v>4.4796000000000002E-2</v>
      </c>
      <c r="R1812" t="s">
        <v>46</v>
      </c>
      <c r="S1812"/>
      <c r="T1812"/>
      <c r="U1812"/>
      <c r="V1812"/>
      <c r="W1812"/>
      <c r="X1812" s="55">
        <v>44743</v>
      </c>
    </row>
    <row r="1813" spans="1:25" ht="15" customHeight="1" x14ac:dyDescent="0.35">
      <c r="A1813" s="52" t="s">
        <v>662</v>
      </c>
      <c r="B1813" s="53">
        <v>44927</v>
      </c>
      <c r="C1813" s="53">
        <v>47118</v>
      </c>
      <c r="D1813" s="53">
        <v>46013</v>
      </c>
      <c r="E1813" s="52" t="s">
        <v>176</v>
      </c>
      <c r="F1813" s="16" t="s">
        <v>39</v>
      </c>
      <c r="G1813" s="52" t="s">
        <v>60</v>
      </c>
      <c r="H1813" s="52" t="s">
        <v>22</v>
      </c>
      <c r="I1813" s="53">
        <f t="shared" si="222"/>
        <v>44927</v>
      </c>
      <c r="J1813" s="53">
        <f t="shared" si="223"/>
        <v>47118</v>
      </c>
      <c r="K1813" s="52" t="s">
        <v>22</v>
      </c>
      <c r="L1813" s="52" t="s">
        <v>142</v>
      </c>
      <c r="M1813" s="54">
        <v>0</v>
      </c>
      <c r="N1813" s="52" t="s">
        <v>43</v>
      </c>
      <c r="O1813" t="s">
        <v>61</v>
      </c>
      <c r="P1813" t="s">
        <v>45</v>
      </c>
      <c r="Q1813">
        <v>4.4796000000000002E-2</v>
      </c>
      <c r="R1813" t="s">
        <v>46</v>
      </c>
      <c r="S1813"/>
      <c r="T1813"/>
      <c r="U1813"/>
      <c r="V1813"/>
      <c r="W1813"/>
      <c r="X1813" s="55">
        <v>44743</v>
      </c>
    </row>
    <row r="1814" spans="1:25" ht="15" customHeight="1" x14ac:dyDescent="0.35">
      <c r="A1814" s="52" t="s">
        <v>662</v>
      </c>
      <c r="B1814" s="53">
        <v>44927</v>
      </c>
      <c r="C1814" s="53">
        <v>47118</v>
      </c>
      <c r="D1814" s="53">
        <v>46013</v>
      </c>
      <c r="E1814" s="52" t="s">
        <v>173</v>
      </c>
      <c r="F1814" s="16" t="s">
        <v>39</v>
      </c>
      <c r="G1814" s="52" t="s">
        <v>60</v>
      </c>
      <c r="H1814" s="52" t="s">
        <v>22</v>
      </c>
      <c r="I1814" s="53">
        <f t="shared" si="222"/>
        <v>44927</v>
      </c>
      <c r="J1814" s="53">
        <f t="shared" si="223"/>
        <v>47118</v>
      </c>
      <c r="K1814" s="52" t="s">
        <v>22</v>
      </c>
      <c r="L1814" s="52" t="s">
        <v>142</v>
      </c>
      <c r="M1814" s="54">
        <v>0</v>
      </c>
      <c r="N1814" s="52" t="s">
        <v>43</v>
      </c>
      <c r="O1814" t="s">
        <v>61</v>
      </c>
      <c r="P1814" t="s">
        <v>45</v>
      </c>
      <c r="Q1814">
        <v>4.4796000000000002E-2</v>
      </c>
      <c r="R1814" t="s">
        <v>46</v>
      </c>
      <c r="S1814"/>
      <c r="T1814"/>
      <c r="U1814"/>
      <c r="V1814"/>
      <c r="W1814"/>
      <c r="X1814" s="55">
        <v>44743</v>
      </c>
    </row>
    <row r="1815" spans="1:25" ht="15" customHeight="1" x14ac:dyDescent="0.35">
      <c r="A1815" s="52" t="s">
        <v>662</v>
      </c>
      <c r="B1815" s="53">
        <v>44927</v>
      </c>
      <c r="C1815" s="53">
        <v>47118</v>
      </c>
      <c r="D1815" s="53">
        <v>46013</v>
      </c>
      <c r="E1815" s="52" t="s">
        <v>91</v>
      </c>
      <c r="F1815" s="16" t="s">
        <v>39</v>
      </c>
      <c r="G1815" s="52" t="s">
        <v>62</v>
      </c>
      <c r="H1815" s="52" t="s">
        <v>22</v>
      </c>
      <c r="I1815" s="53">
        <f t="shared" si="222"/>
        <v>44927</v>
      </c>
      <c r="J1815" s="53">
        <f t="shared" si="223"/>
        <v>47118</v>
      </c>
      <c r="K1815" s="52" t="s">
        <v>22</v>
      </c>
      <c r="L1815" s="52" t="s">
        <v>93</v>
      </c>
      <c r="M1815" s="54">
        <v>0</v>
      </c>
      <c r="N1815" s="52" t="s">
        <v>43</v>
      </c>
      <c r="O1815" t="s">
        <v>64</v>
      </c>
      <c r="P1815" t="s">
        <v>65</v>
      </c>
      <c r="Q1815">
        <v>0.26479799999999998</v>
      </c>
      <c r="R1815" t="s">
        <v>66</v>
      </c>
      <c r="S1815">
        <v>130</v>
      </c>
      <c r="T1815">
        <v>150</v>
      </c>
      <c r="U1815">
        <v>120</v>
      </c>
      <c r="V1815"/>
      <c r="W1815"/>
      <c r="X1815" s="55">
        <v>44743</v>
      </c>
    </row>
    <row r="1816" spans="1:25" ht="15" customHeight="1" x14ac:dyDescent="0.35">
      <c r="A1816" s="52" t="s">
        <v>662</v>
      </c>
      <c r="B1816" s="53">
        <v>44927</v>
      </c>
      <c r="C1816" s="53">
        <v>47118</v>
      </c>
      <c r="D1816" s="53">
        <v>46013</v>
      </c>
      <c r="E1816" s="52" t="s">
        <v>428</v>
      </c>
      <c r="F1816" s="16" t="s">
        <v>39</v>
      </c>
      <c r="G1816" s="52" t="s">
        <v>62</v>
      </c>
      <c r="H1816" s="52" t="s">
        <v>22</v>
      </c>
      <c r="I1816" s="53">
        <f t="shared" si="222"/>
        <v>44927</v>
      </c>
      <c r="J1816" s="53">
        <f t="shared" si="223"/>
        <v>47118</v>
      </c>
      <c r="K1816" s="52" t="s">
        <v>22</v>
      </c>
      <c r="L1816" s="52" t="s">
        <v>93</v>
      </c>
      <c r="M1816" s="54">
        <v>0</v>
      </c>
      <c r="N1816" s="52" t="s">
        <v>43</v>
      </c>
      <c r="O1816" t="s">
        <v>64</v>
      </c>
      <c r="P1816" t="s">
        <v>65</v>
      </c>
      <c r="Q1816">
        <v>0.26479799999999998</v>
      </c>
      <c r="R1816" t="s">
        <v>66</v>
      </c>
      <c r="S1816">
        <v>130</v>
      </c>
      <c r="T1816">
        <v>150</v>
      </c>
      <c r="U1816">
        <v>120</v>
      </c>
      <c r="V1816"/>
      <c r="W1816"/>
      <c r="X1816" s="55">
        <v>44743</v>
      </c>
    </row>
    <row r="1817" spans="1:25" ht="15" customHeight="1" x14ac:dyDescent="0.35">
      <c r="A1817" s="52" t="s">
        <v>662</v>
      </c>
      <c r="B1817" s="53">
        <v>44927</v>
      </c>
      <c r="C1817" s="53">
        <v>47118</v>
      </c>
      <c r="D1817" s="53">
        <v>46013</v>
      </c>
      <c r="E1817" s="52" t="s">
        <v>168</v>
      </c>
      <c r="F1817" s="16" t="s">
        <v>39</v>
      </c>
      <c r="G1817" s="52" t="s">
        <v>62</v>
      </c>
      <c r="H1817" s="52" t="s">
        <v>350</v>
      </c>
      <c r="I1817" s="53">
        <v>45108</v>
      </c>
      <c r="J1817" s="53">
        <v>45473</v>
      </c>
      <c r="L1817" s="52" t="s">
        <v>105</v>
      </c>
      <c r="M1817" s="54">
        <v>2750</v>
      </c>
      <c r="N1817" s="52" t="s">
        <v>43</v>
      </c>
      <c r="O1817" t="s">
        <v>64</v>
      </c>
      <c r="P1817" t="s">
        <v>65</v>
      </c>
      <c r="Q1817">
        <v>1.338616</v>
      </c>
      <c r="R1817" t="s">
        <v>66</v>
      </c>
      <c r="S1817">
        <v>130</v>
      </c>
      <c r="T1817">
        <v>150</v>
      </c>
      <c r="U1817">
        <v>120</v>
      </c>
      <c r="V1817"/>
      <c r="W1817"/>
      <c r="X1817" s="55">
        <v>44743</v>
      </c>
    </row>
    <row r="1818" spans="1:25" ht="15" customHeight="1" x14ac:dyDescent="0.35">
      <c r="A1818" s="52" t="s">
        <v>662</v>
      </c>
      <c r="B1818" s="53">
        <v>44927</v>
      </c>
      <c r="C1818" s="53">
        <v>47118</v>
      </c>
      <c r="D1818" s="53">
        <v>46013</v>
      </c>
      <c r="E1818" s="52" t="s">
        <v>168</v>
      </c>
      <c r="F1818" s="16" t="s">
        <v>39</v>
      </c>
      <c r="G1818" s="52" t="s">
        <v>62</v>
      </c>
      <c r="H1818" s="52" t="s">
        <v>73</v>
      </c>
      <c r="I1818" s="53">
        <f t="shared" ref="I1818:I1833" si="224">IF(OR(K1818="Term",K1818="otherwise",K1818="Start of Term"),B1818,"ADD SERVICE START DATE")</f>
        <v>44927</v>
      </c>
      <c r="J1818" s="53">
        <f t="shared" ref="J1818:J1833" si="225">IF(OR(K1818="Term",K1818="otherwise",K1818="End of term"),C1818,"ADD SERVICE START DATE")</f>
        <v>47118</v>
      </c>
      <c r="K1818" s="52" t="s">
        <v>74</v>
      </c>
      <c r="L1818" s="52" t="s">
        <v>105</v>
      </c>
      <c r="M1818" s="54">
        <v>0</v>
      </c>
      <c r="N1818" s="52" t="s">
        <v>43</v>
      </c>
      <c r="O1818" t="s">
        <v>64</v>
      </c>
      <c r="P1818" t="s">
        <v>65</v>
      </c>
      <c r="Q1818">
        <v>1.338616</v>
      </c>
      <c r="R1818" t="s">
        <v>66</v>
      </c>
      <c r="S1818">
        <v>130</v>
      </c>
      <c r="T1818">
        <v>150</v>
      </c>
      <c r="U1818">
        <v>120</v>
      </c>
      <c r="V1818"/>
      <c r="W1818"/>
      <c r="X1818" s="55">
        <v>44743</v>
      </c>
    </row>
    <row r="1819" spans="1:25" ht="15" customHeight="1" x14ac:dyDescent="0.35">
      <c r="A1819" s="52" t="s">
        <v>662</v>
      </c>
      <c r="B1819" s="53">
        <v>44927</v>
      </c>
      <c r="C1819" s="53">
        <v>47118</v>
      </c>
      <c r="D1819" s="53">
        <v>46013</v>
      </c>
      <c r="E1819" s="52" t="s">
        <v>116</v>
      </c>
      <c r="F1819" s="16" t="s">
        <v>39</v>
      </c>
      <c r="G1819" s="52" t="s">
        <v>62</v>
      </c>
      <c r="H1819" s="52" t="s">
        <v>22</v>
      </c>
      <c r="I1819" s="53">
        <f t="shared" si="224"/>
        <v>44927</v>
      </c>
      <c r="J1819" s="53">
        <f t="shared" si="225"/>
        <v>47118</v>
      </c>
      <c r="K1819" s="52" t="s">
        <v>22</v>
      </c>
      <c r="L1819" s="52" t="s">
        <v>105</v>
      </c>
      <c r="M1819" s="54">
        <v>0</v>
      </c>
      <c r="N1819" s="52" t="s">
        <v>43</v>
      </c>
      <c r="O1819" t="s">
        <v>64</v>
      </c>
      <c r="P1819" t="s">
        <v>65</v>
      </c>
      <c r="Q1819">
        <v>1.169883</v>
      </c>
      <c r="R1819" t="s">
        <v>66</v>
      </c>
      <c r="S1819">
        <v>130</v>
      </c>
      <c r="T1819">
        <v>150</v>
      </c>
      <c r="U1819">
        <v>120</v>
      </c>
      <c r="V1819"/>
      <c r="W1819"/>
      <c r="X1819" s="55">
        <v>44743</v>
      </c>
    </row>
    <row r="1820" spans="1:25" ht="15" customHeight="1" x14ac:dyDescent="0.35">
      <c r="A1820" s="52" t="s">
        <v>662</v>
      </c>
      <c r="B1820" s="53">
        <v>44927</v>
      </c>
      <c r="C1820" s="53">
        <v>47118</v>
      </c>
      <c r="D1820" s="53">
        <v>46013</v>
      </c>
      <c r="E1820" s="52" t="s">
        <v>169</v>
      </c>
      <c r="F1820" s="16" t="s">
        <v>39</v>
      </c>
      <c r="G1820" s="52" t="s">
        <v>62</v>
      </c>
      <c r="H1820" s="52" t="s">
        <v>22</v>
      </c>
      <c r="I1820" s="53">
        <f t="shared" si="224"/>
        <v>44927</v>
      </c>
      <c r="J1820" s="53">
        <f t="shared" si="225"/>
        <v>47118</v>
      </c>
      <c r="K1820" s="52" t="s">
        <v>22</v>
      </c>
      <c r="L1820" s="52" t="s">
        <v>105</v>
      </c>
      <c r="M1820" s="54">
        <v>0</v>
      </c>
      <c r="N1820" s="52" t="s">
        <v>43</v>
      </c>
      <c r="O1820" t="s">
        <v>64</v>
      </c>
      <c r="P1820" t="s">
        <v>65</v>
      </c>
      <c r="Q1820">
        <v>0.16873299999999999</v>
      </c>
      <c r="R1820" t="s">
        <v>66</v>
      </c>
      <c r="S1820">
        <v>130</v>
      </c>
      <c r="T1820">
        <v>150</v>
      </c>
      <c r="U1820">
        <v>120</v>
      </c>
      <c r="V1820"/>
      <c r="W1820"/>
      <c r="X1820" s="55">
        <v>44743</v>
      </c>
    </row>
    <row r="1821" spans="1:25" ht="15" customHeight="1" x14ac:dyDescent="0.35">
      <c r="A1821" s="52" t="s">
        <v>662</v>
      </c>
      <c r="B1821" s="53">
        <v>44927</v>
      </c>
      <c r="C1821" s="53">
        <v>47118</v>
      </c>
      <c r="D1821" s="53">
        <v>46013</v>
      </c>
      <c r="E1821" s="52" t="s">
        <v>122</v>
      </c>
      <c r="F1821" s="16" t="s">
        <v>39</v>
      </c>
      <c r="G1821" s="52" t="s">
        <v>62</v>
      </c>
      <c r="H1821" s="52" t="s">
        <v>22</v>
      </c>
      <c r="I1821" s="53">
        <f t="shared" si="224"/>
        <v>44927</v>
      </c>
      <c r="J1821" s="53">
        <f t="shared" si="225"/>
        <v>47118</v>
      </c>
      <c r="K1821" s="52" t="s">
        <v>22</v>
      </c>
      <c r="L1821" s="52" t="s">
        <v>105</v>
      </c>
      <c r="M1821" s="54">
        <v>0</v>
      </c>
      <c r="N1821" s="52" t="s">
        <v>43</v>
      </c>
      <c r="O1821" t="s">
        <v>64</v>
      </c>
      <c r="P1821" t="s">
        <v>65</v>
      </c>
      <c r="Q1821">
        <v>0.57369199999999998</v>
      </c>
      <c r="R1821" t="s">
        <v>66</v>
      </c>
      <c r="S1821">
        <v>130</v>
      </c>
      <c r="T1821">
        <v>150</v>
      </c>
      <c r="U1821">
        <v>120</v>
      </c>
      <c r="V1821"/>
      <c r="W1821"/>
      <c r="X1821" s="55">
        <v>44743</v>
      </c>
    </row>
    <row r="1822" spans="1:25" ht="15" customHeight="1" x14ac:dyDescent="0.35">
      <c r="A1822" s="52" t="s">
        <v>662</v>
      </c>
      <c r="B1822" s="53">
        <v>44927</v>
      </c>
      <c r="C1822" s="53">
        <v>47118</v>
      </c>
      <c r="D1822" s="53">
        <v>46013</v>
      </c>
      <c r="E1822" s="52" t="s">
        <v>193</v>
      </c>
      <c r="F1822" s="16" t="s">
        <v>39</v>
      </c>
      <c r="G1822" s="52" t="s">
        <v>62</v>
      </c>
      <c r="H1822" s="52" t="s">
        <v>22</v>
      </c>
      <c r="I1822" s="53">
        <f t="shared" si="224"/>
        <v>44927</v>
      </c>
      <c r="J1822" s="53">
        <f t="shared" si="225"/>
        <v>47118</v>
      </c>
      <c r="K1822" s="52" t="s">
        <v>22</v>
      </c>
      <c r="L1822" s="52" t="s">
        <v>190</v>
      </c>
      <c r="M1822" s="54">
        <v>0</v>
      </c>
      <c r="N1822" s="52" t="s">
        <v>43</v>
      </c>
      <c r="O1822" t="s">
        <v>64</v>
      </c>
      <c r="P1822" t="s">
        <v>45</v>
      </c>
      <c r="Q1822">
        <v>2.75</v>
      </c>
      <c r="R1822" t="s">
        <v>46</v>
      </c>
      <c r="S1822"/>
      <c r="T1822"/>
      <c r="U1822"/>
      <c r="V1822"/>
      <c r="W1822"/>
      <c r="X1822" s="55">
        <v>44743</v>
      </c>
      <c r="Y1822" s="56" t="s">
        <v>669</v>
      </c>
    </row>
    <row r="1823" spans="1:25" ht="15" customHeight="1" x14ac:dyDescent="0.35">
      <c r="A1823" s="52" t="s">
        <v>662</v>
      </c>
      <c r="B1823" s="53">
        <v>44927</v>
      </c>
      <c r="C1823" s="53">
        <v>47118</v>
      </c>
      <c r="D1823" s="53">
        <v>46013</v>
      </c>
      <c r="E1823" s="52" t="s">
        <v>193</v>
      </c>
      <c r="F1823" s="16" t="s">
        <v>39</v>
      </c>
      <c r="G1823" s="52" t="s">
        <v>62</v>
      </c>
      <c r="H1823" s="52" t="s">
        <v>22</v>
      </c>
      <c r="I1823" s="53">
        <f t="shared" si="224"/>
        <v>44927</v>
      </c>
      <c r="J1823" s="53">
        <f t="shared" si="225"/>
        <v>47118</v>
      </c>
      <c r="K1823" s="52" t="s">
        <v>22</v>
      </c>
      <c r="L1823" s="52" t="s">
        <v>190</v>
      </c>
      <c r="M1823" s="54">
        <v>0</v>
      </c>
      <c r="N1823" s="52" t="s">
        <v>43</v>
      </c>
      <c r="O1823" t="s">
        <v>64</v>
      </c>
      <c r="P1823" t="s">
        <v>45</v>
      </c>
      <c r="Q1823">
        <v>3.95</v>
      </c>
      <c r="R1823" t="s">
        <v>46</v>
      </c>
      <c r="S1823"/>
      <c r="T1823"/>
      <c r="U1823"/>
      <c r="V1823"/>
      <c r="W1823"/>
      <c r="X1823" s="55">
        <v>44743</v>
      </c>
      <c r="Y1823" s="56" t="s">
        <v>670</v>
      </c>
    </row>
    <row r="1824" spans="1:25" ht="15" customHeight="1" x14ac:dyDescent="0.35">
      <c r="A1824" s="52" t="s">
        <v>662</v>
      </c>
      <c r="B1824" s="53">
        <v>44927</v>
      </c>
      <c r="C1824" s="53">
        <v>47118</v>
      </c>
      <c r="D1824" s="53">
        <v>46013</v>
      </c>
      <c r="E1824" s="52" t="s">
        <v>193</v>
      </c>
      <c r="F1824" s="16" t="s">
        <v>39</v>
      </c>
      <c r="G1824" s="52" t="s">
        <v>62</v>
      </c>
      <c r="H1824" s="52" t="s">
        <v>22</v>
      </c>
      <c r="I1824" s="53">
        <f t="shared" si="224"/>
        <v>44927</v>
      </c>
      <c r="J1824" s="53">
        <f t="shared" si="225"/>
        <v>47118</v>
      </c>
      <c r="K1824" s="52" t="s">
        <v>22</v>
      </c>
      <c r="L1824" s="52" t="s">
        <v>190</v>
      </c>
      <c r="M1824" s="54">
        <v>0</v>
      </c>
      <c r="N1824" s="52" t="s">
        <v>43</v>
      </c>
      <c r="O1824" t="s">
        <v>64</v>
      </c>
      <c r="P1824" t="s">
        <v>45</v>
      </c>
      <c r="Q1824">
        <v>7.88</v>
      </c>
      <c r="R1824" t="s">
        <v>46</v>
      </c>
      <c r="S1824"/>
      <c r="T1824"/>
      <c r="U1824"/>
      <c r="V1824"/>
      <c r="W1824"/>
      <c r="X1824" s="55">
        <v>44743</v>
      </c>
      <c r="Y1824" s="56" t="s">
        <v>671</v>
      </c>
    </row>
    <row r="1825" spans="1:25" ht="15" customHeight="1" x14ac:dyDescent="0.35">
      <c r="A1825" s="52" t="s">
        <v>662</v>
      </c>
      <c r="B1825" s="53">
        <v>44927</v>
      </c>
      <c r="C1825" s="53">
        <v>47118</v>
      </c>
      <c r="D1825" s="53">
        <v>46013</v>
      </c>
      <c r="E1825" s="52" t="s">
        <v>193</v>
      </c>
      <c r="F1825" s="16" t="s">
        <v>39</v>
      </c>
      <c r="G1825" s="52" t="s">
        <v>62</v>
      </c>
      <c r="H1825" s="52" t="s">
        <v>22</v>
      </c>
      <c r="I1825" s="53">
        <f t="shared" si="224"/>
        <v>44927</v>
      </c>
      <c r="J1825" s="53">
        <f t="shared" si="225"/>
        <v>47118</v>
      </c>
      <c r="K1825" s="52" t="s">
        <v>22</v>
      </c>
      <c r="L1825" s="52" t="s">
        <v>190</v>
      </c>
      <c r="M1825" s="54">
        <v>0</v>
      </c>
      <c r="N1825" s="52" t="s">
        <v>43</v>
      </c>
      <c r="O1825" t="s">
        <v>64</v>
      </c>
      <c r="P1825" t="s">
        <v>45</v>
      </c>
      <c r="Q1825">
        <v>10.25</v>
      </c>
      <c r="R1825" t="s">
        <v>46</v>
      </c>
      <c r="S1825"/>
      <c r="T1825"/>
      <c r="U1825"/>
      <c r="V1825"/>
      <c r="W1825"/>
      <c r="X1825" s="55">
        <v>44743</v>
      </c>
      <c r="Y1825" s="56" t="s">
        <v>672</v>
      </c>
    </row>
    <row r="1826" spans="1:25" ht="15" customHeight="1" x14ac:dyDescent="0.35">
      <c r="A1826" s="52" t="s">
        <v>662</v>
      </c>
      <c r="B1826" s="53">
        <v>44927</v>
      </c>
      <c r="C1826" s="53">
        <v>47118</v>
      </c>
      <c r="D1826" s="53">
        <v>46013</v>
      </c>
      <c r="E1826" s="52" t="s">
        <v>195</v>
      </c>
      <c r="F1826" s="16" t="s">
        <v>39</v>
      </c>
      <c r="G1826" s="52" t="s">
        <v>62</v>
      </c>
      <c r="H1826" s="52" t="s">
        <v>22</v>
      </c>
      <c r="I1826" s="53">
        <f t="shared" si="224"/>
        <v>44927</v>
      </c>
      <c r="J1826" s="53">
        <f t="shared" si="225"/>
        <v>47118</v>
      </c>
      <c r="K1826" s="52" t="s">
        <v>22</v>
      </c>
      <c r="L1826" s="52" t="s">
        <v>196</v>
      </c>
      <c r="M1826" s="54">
        <v>0</v>
      </c>
      <c r="N1826" s="52" t="s">
        <v>43</v>
      </c>
      <c r="O1826" t="s">
        <v>64</v>
      </c>
      <c r="P1826" t="s">
        <v>45</v>
      </c>
      <c r="Q1826">
        <v>3.94</v>
      </c>
      <c r="R1826" t="s">
        <v>46</v>
      </c>
      <c r="S1826"/>
      <c r="T1826"/>
      <c r="U1826"/>
      <c r="V1826"/>
      <c r="W1826"/>
      <c r="X1826" s="55">
        <v>44743</v>
      </c>
      <c r="Y1826" s="56" t="s">
        <v>673</v>
      </c>
    </row>
    <row r="1827" spans="1:25" ht="15" customHeight="1" x14ac:dyDescent="0.35">
      <c r="A1827" s="52" t="s">
        <v>662</v>
      </c>
      <c r="B1827" s="53">
        <v>44927</v>
      </c>
      <c r="C1827" s="53">
        <v>47118</v>
      </c>
      <c r="D1827" s="53">
        <v>46013</v>
      </c>
      <c r="E1827" s="52" t="s">
        <v>195</v>
      </c>
      <c r="F1827" s="16" t="s">
        <v>39</v>
      </c>
      <c r="G1827" s="52" t="s">
        <v>62</v>
      </c>
      <c r="H1827" s="52" t="s">
        <v>22</v>
      </c>
      <c r="I1827" s="53">
        <f t="shared" si="224"/>
        <v>44927</v>
      </c>
      <c r="J1827" s="53">
        <f t="shared" si="225"/>
        <v>47118</v>
      </c>
      <c r="K1827" s="52" t="s">
        <v>22</v>
      </c>
      <c r="L1827" s="52" t="s">
        <v>196</v>
      </c>
      <c r="M1827" s="54">
        <v>0</v>
      </c>
      <c r="N1827" s="52" t="s">
        <v>43</v>
      </c>
      <c r="O1827" t="s">
        <v>64</v>
      </c>
      <c r="P1827" t="s">
        <v>45</v>
      </c>
      <c r="Q1827">
        <v>2.78</v>
      </c>
      <c r="R1827" t="s">
        <v>46</v>
      </c>
      <c r="S1827"/>
      <c r="T1827"/>
      <c r="U1827"/>
      <c r="V1827"/>
      <c r="W1827"/>
      <c r="X1827" s="55">
        <v>44743</v>
      </c>
      <c r="Y1827" t="s">
        <v>674</v>
      </c>
    </row>
    <row r="1828" spans="1:25" ht="15" customHeight="1" x14ac:dyDescent="0.35">
      <c r="A1828" s="52" t="s">
        <v>662</v>
      </c>
      <c r="B1828" s="53">
        <v>44927</v>
      </c>
      <c r="C1828" s="53">
        <v>47118</v>
      </c>
      <c r="D1828" s="53">
        <v>46013</v>
      </c>
      <c r="E1828" s="52" t="s">
        <v>150</v>
      </c>
      <c r="F1828" s="16" t="s">
        <v>39</v>
      </c>
      <c r="G1828" s="52" t="s">
        <v>40</v>
      </c>
      <c r="H1828" s="52" t="s">
        <v>22</v>
      </c>
      <c r="I1828" s="53">
        <f t="shared" si="224"/>
        <v>44927</v>
      </c>
      <c r="J1828" s="53">
        <f t="shared" si="225"/>
        <v>47118</v>
      </c>
      <c r="K1828" s="52" t="s">
        <v>22</v>
      </c>
      <c r="L1828" s="52" t="s">
        <v>140</v>
      </c>
      <c r="M1828" s="54">
        <v>0</v>
      </c>
      <c r="N1828" s="52" t="s">
        <v>43</v>
      </c>
      <c r="O1828" t="s">
        <v>44</v>
      </c>
      <c r="P1828" t="s">
        <v>45</v>
      </c>
      <c r="Q1828"/>
      <c r="R1828"/>
      <c r="S1828"/>
      <c r="T1828"/>
      <c r="U1828"/>
      <c r="V1828" t="s">
        <v>64</v>
      </c>
      <c r="W1828">
        <v>75</v>
      </c>
      <c r="X1828" s="55">
        <v>44743</v>
      </c>
    </row>
    <row r="1829" spans="1:25" ht="15" customHeight="1" x14ac:dyDescent="0.35">
      <c r="A1829" s="52" t="s">
        <v>662</v>
      </c>
      <c r="B1829" s="53">
        <v>44927</v>
      </c>
      <c r="C1829" s="53">
        <v>47118</v>
      </c>
      <c r="D1829" s="53">
        <v>46013</v>
      </c>
      <c r="E1829" s="52" t="s">
        <v>139</v>
      </c>
      <c r="F1829" s="16" t="s">
        <v>39</v>
      </c>
      <c r="G1829" s="52" t="s">
        <v>40</v>
      </c>
      <c r="H1829" s="52" t="s">
        <v>22</v>
      </c>
      <c r="I1829" s="53">
        <f t="shared" si="224"/>
        <v>44927</v>
      </c>
      <c r="J1829" s="53">
        <f t="shared" si="225"/>
        <v>47118</v>
      </c>
      <c r="K1829" s="52" t="s">
        <v>22</v>
      </c>
      <c r="L1829" s="52" t="s">
        <v>140</v>
      </c>
      <c r="M1829" s="54">
        <v>0</v>
      </c>
      <c r="N1829" s="52" t="s">
        <v>43</v>
      </c>
      <c r="O1829" t="s">
        <v>44</v>
      </c>
      <c r="P1829" t="s">
        <v>45</v>
      </c>
      <c r="Q1829"/>
      <c r="R1829"/>
      <c r="S1829"/>
      <c r="T1829"/>
      <c r="U1829"/>
      <c r="V1829" t="s">
        <v>64</v>
      </c>
      <c r="W1829">
        <v>75</v>
      </c>
      <c r="X1829" s="55">
        <v>44743</v>
      </c>
    </row>
    <row r="1830" spans="1:25" ht="15" customHeight="1" x14ac:dyDescent="0.35">
      <c r="A1830" s="52" t="s">
        <v>662</v>
      </c>
      <c r="B1830" s="53">
        <v>44927</v>
      </c>
      <c r="C1830" s="53">
        <v>47118</v>
      </c>
      <c r="D1830" s="53">
        <v>46013</v>
      </c>
      <c r="E1830" s="52" t="s">
        <v>150</v>
      </c>
      <c r="F1830" s="16" t="s">
        <v>39</v>
      </c>
      <c r="G1830" s="52" t="s">
        <v>40</v>
      </c>
      <c r="H1830" s="52" t="s">
        <v>22</v>
      </c>
      <c r="I1830" s="53">
        <f t="shared" si="224"/>
        <v>44927</v>
      </c>
      <c r="J1830" s="53">
        <f t="shared" si="225"/>
        <v>47118</v>
      </c>
      <c r="K1830" s="52" t="s">
        <v>22</v>
      </c>
      <c r="L1830" s="52" t="s">
        <v>140</v>
      </c>
      <c r="M1830" s="54">
        <v>0</v>
      </c>
      <c r="N1830" s="52" t="s">
        <v>43</v>
      </c>
      <c r="O1830" t="s">
        <v>44</v>
      </c>
      <c r="P1830" t="s">
        <v>45</v>
      </c>
      <c r="Q1830">
        <v>1.7810729999999999</v>
      </c>
      <c r="R1830" t="s">
        <v>46</v>
      </c>
      <c r="S1830"/>
      <c r="T1830"/>
      <c r="U1830"/>
      <c r="V1830"/>
      <c r="W1830"/>
      <c r="X1830" s="55">
        <v>44743</v>
      </c>
      <c r="Y1830" s="56" t="s">
        <v>675</v>
      </c>
    </row>
    <row r="1831" spans="1:25" ht="15" customHeight="1" x14ac:dyDescent="0.35">
      <c r="A1831" s="52" t="s">
        <v>662</v>
      </c>
      <c r="B1831" s="53">
        <v>44927</v>
      </c>
      <c r="C1831" s="53">
        <v>47118</v>
      </c>
      <c r="D1831" s="53">
        <v>46013</v>
      </c>
      <c r="E1831" s="52" t="s">
        <v>150</v>
      </c>
      <c r="F1831" s="16" t="s">
        <v>39</v>
      </c>
      <c r="G1831" s="52" t="s">
        <v>40</v>
      </c>
      <c r="H1831" s="52" t="s">
        <v>22</v>
      </c>
      <c r="I1831" s="53">
        <f t="shared" si="224"/>
        <v>44927</v>
      </c>
      <c r="J1831" s="53">
        <f t="shared" si="225"/>
        <v>47118</v>
      </c>
      <c r="K1831" s="52" t="s">
        <v>22</v>
      </c>
      <c r="L1831" s="52" t="s">
        <v>140</v>
      </c>
      <c r="M1831" s="54">
        <v>0</v>
      </c>
      <c r="N1831" s="52" t="s">
        <v>43</v>
      </c>
      <c r="O1831" t="s">
        <v>44</v>
      </c>
      <c r="P1831" t="s">
        <v>45</v>
      </c>
      <c r="Q1831">
        <v>2.4833249999999998</v>
      </c>
      <c r="R1831" t="s">
        <v>46</v>
      </c>
      <c r="S1831"/>
      <c r="T1831"/>
      <c r="U1831"/>
      <c r="V1831"/>
      <c r="W1831"/>
      <c r="X1831" s="55">
        <v>44743</v>
      </c>
      <c r="Y1831" s="56" t="s">
        <v>676</v>
      </c>
    </row>
    <row r="1832" spans="1:25" ht="15" customHeight="1" x14ac:dyDescent="0.35">
      <c r="A1832" s="52" t="s">
        <v>662</v>
      </c>
      <c r="B1832" s="53">
        <v>44927</v>
      </c>
      <c r="C1832" s="53">
        <v>47118</v>
      </c>
      <c r="D1832" s="53">
        <v>46013</v>
      </c>
      <c r="E1832" s="52" t="s">
        <v>150</v>
      </c>
      <c r="F1832" s="16" t="s">
        <v>39</v>
      </c>
      <c r="G1832" s="52" t="s">
        <v>40</v>
      </c>
      <c r="H1832" s="52" t="s">
        <v>22</v>
      </c>
      <c r="I1832" s="53">
        <f t="shared" si="224"/>
        <v>44927</v>
      </c>
      <c r="J1832" s="53">
        <f t="shared" si="225"/>
        <v>47118</v>
      </c>
      <c r="K1832" s="52" t="s">
        <v>22</v>
      </c>
      <c r="L1832" s="52" t="s">
        <v>140</v>
      </c>
      <c r="M1832" s="54">
        <v>0</v>
      </c>
      <c r="N1832" s="52" t="s">
        <v>43</v>
      </c>
      <c r="O1832" t="s">
        <v>44</v>
      </c>
      <c r="P1832" t="s">
        <v>45</v>
      </c>
      <c r="Q1832">
        <v>1.4757469999999999</v>
      </c>
      <c r="R1832" t="s">
        <v>46</v>
      </c>
      <c r="S1832"/>
      <c r="T1832"/>
      <c r="U1832"/>
      <c r="V1832"/>
      <c r="W1832"/>
      <c r="X1832" s="55">
        <v>44743</v>
      </c>
      <c r="Y1832" s="56" t="s">
        <v>677</v>
      </c>
    </row>
    <row r="1833" spans="1:25" ht="15" customHeight="1" x14ac:dyDescent="0.35">
      <c r="A1833" s="52" t="s">
        <v>662</v>
      </c>
      <c r="B1833" s="53">
        <v>44927</v>
      </c>
      <c r="C1833" s="53">
        <v>47118</v>
      </c>
      <c r="D1833" s="53">
        <v>46013</v>
      </c>
      <c r="E1833" s="52" t="s">
        <v>139</v>
      </c>
      <c r="F1833" s="16" t="s">
        <v>39</v>
      </c>
      <c r="G1833" s="52" t="s">
        <v>62</v>
      </c>
      <c r="H1833" s="52" t="s">
        <v>22</v>
      </c>
      <c r="I1833" s="53">
        <f t="shared" si="224"/>
        <v>44927</v>
      </c>
      <c r="J1833" s="53">
        <f t="shared" si="225"/>
        <v>47118</v>
      </c>
      <c r="K1833" s="52" t="s">
        <v>22</v>
      </c>
      <c r="L1833" s="52" t="s">
        <v>140</v>
      </c>
      <c r="M1833" s="54">
        <v>0</v>
      </c>
      <c r="N1833" s="52" t="s">
        <v>43</v>
      </c>
      <c r="O1833" t="s">
        <v>64</v>
      </c>
      <c r="P1833" t="s">
        <v>65</v>
      </c>
      <c r="Q1833">
        <v>0.74488399999999999</v>
      </c>
      <c r="R1833" t="s">
        <v>66</v>
      </c>
      <c r="S1833">
        <v>130</v>
      </c>
      <c r="T1833">
        <v>150</v>
      </c>
      <c r="U1833">
        <v>120</v>
      </c>
      <c r="V1833"/>
      <c r="W1833"/>
      <c r="X1833" s="55">
        <v>44743</v>
      </c>
    </row>
    <row r="1834" spans="1:25" ht="15" customHeight="1" x14ac:dyDescent="0.35">
      <c r="A1834" s="52" t="s">
        <v>662</v>
      </c>
      <c r="B1834" s="53">
        <v>44927</v>
      </c>
      <c r="C1834" s="53">
        <v>46387</v>
      </c>
      <c r="D1834" s="53">
        <v>46013</v>
      </c>
      <c r="E1834" s="52" t="s">
        <v>566</v>
      </c>
      <c r="F1834" s="16" t="s">
        <v>39</v>
      </c>
      <c r="G1834" s="52" t="s">
        <v>62</v>
      </c>
      <c r="H1834" s="76" t="s">
        <v>678</v>
      </c>
      <c r="I1834" s="53">
        <v>45748</v>
      </c>
      <c r="J1834" s="53" t="str">
        <f t="shared" ref="J1834:J1847" si="226">IF(OR(K1834="Term",K1834="otherwise"),C1834,"ADD SERVICE START DATE")</f>
        <v>ADD SERVICE START DATE</v>
      </c>
      <c r="K1834" s="52" t="s">
        <v>48</v>
      </c>
      <c r="L1834" s="52" t="s">
        <v>142</v>
      </c>
      <c r="M1834" s="54">
        <v>9000</v>
      </c>
      <c r="N1834" s="52" t="s">
        <v>43</v>
      </c>
      <c r="O1834" t="s">
        <v>64</v>
      </c>
      <c r="P1834" t="s">
        <v>65</v>
      </c>
      <c r="Q1834"/>
      <c r="R1834"/>
      <c r="S1834"/>
      <c r="T1834"/>
      <c r="U1834"/>
      <c r="V1834" t="s">
        <v>64</v>
      </c>
      <c r="W1834">
        <v>115</v>
      </c>
      <c r="X1834" s="55">
        <v>44743</v>
      </c>
    </row>
    <row r="1835" spans="1:25" ht="15" customHeight="1" x14ac:dyDescent="0.35">
      <c r="A1835" s="52" t="s">
        <v>662</v>
      </c>
      <c r="B1835" s="53">
        <v>44927</v>
      </c>
      <c r="C1835" s="53">
        <v>46387</v>
      </c>
      <c r="D1835" s="53">
        <v>46013</v>
      </c>
      <c r="E1835" s="52" t="s">
        <v>566</v>
      </c>
      <c r="F1835" s="16" t="s">
        <v>39</v>
      </c>
      <c r="G1835" s="52" t="s">
        <v>62</v>
      </c>
      <c r="H1835" s="76" t="s">
        <v>678</v>
      </c>
      <c r="I1835" s="53">
        <v>45748</v>
      </c>
      <c r="J1835" s="53" t="str">
        <f t="shared" si="226"/>
        <v>ADD SERVICE START DATE</v>
      </c>
      <c r="K1835" s="52" t="s">
        <v>48</v>
      </c>
      <c r="L1835" s="52" t="s">
        <v>118</v>
      </c>
      <c r="M1835" s="54">
        <v>9000</v>
      </c>
      <c r="N1835" s="52" t="s">
        <v>43</v>
      </c>
      <c r="O1835" t="s">
        <v>64</v>
      </c>
      <c r="P1835" t="s">
        <v>65</v>
      </c>
      <c r="Q1835"/>
      <c r="R1835"/>
      <c r="S1835"/>
      <c r="T1835"/>
      <c r="U1835"/>
      <c r="V1835" t="s">
        <v>233</v>
      </c>
      <c r="W1835">
        <v>115</v>
      </c>
      <c r="X1835" s="55">
        <v>44743</v>
      </c>
    </row>
    <row r="1836" spans="1:25" ht="15" customHeight="1" x14ac:dyDescent="0.35">
      <c r="A1836" s="52" t="s">
        <v>662</v>
      </c>
      <c r="B1836" s="53">
        <v>44927</v>
      </c>
      <c r="C1836" s="53">
        <v>46387</v>
      </c>
      <c r="D1836" s="53">
        <v>46013</v>
      </c>
      <c r="E1836" s="52" t="s">
        <v>566</v>
      </c>
      <c r="F1836" s="16" t="s">
        <v>39</v>
      </c>
      <c r="G1836" s="52" t="s">
        <v>62</v>
      </c>
      <c r="H1836" s="76" t="s">
        <v>679</v>
      </c>
      <c r="I1836" s="53">
        <v>45017</v>
      </c>
      <c r="J1836" s="53">
        <v>45199</v>
      </c>
      <c r="L1836" s="52" t="s">
        <v>142</v>
      </c>
      <c r="M1836" s="54">
        <v>19000</v>
      </c>
      <c r="N1836" s="52" t="s">
        <v>43</v>
      </c>
      <c r="O1836" t="s">
        <v>64</v>
      </c>
      <c r="P1836" t="s">
        <v>65</v>
      </c>
      <c r="Q1836"/>
      <c r="R1836"/>
      <c r="S1836"/>
      <c r="T1836"/>
      <c r="U1836"/>
      <c r="V1836" t="s">
        <v>64</v>
      </c>
      <c r="W1836">
        <v>115</v>
      </c>
      <c r="X1836" s="55">
        <v>44743</v>
      </c>
    </row>
    <row r="1837" spans="1:25" ht="15" customHeight="1" x14ac:dyDescent="0.35">
      <c r="A1837" s="52" t="s">
        <v>662</v>
      </c>
      <c r="B1837" s="53">
        <v>44927</v>
      </c>
      <c r="C1837" s="53">
        <v>46387</v>
      </c>
      <c r="D1837" s="53">
        <v>46013</v>
      </c>
      <c r="E1837" s="52" t="s">
        <v>566</v>
      </c>
      <c r="F1837" s="16" t="s">
        <v>39</v>
      </c>
      <c r="G1837" s="52" t="s">
        <v>62</v>
      </c>
      <c r="H1837" s="77" t="s">
        <v>679</v>
      </c>
      <c r="I1837" s="53">
        <v>45017</v>
      </c>
      <c r="J1837" s="53">
        <v>45199</v>
      </c>
      <c r="L1837" s="52" t="s">
        <v>118</v>
      </c>
      <c r="M1837" s="54">
        <v>19000</v>
      </c>
      <c r="N1837" s="52" t="s">
        <v>43</v>
      </c>
      <c r="O1837" t="s">
        <v>64</v>
      </c>
      <c r="P1837" t="s">
        <v>65</v>
      </c>
      <c r="Q1837"/>
      <c r="R1837"/>
      <c r="S1837"/>
      <c r="T1837"/>
      <c r="U1837"/>
      <c r="V1837" t="s">
        <v>233</v>
      </c>
      <c r="W1837">
        <v>115</v>
      </c>
      <c r="X1837" s="55">
        <v>44743</v>
      </c>
    </row>
    <row r="1838" spans="1:25" ht="15" customHeight="1" x14ac:dyDescent="0.35">
      <c r="A1838" s="52" t="s">
        <v>662</v>
      </c>
      <c r="B1838" s="53">
        <v>44927</v>
      </c>
      <c r="C1838" s="53">
        <v>46387</v>
      </c>
      <c r="D1838" s="53">
        <v>46013</v>
      </c>
      <c r="E1838" s="52" t="s">
        <v>566</v>
      </c>
      <c r="F1838" s="16" t="s">
        <v>39</v>
      </c>
      <c r="G1838" s="52" t="s">
        <v>62</v>
      </c>
      <c r="H1838" s="76" t="s">
        <v>571</v>
      </c>
      <c r="I1838" s="53">
        <v>45383</v>
      </c>
      <c r="J1838" s="53">
        <v>45565</v>
      </c>
      <c r="L1838" s="52" t="s">
        <v>142</v>
      </c>
      <c r="M1838" s="54">
        <v>29000</v>
      </c>
      <c r="N1838" s="52" t="s">
        <v>43</v>
      </c>
      <c r="O1838" t="s">
        <v>64</v>
      </c>
      <c r="P1838" t="s">
        <v>65</v>
      </c>
      <c r="Q1838"/>
      <c r="R1838"/>
      <c r="S1838"/>
      <c r="T1838"/>
      <c r="U1838"/>
      <c r="V1838" t="s">
        <v>64</v>
      </c>
      <c r="W1838">
        <v>115</v>
      </c>
      <c r="X1838" s="55">
        <v>44743</v>
      </c>
    </row>
    <row r="1839" spans="1:25" ht="15" customHeight="1" x14ac:dyDescent="0.35">
      <c r="A1839" s="52" t="s">
        <v>662</v>
      </c>
      <c r="B1839" s="53">
        <v>44927</v>
      </c>
      <c r="C1839" s="53">
        <v>46387</v>
      </c>
      <c r="D1839" s="53">
        <v>46013</v>
      </c>
      <c r="E1839" s="52" t="s">
        <v>566</v>
      </c>
      <c r="F1839" s="16" t="s">
        <v>39</v>
      </c>
      <c r="G1839" s="52" t="s">
        <v>62</v>
      </c>
      <c r="H1839" s="76" t="s">
        <v>571</v>
      </c>
      <c r="I1839" s="53">
        <v>45383</v>
      </c>
      <c r="J1839" s="53">
        <v>45565</v>
      </c>
      <c r="L1839" s="52" t="s">
        <v>118</v>
      </c>
      <c r="M1839" s="54">
        <v>29000</v>
      </c>
      <c r="N1839" s="52" t="s">
        <v>43</v>
      </c>
      <c r="O1839" t="s">
        <v>64</v>
      </c>
      <c r="P1839" t="s">
        <v>65</v>
      </c>
      <c r="Q1839"/>
      <c r="R1839"/>
      <c r="S1839"/>
      <c r="T1839"/>
      <c r="U1839"/>
      <c r="V1839" t="s">
        <v>233</v>
      </c>
      <c r="W1839">
        <v>115</v>
      </c>
      <c r="X1839" s="55">
        <v>44743</v>
      </c>
    </row>
    <row r="1840" spans="1:25" ht="15" customHeight="1" x14ac:dyDescent="0.35">
      <c r="A1840" s="52" t="s">
        <v>662</v>
      </c>
      <c r="B1840" s="53">
        <v>44927</v>
      </c>
      <c r="C1840" s="53">
        <v>46387</v>
      </c>
      <c r="D1840" s="53">
        <v>46013</v>
      </c>
      <c r="E1840" s="52" t="s">
        <v>168</v>
      </c>
      <c r="F1840" s="16" t="s">
        <v>39</v>
      </c>
      <c r="G1840" s="52" t="s">
        <v>62</v>
      </c>
      <c r="H1840" s="57" t="s">
        <v>680</v>
      </c>
      <c r="I1840" s="53">
        <v>44927</v>
      </c>
      <c r="J1840" s="53">
        <v>45016</v>
      </c>
      <c r="L1840" s="52" t="s">
        <v>105</v>
      </c>
      <c r="M1840" s="54">
        <v>7000</v>
      </c>
      <c r="N1840" s="52" t="s">
        <v>43</v>
      </c>
      <c r="O1840" t="s">
        <v>64</v>
      </c>
      <c r="P1840" t="s">
        <v>65</v>
      </c>
      <c r="Q1840"/>
      <c r="R1840"/>
      <c r="S1840"/>
      <c r="T1840"/>
      <c r="U1840"/>
      <c r="V1840" t="s">
        <v>64</v>
      </c>
      <c r="W1840">
        <v>130</v>
      </c>
      <c r="X1840" s="55">
        <v>44743</v>
      </c>
    </row>
    <row r="1841" spans="1:24" ht="15" customHeight="1" x14ac:dyDescent="0.35">
      <c r="A1841" s="52" t="s">
        <v>662</v>
      </c>
      <c r="B1841" s="53">
        <v>44927</v>
      </c>
      <c r="C1841" s="53">
        <v>47118</v>
      </c>
      <c r="D1841" s="53">
        <v>46013</v>
      </c>
      <c r="E1841" s="52" t="s">
        <v>568</v>
      </c>
      <c r="F1841" s="16" t="s">
        <v>39</v>
      </c>
      <c r="G1841" s="52" t="s">
        <v>62</v>
      </c>
      <c r="H1841" s="52" t="s">
        <v>22</v>
      </c>
      <c r="I1841" s="53">
        <f>IF(OR(K1841="Term",K1841="otherwise",K1841="Start of Term"),B1841,"ADD SERVICE START DATE")</f>
        <v>44927</v>
      </c>
      <c r="J1841" s="53">
        <f>IF(OR(K1841="Term",K1841="otherwise",K1841="End of term"),C1841,"ADD SERVICE START DATE")</f>
        <v>47118</v>
      </c>
      <c r="K1841" s="52" t="s">
        <v>22</v>
      </c>
      <c r="L1841" s="52" t="s">
        <v>142</v>
      </c>
      <c r="M1841" s="54">
        <v>0</v>
      </c>
      <c r="N1841" s="52" t="s">
        <v>43</v>
      </c>
      <c r="O1841" t="s">
        <v>64</v>
      </c>
      <c r="P1841" t="s">
        <v>65</v>
      </c>
      <c r="Q1841">
        <v>2.14</v>
      </c>
      <c r="R1841" t="s">
        <v>66</v>
      </c>
      <c r="S1841">
        <v>130</v>
      </c>
      <c r="T1841">
        <v>150</v>
      </c>
      <c r="U1841">
        <v>120</v>
      </c>
      <c r="V1841"/>
      <c r="W1841"/>
      <c r="X1841" s="55">
        <v>44743</v>
      </c>
    </row>
    <row r="1842" spans="1:24" ht="15" customHeight="1" x14ac:dyDescent="0.35">
      <c r="A1842" s="52" t="s">
        <v>662</v>
      </c>
      <c r="B1842" s="53">
        <v>44927</v>
      </c>
      <c r="C1842" s="53">
        <v>46387</v>
      </c>
      <c r="D1842" s="53">
        <v>46013</v>
      </c>
      <c r="E1842" s="52" t="s">
        <v>566</v>
      </c>
      <c r="F1842" s="16" t="s">
        <v>39</v>
      </c>
      <c r="G1842" s="52" t="s">
        <v>62</v>
      </c>
      <c r="H1842" s="76" t="s">
        <v>681</v>
      </c>
      <c r="I1842" s="53">
        <v>44927</v>
      </c>
      <c r="J1842" s="53">
        <v>46387</v>
      </c>
      <c r="L1842" s="52" t="s">
        <v>142</v>
      </c>
      <c r="M1842" s="54">
        <v>1000</v>
      </c>
      <c r="N1842" s="52" t="s">
        <v>43</v>
      </c>
      <c r="O1842" t="s">
        <v>64</v>
      </c>
      <c r="P1842" t="s">
        <v>65</v>
      </c>
      <c r="Q1842">
        <v>1.9133819999999999</v>
      </c>
      <c r="R1842" t="s">
        <v>66</v>
      </c>
      <c r="S1842">
        <v>115</v>
      </c>
      <c r="T1842">
        <v>150</v>
      </c>
      <c r="U1842">
        <v>120</v>
      </c>
      <c r="V1842"/>
      <c r="W1842"/>
      <c r="X1842" s="55">
        <v>44743</v>
      </c>
    </row>
    <row r="1843" spans="1:24" ht="15" customHeight="1" x14ac:dyDescent="0.35">
      <c r="A1843" s="52" t="s">
        <v>662</v>
      </c>
      <c r="B1843" s="53">
        <v>44927</v>
      </c>
      <c r="C1843" s="53">
        <v>46387</v>
      </c>
      <c r="D1843" s="53">
        <v>46013</v>
      </c>
      <c r="E1843" s="52" t="s">
        <v>566</v>
      </c>
      <c r="F1843" s="16" t="s">
        <v>39</v>
      </c>
      <c r="G1843" s="52" t="s">
        <v>62</v>
      </c>
      <c r="H1843" s="76" t="s">
        <v>681</v>
      </c>
      <c r="I1843" s="53">
        <v>44927</v>
      </c>
      <c r="J1843" s="53">
        <v>46387</v>
      </c>
      <c r="L1843" s="52" t="s">
        <v>118</v>
      </c>
      <c r="M1843" s="54">
        <v>1000</v>
      </c>
      <c r="N1843" s="52" t="s">
        <v>43</v>
      </c>
      <c r="O1843" t="s">
        <v>64</v>
      </c>
      <c r="P1843" t="s">
        <v>65</v>
      </c>
      <c r="Q1843">
        <v>1.9133819999999999</v>
      </c>
      <c r="R1843" t="s">
        <v>66</v>
      </c>
      <c r="S1843">
        <v>115</v>
      </c>
      <c r="T1843">
        <v>150</v>
      </c>
      <c r="U1843">
        <v>120</v>
      </c>
      <c r="V1843"/>
      <c r="W1843"/>
      <c r="X1843" s="55">
        <v>44743</v>
      </c>
    </row>
    <row r="1844" spans="1:24" ht="15" customHeight="1" x14ac:dyDescent="0.35">
      <c r="A1844" s="52" t="s">
        <v>662</v>
      </c>
      <c r="B1844" s="53">
        <v>44927</v>
      </c>
      <c r="C1844" s="53">
        <v>47118</v>
      </c>
      <c r="D1844" s="53">
        <v>46013</v>
      </c>
      <c r="E1844" s="52" t="s">
        <v>149</v>
      </c>
      <c r="F1844" s="16" t="s">
        <v>39</v>
      </c>
      <c r="G1844" s="52" t="s">
        <v>62</v>
      </c>
      <c r="H1844" s="52" t="s">
        <v>22</v>
      </c>
      <c r="I1844" s="53">
        <f t="shared" ref="I1844:I1845" si="227">IF(OR(K1844="Term",K1844="otherwise",K1844="Start of Term"),B1844,"ADD SERVICE START DATE")</f>
        <v>44927</v>
      </c>
      <c r="J1844" s="53">
        <f t="shared" ref="J1844:J1845" si="228">IF(OR(K1844="Term",K1844="otherwise",K1844="End of term"),C1844,"ADD SERVICE START DATE")</f>
        <v>47118</v>
      </c>
      <c r="K1844" s="52" t="s">
        <v>22</v>
      </c>
      <c r="L1844" s="52" t="s">
        <v>142</v>
      </c>
      <c r="M1844" s="54">
        <v>0</v>
      </c>
      <c r="N1844" s="52" t="s">
        <v>43</v>
      </c>
      <c r="O1844" t="s">
        <v>64</v>
      </c>
      <c r="P1844" t="s">
        <v>65</v>
      </c>
      <c r="Q1844">
        <v>1.228939</v>
      </c>
      <c r="R1844" t="s">
        <v>66</v>
      </c>
      <c r="S1844">
        <v>130</v>
      </c>
      <c r="T1844">
        <v>150</v>
      </c>
      <c r="U1844">
        <v>120</v>
      </c>
      <c r="V1844"/>
      <c r="W1844"/>
      <c r="X1844" s="55">
        <v>44743</v>
      </c>
    </row>
    <row r="1845" spans="1:24" ht="15" customHeight="1" x14ac:dyDescent="0.35">
      <c r="A1845" s="52" t="s">
        <v>662</v>
      </c>
      <c r="B1845" s="53">
        <v>44927</v>
      </c>
      <c r="C1845" s="53">
        <v>47118</v>
      </c>
      <c r="D1845" s="53">
        <v>46013</v>
      </c>
      <c r="E1845" s="52" t="s">
        <v>152</v>
      </c>
      <c r="F1845" s="16" t="s">
        <v>39</v>
      </c>
      <c r="G1845" s="52" t="s">
        <v>62</v>
      </c>
      <c r="H1845" s="52" t="s">
        <v>22</v>
      </c>
      <c r="I1845" s="53">
        <f t="shared" si="227"/>
        <v>44927</v>
      </c>
      <c r="J1845" s="53">
        <f t="shared" si="228"/>
        <v>47118</v>
      </c>
      <c r="K1845" s="52" t="s">
        <v>22</v>
      </c>
      <c r="L1845" s="52" t="s">
        <v>142</v>
      </c>
      <c r="M1845" s="54">
        <v>0</v>
      </c>
      <c r="N1845" s="52" t="s">
        <v>43</v>
      </c>
      <c r="O1845" t="s">
        <v>64</v>
      </c>
      <c r="P1845" t="s">
        <v>65</v>
      </c>
      <c r="Q1845">
        <v>1.228939</v>
      </c>
      <c r="R1845" t="s">
        <v>66</v>
      </c>
      <c r="S1845">
        <v>130</v>
      </c>
      <c r="T1845">
        <v>150</v>
      </c>
      <c r="U1845">
        <v>120</v>
      </c>
      <c r="V1845"/>
      <c r="W1845"/>
      <c r="X1845" s="55">
        <v>44743</v>
      </c>
    </row>
    <row r="1846" spans="1:24" ht="15" customHeight="1" x14ac:dyDescent="0.35">
      <c r="A1846" s="52" t="s">
        <v>662</v>
      </c>
      <c r="B1846" s="53">
        <v>44927</v>
      </c>
      <c r="C1846" s="53">
        <v>46387</v>
      </c>
      <c r="D1846" s="53">
        <v>46013</v>
      </c>
      <c r="E1846" s="52" t="s">
        <v>154</v>
      </c>
      <c r="F1846" s="16" t="s">
        <v>39</v>
      </c>
      <c r="G1846" s="52" t="s">
        <v>62</v>
      </c>
      <c r="H1846" s="52" t="s">
        <v>682</v>
      </c>
      <c r="I1846" s="53">
        <v>44927</v>
      </c>
      <c r="J1846" s="53">
        <v>45017</v>
      </c>
      <c r="L1846" s="52" t="s">
        <v>142</v>
      </c>
      <c r="M1846" s="54">
        <v>500</v>
      </c>
      <c r="N1846" s="52" t="s">
        <v>43</v>
      </c>
      <c r="O1846" t="s">
        <v>64</v>
      </c>
      <c r="P1846" t="s">
        <v>65</v>
      </c>
      <c r="Q1846"/>
      <c r="R1846"/>
      <c r="S1846"/>
      <c r="T1846"/>
      <c r="U1846"/>
      <c r="V1846" t="s">
        <v>64</v>
      </c>
      <c r="W1846">
        <v>130</v>
      </c>
      <c r="X1846" s="55">
        <v>44743</v>
      </c>
    </row>
    <row r="1847" spans="1:24" ht="15" customHeight="1" x14ac:dyDescent="0.35">
      <c r="A1847" s="52" t="s">
        <v>662</v>
      </c>
      <c r="B1847" s="53">
        <v>44927</v>
      </c>
      <c r="C1847" s="53">
        <v>47118</v>
      </c>
      <c r="D1847" s="53">
        <v>46013</v>
      </c>
      <c r="E1847" s="52" t="s">
        <v>154</v>
      </c>
      <c r="F1847" s="16" t="s">
        <v>39</v>
      </c>
      <c r="G1847" s="52" t="s">
        <v>62</v>
      </c>
      <c r="H1847" s="52" t="s">
        <v>73</v>
      </c>
      <c r="I1847" s="53">
        <f t="shared" ref="I1847" si="229">IF(OR(K1847="Term",K1847="otherwise"),B1847,"ADD SERVICE START DATE")</f>
        <v>44927</v>
      </c>
      <c r="J1847" s="53">
        <f t="shared" si="226"/>
        <v>47118</v>
      </c>
      <c r="K1847" s="52" t="s">
        <v>74</v>
      </c>
      <c r="L1847" s="52" t="s">
        <v>142</v>
      </c>
      <c r="M1847" s="54">
        <v>0</v>
      </c>
      <c r="N1847" s="52" t="s">
        <v>43</v>
      </c>
      <c r="O1847" t="s">
        <v>64</v>
      </c>
      <c r="P1847" t="s">
        <v>65</v>
      </c>
      <c r="Q1847">
        <v>0.45884200000000003</v>
      </c>
      <c r="R1847" t="s">
        <v>66</v>
      </c>
      <c r="S1847">
        <v>130</v>
      </c>
      <c r="T1847">
        <v>150</v>
      </c>
      <c r="U1847">
        <v>120</v>
      </c>
      <c r="V1847"/>
      <c r="W1847"/>
      <c r="X1847" s="55">
        <v>44743</v>
      </c>
    </row>
    <row r="1848" spans="1:24" ht="15" customHeight="1" x14ac:dyDescent="0.35">
      <c r="A1848" s="52" t="s">
        <v>662</v>
      </c>
      <c r="B1848" s="53">
        <v>44927</v>
      </c>
      <c r="C1848" s="53">
        <v>47118</v>
      </c>
      <c r="D1848" s="53">
        <v>46013</v>
      </c>
      <c r="G1848" s="52" t="s">
        <v>104</v>
      </c>
      <c r="H1848" s="52" t="s">
        <v>22</v>
      </c>
      <c r="I1848" s="53">
        <f>IF(OR(K1848="Term",K1848="otherwise",K1848="Start of Term"),B1848,"ADD SERVICE START DATE")</f>
        <v>44927</v>
      </c>
      <c r="J1848" s="53">
        <f>IF(OR(K1848="Term",K1848="otherwise",K1848="End of term"),C1848,"ADD SERVICE START DATE")</f>
        <v>47118</v>
      </c>
      <c r="K1848" s="52" t="s">
        <v>22</v>
      </c>
      <c r="L1848" s="52" t="s">
        <v>118</v>
      </c>
      <c r="M1848" s="54">
        <v>0</v>
      </c>
      <c r="N1848" s="52" t="s">
        <v>43</v>
      </c>
      <c r="O1848" t="s">
        <v>106</v>
      </c>
      <c r="P1848" t="s">
        <v>65</v>
      </c>
      <c r="Q1848">
        <v>0.22733999999999999</v>
      </c>
      <c r="R1848" t="s">
        <v>66</v>
      </c>
      <c r="S1848"/>
      <c r="T1848"/>
      <c r="U1848"/>
      <c r="V1848"/>
      <c r="W1848"/>
      <c r="X1848" s="55">
        <v>44743</v>
      </c>
    </row>
    <row r="1849" spans="1:24" ht="15" customHeight="1" x14ac:dyDescent="0.35">
      <c r="A1849" s="52" t="s">
        <v>662</v>
      </c>
      <c r="B1849" s="53">
        <v>44927</v>
      </c>
      <c r="C1849" s="53">
        <v>46387</v>
      </c>
      <c r="D1849" s="53">
        <v>46013</v>
      </c>
      <c r="E1849" s="52" t="s">
        <v>157</v>
      </c>
      <c r="F1849" s="16" t="s">
        <v>39</v>
      </c>
      <c r="G1849" s="52" t="s">
        <v>62</v>
      </c>
      <c r="H1849" s="52" t="s">
        <v>682</v>
      </c>
      <c r="I1849" s="53">
        <v>44927</v>
      </c>
      <c r="J1849" s="53">
        <v>45017</v>
      </c>
      <c r="L1849" s="52" t="s">
        <v>142</v>
      </c>
      <c r="M1849" s="54">
        <v>5000</v>
      </c>
      <c r="N1849" s="52" t="s">
        <v>43</v>
      </c>
      <c r="O1849" t="s">
        <v>64</v>
      </c>
      <c r="P1849" t="s">
        <v>65</v>
      </c>
      <c r="Q1849"/>
      <c r="R1849"/>
      <c r="S1849"/>
      <c r="T1849"/>
      <c r="U1849"/>
      <c r="V1849" t="s">
        <v>64</v>
      </c>
      <c r="W1849">
        <v>130</v>
      </c>
      <c r="X1849" s="55">
        <v>44743</v>
      </c>
    </row>
    <row r="1850" spans="1:24" ht="15" customHeight="1" x14ac:dyDescent="0.35">
      <c r="A1850" s="52" t="s">
        <v>662</v>
      </c>
      <c r="B1850" s="53">
        <v>44927</v>
      </c>
      <c r="C1850" s="53">
        <v>47118</v>
      </c>
      <c r="D1850" s="53">
        <v>46013</v>
      </c>
      <c r="E1850" s="52" t="s">
        <v>157</v>
      </c>
      <c r="F1850" s="16" t="s">
        <v>39</v>
      </c>
      <c r="G1850" s="52" t="s">
        <v>62</v>
      </c>
      <c r="H1850" s="52" t="s">
        <v>73</v>
      </c>
      <c r="I1850" s="53">
        <f>IF(OR(K1850="Term",K1850="otherwise",K1850="Start of Term"),B1850,"ADD SERVICE START DATE")</f>
        <v>44927</v>
      </c>
      <c r="J1850" s="53">
        <f>IF(OR(K1850="Term",K1850="otherwise",K1850="End of term"),C1850,"ADD SERVICE START DATE")</f>
        <v>47118</v>
      </c>
      <c r="K1850" s="52" t="s">
        <v>74</v>
      </c>
      <c r="L1850" s="52" t="s">
        <v>142</v>
      </c>
      <c r="M1850" s="54">
        <v>0</v>
      </c>
      <c r="N1850" s="52" t="s">
        <v>43</v>
      </c>
      <c r="O1850" t="s">
        <v>64</v>
      </c>
      <c r="P1850" t="s">
        <v>65</v>
      </c>
      <c r="Q1850">
        <v>0.45884200000000003</v>
      </c>
      <c r="R1850" t="s">
        <v>66</v>
      </c>
      <c r="S1850">
        <v>130</v>
      </c>
      <c r="T1850">
        <v>150</v>
      </c>
      <c r="U1850">
        <v>120</v>
      </c>
      <c r="V1850"/>
      <c r="W1850"/>
      <c r="X1850" s="55">
        <v>44743</v>
      </c>
    </row>
    <row r="1851" spans="1:24" ht="15" customHeight="1" x14ac:dyDescent="0.35">
      <c r="A1851" s="52" t="s">
        <v>662</v>
      </c>
      <c r="B1851" s="53">
        <v>44927</v>
      </c>
      <c r="C1851" s="53">
        <v>46387</v>
      </c>
      <c r="D1851" s="53">
        <v>46013</v>
      </c>
      <c r="E1851" s="52" t="s">
        <v>150</v>
      </c>
      <c r="F1851" s="16" t="s">
        <v>39</v>
      </c>
      <c r="G1851" s="52" t="s">
        <v>62</v>
      </c>
      <c r="H1851" s="76" t="s">
        <v>681</v>
      </c>
      <c r="I1851" s="53">
        <v>44927</v>
      </c>
      <c r="J1851" s="53">
        <v>46387</v>
      </c>
      <c r="L1851" s="52" t="s">
        <v>140</v>
      </c>
      <c r="M1851" s="54">
        <v>3000</v>
      </c>
      <c r="N1851" s="52" t="s">
        <v>43</v>
      </c>
      <c r="O1851" t="s">
        <v>64</v>
      </c>
      <c r="P1851" t="s">
        <v>65</v>
      </c>
      <c r="Q1851">
        <v>0.66300000000000003</v>
      </c>
      <c r="R1851" t="s">
        <v>66</v>
      </c>
      <c r="S1851"/>
      <c r="T1851"/>
      <c r="U1851"/>
      <c r="V1851"/>
      <c r="W1851"/>
      <c r="X1851" s="55">
        <v>44743</v>
      </c>
    </row>
    <row r="1852" spans="1:24" ht="15" customHeight="1" x14ac:dyDescent="0.35">
      <c r="A1852" s="52" t="s">
        <v>662</v>
      </c>
      <c r="B1852" s="53">
        <v>44927</v>
      </c>
      <c r="C1852" s="53">
        <v>47118</v>
      </c>
      <c r="D1852" s="53">
        <v>46013</v>
      </c>
      <c r="E1852" s="52" t="s">
        <v>150</v>
      </c>
      <c r="F1852" s="16" t="s">
        <v>39</v>
      </c>
      <c r="G1852" s="52" t="s">
        <v>62</v>
      </c>
      <c r="H1852" s="52" t="s">
        <v>73</v>
      </c>
      <c r="I1852" s="53">
        <f t="shared" ref="I1852:I1867" si="230">IF(OR(K1852="Term",K1852="otherwise",K1852="Start of Term"),B1852,"ADD SERVICE START DATE")</f>
        <v>44927</v>
      </c>
      <c r="J1852" s="53">
        <f t="shared" ref="J1852:J1867" si="231">IF(OR(K1852="Term",K1852="otherwise",K1852="End of term"),C1852,"ADD SERVICE START DATE")</f>
        <v>47118</v>
      </c>
      <c r="K1852" s="52" t="s">
        <v>74</v>
      </c>
      <c r="L1852" s="52" t="s">
        <v>140</v>
      </c>
      <c r="M1852" s="54">
        <v>0</v>
      </c>
      <c r="N1852" s="52" t="s">
        <v>43</v>
      </c>
      <c r="O1852" t="s">
        <v>64</v>
      </c>
      <c r="P1852" t="s">
        <v>65</v>
      </c>
      <c r="Q1852">
        <v>0.66300000000000003</v>
      </c>
      <c r="R1852" t="s">
        <v>66</v>
      </c>
      <c r="S1852"/>
      <c r="T1852"/>
      <c r="U1852"/>
      <c r="V1852"/>
      <c r="W1852"/>
      <c r="X1852" s="55">
        <v>44743</v>
      </c>
    </row>
    <row r="1853" spans="1:24" ht="15" customHeight="1" x14ac:dyDescent="0.35">
      <c r="A1853" s="52" t="s">
        <v>662</v>
      </c>
      <c r="B1853" s="53">
        <v>44927</v>
      </c>
      <c r="C1853" s="53">
        <v>47118</v>
      </c>
      <c r="D1853" s="53">
        <v>46013</v>
      </c>
      <c r="E1853" s="52" t="s">
        <v>566</v>
      </c>
      <c r="F1853" s="16" t="s">
        <v>39</v>
      </c>
      <c r="G1853" s="52" t="s">
        <v>62</v>
      </c>
      <c r="H1853" s="52" t="s">
        <v>73</v>
      </c>
      <c r="I1853" s="53">
        <f t="shared" si="230"/>
        <v>44927</v>
      </c>
      <c r="J1853" s="53">
        <f t="shared" si="231"/>
        <v>47118</v>
      </c>
      <c r="K1853" s="52" t="s">
        <v>74</v>
      </c>
      <c r="L1853" s="52" t="s">
        <v>142</v>
      </c>
      <c r="M1853" s="54">
        <v>0</v>
      </c>
      <c r="N1853" s="52" t="s">
        <v>43</v>
      </c>
      <c r="O1853" t="s">
        <v>64</v>
      </c>
      <c r="P1853" t="s">
        <v>65</v>
      </c>
      <c r="Q1853">
        <v>2.14</v>
      </c>
      <c r="R1853" t="s">
        <v>66</v>
      </c>
      <c r="S1853">
        <v>130</v>
      </c>
      <c r="T1853">
        <v>150</v>
      </c>
      <c r="U1853">
        <v>120</v>
      </c>
      <c r="V1853"/>
      <c r="W1853"/>
      <c r="X1853" s="55">
        <v>44743</v>
      </c>
    </row>
    <row r="1854" spans="1:24" ht="15" customHeight="1" x14ac:dyDescent="0.35">
      <c r="A1854" s="52" t="s">
        <v>662</v>
      </c>
      <c r="B1854" s="53">
        <v>44927</v>
      </c>
      <c r="C1854" s="53">
        <v>47118</v>
      </c>
      <c r="D1854" s="53">
        <v>46013</v>
      </c>
      <c r="E1854" s="52" t="s">
        <v>566</v>
      </c>
      <c r="F1854" s="16" t="s">
        <v>39</v>
      </c>
      <c r="G1854" s="52" t="s">
        <v>62</v>
      </c>
      <c r="H1854" s="52" t="s">
        <v>73</v>
      </c>
      <c r="I1854" s="53">
        <f t="shared" si="230"/>
        <v>44927</v>
      </c>
      <c r="J1854" s="53">
        <f t="shared" si="231"/>
        <v>47118</v>
      </c>
      <c r="K1854" s="52" t="s">
        <v>74</v>
      </c>
      <c r="L1854" s="52" t="s">
        <v>118</v>
      </c>
      <c r="M1854" s="54">
        <v>0</v>
      </c>
      <c r="N1854" s="52" t="s">
        <v>43</v>
      </c>
      <c r="O1854" t="s">
        <v>64</v>
      </c>
      <c r="P1854" t="s">
        <v>65</v>
      </c>
      <c r="Q1854">
        <v>2.14</v>
      </c>
      <c r="R1854" t="s">
        <v>66</v>
      </c>
      <c r="S1854">
        <v>130</v>
      </c>
      <c r="T1854">
        <v>150</v>
      </c>
      <c r="U1854">
        <v>120</v>
      </c>
      <c r="V1854"/>
      <c r="W1854"/>
      <c r="X1854" s="55">
        <v>44743</v>
      </c>
    </row>
    <row r="1855" spans="1:24" ht="15" customHeight="1" x14ac:dyDescent="0.35">
      <c r="A1855" s="52" t="s">
        <v>662</v>
      </c>
      <c r="B1855" s="53">
        <v>44927</v>
      </c>
      <c r="C1855" s="53">
        <v>47118</v>
      </c>
      <c r="D1855" s="53">
        <v>46013</v>
      </c>
      <c r="E1855" s="52" t="s">
        <v>683</v>
      </c>
      <c r="F1855" s="16" t="s">
        <v>39</v>
      </c>
      <c r="G1855" s="52" t="s">
        <v>62</v>
      </c>
      <c r="H1855" s="52" t="s">
        <v>22</v>
      </c>
      <c r="I1855" s="53">
        <f t="shared" si="230"/>
        <v>44927</v>
      </c>
      <c r="J1855" s="53">
        <f t="shared" si="231"/>
        <v>47118</v>
      </c>
      <c r="K1855" s="52" t="s">
        <v>22</v>
      </c>
      <c r="L1855" s="52" t="s">
        <v>142</v>
      </c>
      <c r="M1855" s="54">
        <v>0</v>
      </c>
      <c r="N1855" s="52" t="s">
        <v>43</v>
      </c>
      <c r="O1855" t="s">
        <v>64</v>
      </c>
      <c r="P1855" t="s">
        <v>65</v>
      </c>
      <c r="Q1855">
        <v>2.355</v>
      </c>
      <c r="R1855" t="s">
        <v>66</v>
      </c>
      <c r="S1855">
        <v>130</v>
      </c>
      <c r="T1855">
        <v>150</v>
      </c>
      <c r="U1855">
        <v>120</v>
      </c>
      <c r="V1855"/>
      <c r="W1855"/>
      <c r="X1855" s="55">
        <v>44743</v>
      </c>
    </row>
    <row r="1856" spans="1:24" ht="15" customHeight="1" x14ac:dyDescent="0.35">
      <c r="A1856" s="52" t="s">
        <v>662</v>
      </c>
      <c r="B1856" s="53">
        <v>44927</v>
      </c>
      <c r="C1856" s="53">
        <v>47118</v>
      </c>
      <c r="D1856" s="53">
        <v>46013</v>
      </c>
      <c r="E1856" s="52" t="s">
        <v>568</v>
      </c>
      <c r="F1856" s="16" t="s">
        <v>39</v>
      </c>
      <c r="G1856" s="52" t="s">
        <v>62</v>
      </c>
      <c r="H1856" s="52" t="s">
        <v>22</v>
      </c>
      <c r="I1856" s="53">
        <f t="shared" si="230"/>
        <v>44927</v>
      </c>
      <c r="J1856" s="53">
        <f t="shared" si="231"/>
        <v>47118</v>
      </c>
      <c r="K1856" s="52" t="s">
        <v>22</v>
      </c>
      <c r="L1856" s="52" t="s">
        <v>118</v>
      </c>
      <c r="M1856" s="54">
        <v>0</v>
      </c>
      <c r="N1856" s="52" t="s">
        <v>43</v>
      </c>
      <c r="O1856" t="s">
        <v>64</v>
      </c>
      <c r="P1856" t="s">
        <v>65</v>
      </c>
      <c r="Q1856">
        <v>2.14</v>
      </c>
      <c r="R1856" t="s">
        <v>66</v>
      </c>
      <c r="S1856">
        <v>130</v>
      </c>
      <c r="T1856">
        <v>150</v>
      </c>
      <c r="U1856">
        <v>120</v>
      </c>
      <c r="V1856"/>
      <c r="W1856"/>
      <c r="X1856" s="55">
        <v>44743</v>
      </c>
    </row>
    <row r="1857" spans="1:24" ht="15" customHeight="1" x14ac:dyDescent="0.35">
      <c r="A1857" s="52" t="s">
        <v>662</v>
      </c>
      <c r="B1857" s="53">
        <v>44927</v>
      </c>
      <c r="C1857" s="53">
        <v>47118</v>
      </c>
      <c r="D1857" s="53">
        <v>46013</v>
      </c>
      <c r="E1857" s="52" t="s">
        <v>683</v>
      </c>
      <c r="F1857" s="16" t="s">
        <v>39</v>
      </c>
      <c r="G1857" s="52" t="s">
        <v>62</v>
      </c>
      <c r="H1857" s="52" t="s">
        <v>22</v>
      </c>
      <c r="I1857" s="53">
        <f t="shared" si="230"/>
        <v>44927</v>
      </c>
      <c r="J1857" s="53">
        <f t="shared" si="231"/>
        <v>47118</v>
      </c>
      <c r="K1857" s="52" t="s">
        <v>22</v>
      </c>
      <c r="L1857" s="52" t="s">
        <v>118</v>
      </c>
      <c r="M1857" s="54">
        <v>0</v>
      </c>
      <c r="N1857" s="52" t="s">
        <v>43</v>
      </c>
      <c r="O1857" t="s">
        <v>64</v>
      </c>
      <c r="P1857" t="s">
        <v>65</v>
      </c>
      <c r="Q1857">
        <v>2.355</v>
      </c>
      <c r="R1857" t="s">
        <v>66</v>
      </c>
      <c r="S1857">
        <v>130</v>
      </c>
      <c r="T1857">
        <v>150</v>
      </c>
      <c r="U1857">
        <v>120</v>
      </c>
      <c r="V1857"/>
      <c r="W1857"/>
      <c r="X1857" s="55">
        <v>44743</v>
      </c>
    </row>
    <row r="1858" spans="1:24" ht="15" customHeight="1" x14ac:dyDescent="0.35">
      <c r="A1858" s="52" t="s">
        <v>662</v>
      </c>
      <c r="B1858" s="53">
        <v>44927</v>
      </c>
      <c r="C1858" s="53">
        <v>47118</v>
      </c>
      <c r="D1858" s="53">
        <v>46013</v>
      </c>
      <c r="E1858" s="52" t="s">
        <v>151</v>
      </c>
      <c r="F1858" s="16" t="s">
        <v>39</v>
      </c>
      <c r="G1858" s="52" t="s">
        <v>62</v>
      </c>
      <c r="H1858" s="52" t="s">
        <v>22</v>
      </c>
      <c r="I1858" s="53">
        <f t="shared" si="230"/>
        <v>44927</v>
      </c>
      <c r="J1858" s="53">
        <f t="shared" si="231"/>
        <v>47118</v>
      </c>
      <c r="K1858" s="52" t="s">
        <v>22</v>
      </c>
      <c r="L1858" s="52" t="s">
        <v>118</v>
      </c>
      <c r="M1858" s="54">
        <v>0</v>
      </c>
      <c r="N1858" s="52" t="s">
        <v>43</v>
      </c>
      <c r="O1858" t="s">
        <v>64</v>
      </c>
      <c r="P1858" t="s">
        <v>65</v>
      </c>
      <c r="Q1858">
        <v>1.3407530000000001</v>
      </c>
      <c r="R1858" t="s">
        <v>66</v>
      </c>
      <c r="S1858">
        <v>130</v>
      </c>
      <c r="T1858">
        <v>150</v>
      </c>
      <c r="U1858">
        <v>120</v>
      </c>
      <c r="V1858"/>
      <c r="W1858"/>
      <c r="X1858" s="55">
        <v>44743</v>
      </c>
    </row>
    <row r="1859" spans="1:24" ht="15" customHeight="1" x14ac:dyDescent="0.35">
      <c r="A1859" s="52" t="s">
        <v>662</v>
      </c>
      <c r="B1859" s="53">
        <v>44927</v>
      </c>
      <c r="C1859" s="53">
        <v>47118</v>
      </c>
      <c r="D1859" s="53">
        <v>46013</v>
      </c>
      <c r="E1859" s="52" t="s">
        <v>91</v>
      </c>
      <c r="F1859" s="16" t="s">
        <v>39</v>
      </c>
      <c r="G1859" s="52" t="s">
        <v>40</v>
      </c>
      <c r="H1859" s="52" t="s">
        <v>22</v>
      </c>
      <c r="I1859" s="53">
        <f t="shared" si="230"/>
        <v>44927</v>
      </c>
      <c r="J1859" s="53">
        <f t="shared" si="231"/>
        <v>47118</v>
      </c>
      <c r="K1859" s="52" t="s">
        <v>22</v>
      </c>
      <c r="L1859" s="52" t="s">
        <v>93</v>
      </c>
      <c r="M1859" s="54">
        <v>0</v>
      </c>
      <c r="N1859" s="52" t="s">
        <v>43</v>
      </c>
      <c r="O1859" t="s">
        <v>44</v>
      </c>
      <c r="P1859" t="s">
        <v>45</v>
      </c>
      <c r="Q1859"/>
      <c r="R1859"/>
      <c r="S1859"/>
      <c r="T1859"/>
      <c r="U1859"/>
      <c r="V1859" t="s">
        <v>64</v>
      </c>
      <c r="W1859">
        <v>75</v>
      </c>
      <c r="X1859" s="55">
        <v>44743</v>
      </c>
    </row>
    <row r="1860" spans="1:24" ht="15" customHeight="1" x14ac:dyDescent="0.35">
      <c r="A1860" s="52" t="s">
        <v>662</v>
      </c>
      <c r="B1860" s="53">
        <v>44927</v>
      </c>
      <c r="C1860" s="53">
        <v>47118</v>
      </c>
      <c r="D1860" s="53">
        <v>46013</v>
      </c>
      <c r="E1860" s="52" t="s">
        <v>428</v>
      </c>
      <c r="F1860" s="16" t="s">
        <v>39</v>
      </c>
      <c r="G1860" s="52" t="s">
        <v>40</v>
      </c>
      <c r="H1860" s="52" t="s">
        <v>22</v>
      </c>
      <c r="I1860" s="53">
        <f t="shared" si="230"/>
        <v>44927</v>
      </c>
      <c r="J1860" s="53">
        <f t="shared" si="231"/>
        <v>47118</v>
      </c>
      <c r="K1860" s="52" t="s">
        <v>22</v>
      </c>
      <c r="L1860" s="52" t="s">
        <v>93</v>
      </c>
      <c r="M1860" s="54">
        <v>0</v>
      </c>
      <c r="N1860" s="52" t="s">
        <v>43</v>
      </c>
      <c r="O1860" t="s">
        <v>44</v>
      </c>
      <c r="P1860" t="s">
        <v>45</v>
      </c>
      <c r="Q1860"/>
      <c r="R1860"/>
      <c r="S1860"/>
      <c r="T1860"/>
      <c r="U1860"/>
      <c r="V1860" t="s">
        <v>64</v>
      </c>
      <c r="W1860">
        <v>75</v>
      </c>
      <c r="X1860" s="55">
        <v>44743</v>
      </c>
    </row>
    <row r="1861" spans="1:24" ht="15" customHeight="1" x14ac:dyDescent="0.35">
      <c r="A1861" s="52" t="s">
        <v>662</v>
      </c>
      <c r="B1861" s="53">
        <v>44927</v>
      </c>
      <c r="C1861" s="53">
        <v>47118</v>
      </c>
      <c r="D1861" s="53">
        <v>46013</v>
      </c>
      <c r="E1861" s="52" t="s">
        <v>168</v>
      </c>
      <c r="F1861" s="16" t="s">
        <v>39</v>
      </c>
      <c r="G1861" s="52" t="s">
        <v>40</v>
      </c>
      <c r="H1861" s="52" t="s">
        <v>22</v>
      </c>
      <c r="I1861" s="53">
        <f t="shared" si="230"/>
        <v>44927</v>
      </c>
      <c r="J1861" s="53">
        <f t="shared" si="231"/>
        <v>47118</v>
      </c>
      <c r="K1861" s="52" t="s">
        <v>22</v>
      </c>
      <c r="L1861" s="52" t="s">
        <v>105</v>
      </c>
      <c r="M1861" s="54">
        <v>0</v>
      </c>
      <c r="N1861" s="52" t="s">
        <v>43</v>
      </c>
      <c r="O1861" t="s">
        <v>44</v>
      </c>
      <c r="P1861" t="s">
        <v>45</v>
      </c>
      <c r="Q1861"/>
      <c r="R1861"/>
      <c r="S1861"/>
      <c r="T1861"/>
      <c r="U1861"/>
      <c r="V1861" t="s">
        <v>64</v>
      </c>
      <c r="W1861">
        <v>75</v>
      </c>
      <c r="X1861" s="55">
        <v>44743</v>
      </c>
    </row>
    <row r="1862" spans="1:24" ht="15" customHeight="1" x14ac:dyDescent="0.35">
      <c r="A1862" s="52" t="s">
        <v>662</v>
      </c>
      <c r="B1862" s="53">
        <v>44927</v>
      </c>
      <c r="C1862" s="53">
        <v>47118</v>
      </c>
      <c r="D1862" s="53">
        <v>46013</v>
      </c>
      <c r="E1862" s="52" t="s">
        <v>116</v>
      </c>
      <c r="F1862" s="16" t="s">
        <v>39</v>
      </c>
      <c r="G1862" s="52" t="s">
        <v>40</v>
      </c>
      <c r="H1862" s="52" t="s">
        <v>74</v>
      </c>
      <c r="I1862" s="53">
        <f t="shared" si="230"/>
        <v>44927</v>
      </c>
      <c r="J1862" s="53">
        <f t="shared" si="231"/>
        <v>47118</v>
      </c>
      <c r="K1862" s="52" t="s">
        <v>74</v>
      </c>
      <c r="L1862" s="52" t="s">
        <v>105</v>
      </c>
      <c r="M1862" s="54">
        <v>0</v>
      </c>
      <c r="N1862" s="52" t="s">
        <v>43</v>
      </c>
      <c r="O1862" t="s">
        <v>44</v>
      </c>
      <c r="P1862" t="s">
        <v>45</v>
      </c>
      <c r="Q1862"/>
      <c r="R1862"/>
      <c r="S1862"/>
      <c r="T1862"/>
      <c r="U1862"/>
      <c r="V1862" t="s">
        <v>64</v>
      </c>
      <c r="W1862">
        <v>75</v>
      </c>
      <c r="X1862" s="55">
        <v>44743</v>
      </c>
    </row>
    <row r="1863" spans="1:24" ht="15" customHeight="1" x14ac:dyDescent="0.35">
      <c r="A1863" s="52" t="s">
        <v>662</v>
      </c>
      <c r="B1863" s="53">
        <v>44927</v>
      </c>
      <c r="C1863" s="53">
        <v>47118</v>
      </c>
      <c r="D1863" s="53">
        <v>46013</v>
      </c>
      <c r="E1863" s="52" t="s">
        <v>169</v>
      </c>
      <c r="F1863" s="16" t="s">
        <v>39</v>
      </c>
      <c r="G1863" s="52" t="s">
        <v>40</v>
      </c>
      <c r="H1863" s="52" t="s">
        <v>22</v>
      </c>
      <c r="I1863" s="53">
        <f t="shared" si="230"/>
        <v>44927</v>
      </c>
      <c r="J1863" s="53">
        <f t="shared" si="231"/>
        <v>47118</v>
      </c>
      <c r="K1863" s="52" t="s">
        <v>22</v>
      </c>
      <c r="L1863" s="52" t="s">
        <v>105</v>
      </c>
      <c r="M1863" s="54">
        <v>0</v>
      </c>
      <c r="N1863" s="52" t="s">
        <v>43</v>
      </c>
      <c r="O1863" t="s">
        <v>44</v>
      </c>
      <c r="P1863" t="s">
        <v>45</v>
      </c>
      <c r="Q1863"/>
      <c r="R1863"/>
      <c r="S1863"/>
      <c r="T1863"/>
      <c r="U1863"/>
      <c r="V1863" t="s">
        <v>64</v>
      </c>
      <c r="W1863">
        <v>75</v>
      </c>
      <c r="X1863" s="55">
        <v>44743</v>
      </c>
    </row>
    <row r="1864" spans="1:24" ht="15" customHeight="1" x14ac:dyDescent="0.35">
      <c r="A1864" s="52" t="s">
        <v>662</v>
      </c>
      <c r="B1864" s="53">
        <v>44927</v>
      </c>
      <c r="C1864" s="53">
        <v>47118</v>
      </c>
      <c r="D1864" s="53">
        <v>46013</v>
      </c>
      <c r="E1864" s="52" t="s">
        <v>122</v>
      </c>
      <c r="F1864" s="16" t="s">
        <v>39</v>
      </c>
      <c r="G1864" s="52" t="s">
        <v>40</v>
      </c>
      <c r="H1864" s="52" t="s">
        <v>22</v>
      </c>
      <c r="I1864" s="53">
        <f t="shared" si="230"/>
        <v>44927</v>
      </c>
      <c r="J1864" s="53">
        <f t="shared" si="231"/>
        <v>47118</v>
      </c>
      <c r="K1864" s="52" t="s">
        <v>22</v>
      </c>
      <c r="L1864" s="52" t="s">
        <v>105</v>
      </c>
      <c r="M1864" s="54">
        <v>0</v>
      </c>
      <c r="N1864" s="52" t="s">
        <v>43</v>
      </c>
      <c r="O1864" t="s">
        <v>44</v>
      </c>
      <c r="P1864" t="s">
        <v>45</v>
      </c>
      <c r="Q1864"/>
      <c r="R1864"/>
      <c r="S1864"/>
      <c r="T1864"/>
      <c r="U1864"/>
      <c r="V1864" t="s">
        <v>64</v>
      </c>
      <c r="W1864">
        <v>75</v>
      </c>
      <c r="X1864" s="55">
        <v>44743</v>
      </c>
    </row>
    <row r="1865" spans="1:24" ht="15" customHeight="1" x14ac:dyDescent="0.35">
      <c r="A1865" s="52" t="s">
        <v>662</v>
      </c>
      <c r="B1865" s="53">
        <v>44927</v>
      </c>
      <c r="C1865" s="53">
        <v>47118</v>
      </c>
      <c r="D1865" s="53">
        <v>46013</v>
      </c>
      <c r="E1865" s="52" t="s">
        <v>148</v>
      </c>
      <c r="F1865" s="16" t="s">
        <v>39</v>
      </c>
      <c r="G1865" s="52" t="s">
        <v>62</v>
      </c>
      <c r="H1865" s="52" t="s">
        <v>22</v>
      </c>
      <c r="I1865" s="53">
        <f t="shared" si="230"/>
        <v>44927</v>
      </c>
      <c r="J1865" s="53">
        <f t="shared" si="231"/>
        <v>47118</v>
      </c>
      <c r="K1865" s="52" t="s">
        <v>22</v>
      </c>
      <c r="L1865" s="52" t="s">
        <v>118</v>
      </c>
      <c r="M1865" s="54">
        <v>0</v>
      </c>
      <c r="N1865" s="52" t="s">
        <v>43</v>
      </c>
      <c r="O1865" t="s">
        <v>64</v>
      </c>
      <c r="P1865" t="s">
        <v>65</v>
      </c>
      <c r="Q1865">
        <v>1.3407530000000001</v>
      </c>
      <c r="R1865" t="s">
        <v>66</v>
      </c>
      <c r="S1865">
        <v>130</v>
      </c>
      <c r="T1865">
        <v>150</v>
      </c>
      <c r="U1865">
        <v>120</v>
      </c>
      <c r="V1865"/>
      <c r="W1865"/>
      <c r="X1865" s="55">
        <v>44743</v>
      </c>
    </row>
    <row r="1866" spans="1:24" ht="15" customHeight="1" x14ac:dyDescent="0.35">
      <c r="A1866" s="52" t="s">
        <v>662</v>
      </c>
      <c r="B1866" s="53">
        <v>44927</v>
      </c>
      <c r="C1866" s="53">
        <v>47118</v>
      </c>
      <c r="D1866" s="53">
        <v>46013</v>
      </c>
      <c r="E1866" s="52" t="s">
        <v>151</v>
      </c>
      <c r="F1866" s="16" t="s">
        <v>39</v>
      </c>
      <c r="G1866" s="52" t="s">
        <v>40</v>
      </c>
      <c r="H1866" s="52" t="s">
        <v>22</v>
      </c>
      <c r="I1866" s="53">
        <f t="shared" si="230"/>
        <v>44927</v>
      </c>
      <c r="J1866" s="53">
        <f t="shared" si="231"/>
        <v>47118</v>
      </c>
      <c r="K1866" s="52" t="s">
        <v>22</v>
      </c>
      <c r="L1866" s="52" t="s">
        <v>118</v>
      </c>
      <c r="M1866" s="54">
        <v>0</v>
      </c>
      <c r="N1866" s="52" t="s">
        <v>43</v>
      </c>
      <c r="O1866" t="s">
        <v>44</v>
      </c>
      <c r="P1866" t="s">
        <v>45</v>
      </c>
      <c r="Q1866"/>
      <c r="R1866"/>
      <c r="S1866"/>
      <c r="T1866"/>
      <c r="U1866"/>
      <c r="V1866" t="s">
        <v>64</v>
      </c>
      <c r="W1866">
        <v>75</v>
      </c>
      <c r="X1866" s="55">
        <v>44743</v>
      </c>
    </row>
    <row r="1867" spans="1:24" ht="15" customHeight="1" x14ac:dyDescent="0.35">
      <c r="A1867" s="52" t="s">
        <v>662</v>
      </c>
      <c r="B1867" s="53">
        <v>44927</v>
      </c>
      <c r="C1867" s="53">
        <v>47118</v>
      </c>
      <c r="D1867" s="53">
        <v>46013</v>
      </c>
      <c r="E1867" s="52" t="s">
        <v>148</v>
      </c>
      <c r="F1867" s="16" t="s">
        <v>39</v>
      </c>
      <c r="G1867" s="52" t="s">
        <v>40</v>
      </c>
      <c r="H1867" s="52" t="s">
        <v>22</v>
      </c>
      <c r="I1867" s="53">
        <f t="shared" si="230"/>
        <v>44927</v>
      </c>
      <c r="J1867" s="53">
        <f t="shared" si="231"/>
        <v>47118</v>
      </c>
      <c r="K1867" s="52" t="s">
        <v>22</v>
      </c>
      <c r="L1867" s="52" t="s">
        <v>118</v>
      </c>
      <c r="M1867" s="54">
        <v>0</v>
      </c>
      <c r="N1867" s="52" t="s">
        <v>43</v>
      </c>
      <c r="O1867" t="s">
        <v>44</v>
      </c>
      <c r="P1867" t="s">
        <v>45</v>
      </c>
      <c r="Q1867"/>
      <c r="R1867"/>
      <c r="S1867"/>
      <c r="T1867"/>
      <c r="U1867"/>
      <c r="V1867" t="s">
        <v>64</v>
      </c>
      <c r="W1867">
        <v>75</v>
      </c>
      <c r="X1867" s="55">
        <v>44743</v>
      </c>
    </row>
    <row r="1868" spans="1:24" ht="15" customHeight="1" x14ac:dyDescent="0.35">
      <c r="A1868" s="52" t="s">
        <v>662</v>
      </c>
      <c r="B1868" s="53">
        <v>44927</v>
      </c>
      <c r="C1868" s="53">
        <v>46387</v>
      </c>
      <c r="D1868" s="53">
        <v>46013</v>
      </c>
      <c r="G1868" s="52" t="s">
        <v>104</v>
      </c>
      <c r="H1868" s="52" t="s">
        <v>680</v>
      </c>
      <c r="I1868" s="53">
        <v>44927</v>
      </c>
      <c r="J1868" s="53">
        <v>45016</v>
      </c>
      <c r="L1868" s="52" t="s">
        <v>142</v>
      </c>
      <c r="M1868" s="54">
        <v>5000</v>
      </c>
      <c r="N1868" s="52" t="s">
        <v>43</v>
      </c>
      <c r="O1868" t="s">
        <v>106</v>
      </c>
      <c r="P1868" t="s">
        <v>65</v>
      </c>
      <c r="Q1868">
        <v>0.22733999999999999</v>
      </c>
      <c r="R1868" t="s">
        <v>66</v>
      </c>
      <c r="S1868"/>
      <c r="T1868"/>
      <c r="U1868"/>
      <c r="V1868"/>
      <c r="W1868"/>
      <c r="X1868" s="55">
        <v>44743</v>
      </c>
    </row>
    <row r="1869" spans="1:24" ht="15" customHeight="1" x14ac:dyDescent="0.35">
      <c r="A1869" s="52" t="s">
        <v>662</v>
      </c>
      <c r="B1869" s="53">
        <v>44927</v>
      </c>
      <c r="C1869" s="53">
        <v>47118</v>
      </c>
      <c r="D1869" s="53">
        <v>46013</v>
      </c>
      <c r="G1869" s="52" t="s">
        <v>104</v>
      </c>
      <c r="H1869" s="52" t="s">
        <v>684</v>
      </c>
      <c r="I1869" s="53">
        <v>46023</v>
      </c>
      <c r="J1869" s="53">
        <f t="shared" ref="J1869" si="232">IF(OR(K1869="Term",K1869="otherwise",K1869="End of term"),C1869,"ADD SERVICE START DATE")</f>
        <v>47118</v>
      </c>
      <c r="K1869" s="52" t="s">
        <v>48</v>
      </c>
      <c r="L1869" s="52" t="s">
        <v>142</v>
      </c>
      <c r="M1869" s="54">
        <v>0</v>
      </c>
      <c r="N1869" s="52" t="s">
        <v>43</v>
      </c>
      <c r="O1869" t="s">
        <v>106</v>
      </c>
      <c r="P1869" t="s">
        <v>65</v>
      </c>
      <c r="Q1869">
        <v>0.22733999999999999</v>
      </c>
      <c r="R1869" t="s">
        <v>66</v>
      </c>
      <c r="S1869"/>
      <c r="T1869"/>
      <c r="U1869"/>
      <c r="V1869"/>
      <c r="W1869"/>
      <c r="X1869" s="55">
        <v>44743</v>
      </c>
    </row>
    <row r="1870" spans="1:24" ht="15" customHeight="1" x14ac:dyDescent="0.35">
      <c r="A1870" s="52" t="s">
        <v>662</v>
      </c>
      <c r="B1870" s="53">
        <v>44927</v>
      </c>
      <c r="C1870" s="53">
        <v>47118</v>
      </c>
      <c r="D1870" s="53">
        <v>46013</v>
      </c>
      <c r="E1870" s="52" t="s">
        <v>149</v>
      </c>
      <c r="F1870" s="16" t="s">
        <v>39</v>
      </c>
      <c r="G1870" s="52" t="s">
        <v>40</v>
      </c>
      <c r="H1870" s="52" t="s">
        <v>22</v>
      </c>
      <c r="I1870" s="53">
        <f t="shared" ref="I1870:I1881" si="233">IF(OR(K1870="Term",K1870="otherwise",K1870="Start of Term"),B1870,"ADD SERVICE START DATE")</f>
        <v>44927</v>
      </c>
      <c r="J1870" s="53">
        <f t="shared" ref="J1870:J1881" si="234">IF(OR(K1870="Term",K1870="otherwise",K1870="End of term"),C1870,"ADD SERVICE START DATE")</f>
        <v>47118</v>
      </c>
      <c r="K1870" s="52" t="s">
        <v>22</v>
      </c>
      <c r="L1870" s="52" t="s">
        <v>142</v>
      </c>
      <c r="M1870" s="54">
        <v>0</v>
      </c>
      <c r="N1870" s="52" t="s">
        <v>43</v>
      </c>
      <c r="O1870" t="s">
        <v>44</v>
      </c>
      <c r="P1870" t="s">
        <v>45</v>
      </c>
      <c r="Q1870"/>
      <c r="R1870"/>
      <c r="S1870"/>
      <c r="T1870"/>
      <c r="U1870"/>
      <c r="V1870" t="s">
        <v>64</v>
      </c>
      <c r="W1870">
        <v>75</v>
      </c>
      <c r="X1870" s="55">
        <v>44743</v>
      </c>
    </row>
    <row r="1871" spans="1:24" ht="15" customHeight="1" x14ac:dyDescent="0.35">
      <c r="A1871" s="52" t="s">
        <v>662</v>
      </c>
      <c r="B1871" s="53">
        <v>44927</v>
      </c>
      <c r="C1871" s="53">
        <v>47118</v>
      </c>
      <c r="D1871" s="53">
        <v>46013</v>
      </c>
      <c r="E1871" s="52" t="s">
        <v>152</v>
      </c>
      <c r="F1871" s="16" t="s">
        <v>39</v>
      </c>
      <c r="G1871" s="52" t="s">
        <v>40</v>
      </c>
      <c r="H1871" s="52" t="s">
        <v>22</v>
      </c>
      <c r="I1871" s="53">
        <f t="shared" si="233"/>
        <v>44927</v>
      </c>
      <c r="J1871" s="53">
        <f t="shared" si="234"/>
        <v>47118</v>
      </c>
      <c r="K1871" s="52" t="s">
        <v>22</v>
      </c>
      <c r="L1871" s="52" t="s">
        <v>142</v>
      </c>
      <c r="M1871" s="54">
        <v>0</v>
      </c>
      <c r="N1871" s="52" t="s">
        <v>43</v>
      </c>
      <c r="O1871" t="s">
        <v>44</v>
      </c>
      <c r="P1871" t="s">
        <v>45</v>
      </c>
      <c r="Q1871"/>
      <c r="R1871"/>
      <c r="S1871"/>
      <c r="T1871"/>
      <c r="U1871"/>
      <c r="V1871" t="s">
        <v>64</v>
      </c>
      <c r="W1871">
        <v>75</v>
      </c>
      <c r="X1871" s="55">
        <v>44743</v>
      </c>
    </row>
    <row r="1872" spans="1:24" ht="15" customHeight="1" x14ac:dyDescent="0.35">
      <c r="A1872" s="52" t="s">
        <v>662</v>
      </c>
      <c r="B1872" s="53">
        <v>44927</v>
      </c>
      <c r="C1872" s="53">
        <v>47118</v>
      </c>
      <c r="D1872" s="53">
        <v>46013</v>
      </c>
      <c r="E1872" s="52" t="s">
        <v>154</v>
      </c>
      <c r="F1872" s="16" t="s">
        <v>39</v>
      </c>
      <c r="G1872" s="52" t="s">
        <v>40</v>
      </c>
      <c r="H1872" s="52" t="s">
        <v>22</v>
      </c>
      <c r="I1872" s="53">
        <f t="shared" si="233"/>
        <v>44927</v>
      </c>
      <c r="J1872" s="53">
        <f t="shared" si="234"/>
        <v>47118</v>
      </c>
      <c r="K1872" s="52" t="s">
        <v>22</v>
      </c>
      <c r="L1872" s="52" t="s">
        <v>142</v>
      </c>
      <c r="M1872" s="54">
        <v>0</v>
      </c>
      <c r="N1872" s="52" t="s">
        <v>43</v>
      </c>
      <c r="O1872" t="s">
        <v>44</v>
      </c>
      <c r="P1872" t="s">
        <v>45</v>
      </c>
      <c r="Q1872"/>
      <c r="R1872"/>
      <c r="S1872"/>
      <c r="T1872"/>
      <c r="U1872"/>
      <c r="V1872" t="s">
        <v>64</v>
      </c>
      <c r="W1872">
        <v>75</v>
      </c>
      <c r="X1872" s="55">
        <v>44743</v>
      </c>
    </row>
    <row r="1873" spans="1:24" ht="15" customHeight="1" x14ac:dyDescent="0.35">
      <c r="A1873" s="52" t="s">
        <v>662</v>
      </c>
      <c r="B1873" s="53">
        <v>44927</v>
      </c>
      <c r="C1873" s="53">
        <v>47118</v>
      </c>
      <c r="D1873" s="53">
        <v>46013</v>
      </c>
      <c r="E1873" s="52" t="s">
        <v>157</v>
      </c>
      <c r="F1873" s="16" t="s">
        <v>39</v>
      </c>
      <c r="G1873" s="52" t="s">
        <v>40</v>
      </c>
      <c r="H1873" s="52" t="s">
        <v>22</v>
      </c>
      <c r="I1873" s="53">
        <f t="shared" si="233"/>
        <v>44927</v>
      </c>
      <c r="J1873" s="53">
        <f t="shared" si="234"/>
        <v>47118</v>
      </c>
      <c r="K1873" s="52" t="s">
        <v>22</v>
      </c>
      <c r="L1873" s="52" t="s">
        <v>142</v>
      </c>
      <c r="M1873" s="54">
        <v>0</v>
      </c>
      <c r="N1873" s="52" t="s">
        <v>43</v>
      </c>
      <c r="O1873" t="s">
        <v>44</v>
      </c>
      <c r="P1873" t="s">
        <v>45</v>
      </c>
      <c r="Q1873"/>
      <c r="R1873"/>
      <c r="S1873"/>
      <c r="T1873"/>
      <c r="U1873"/>
      <c r="V1873" t="s">
        <v>64</v>
      </c>
      <c r="W1873">
        <v>75</v>
      </c>
      <c r="X1873" s="55">
        <v>44743</v>
      </c>
    </row>
    <row r="1874" spans="1:24" ht="15" customHeight="1" x14ac:dyDescent="0.35">
      <c r="A1874" s="52" t="s">
        <v>662</v>
      </c>
      <c r="B1874" s="53">
        <v>44927</v>
      </c>
      <c r="C1874" s="53">
        <v>47118</v>
      </c>
      <c r="D1874" s="53">
        <v>46013</v>
      </c>
      <c r="E1874" s="52" t="s">
        <v>195</v>
      </c>
      <c r="F1874" s="16" t="s">
        <v>39</v>
      </c>
      <c r="G1874" s="52" t="s">
        <v>40</v>
      </c>
      <c r="H1874" s="52" t="s">
        <v>22</v>
      </c>
      <c r="I1874" s="53">
        <f t="shared" si="233"/>
        <v>44927</v>
      </c>
      <c r="J1874" s="53">
        <f t="shared" si="234"/>
        <v>47118</v>
      </c>
      <c r="K1874" s="52" t="s">
        <v>22</v>
      </c>
      <c r="L1874" s="52" t="s">
        <v>196</v>
      </c>
      <c r="M1874" s="54">
        <v>0</v>
      </c>
      <c r="N1874" s="52" t="s">
        <v>43</v>
      </c>
      <c r="O1874" t="s">
        <v>44</v>
      </c>
      <c r="P1874" t="s">
        <v>45</v>
      </c>
      <c r="Q1874"/>
      <c r="R1874"/>
      <c r="S1874"/>
      <c r="T1874"/>
      <c r="U1874"/>
      <c r="V1874" t="s">
        <v>64</v>
      </c>
      <c r="W1874">
        <v>75</v>
      </c>
      <c r="X1874" s="55">
        <v>44743</v>
      </c>
    </row>
    <row r="1875" spans="1:24" ht="15" customHeight="1" x14ac:dyDescent="0.35">
      <c r="A1875" s="52" t="s">
        <v>662</v>
      </c>
      <c r="B1875" s="53">
        <v>44927</v>
      </c>
      <c r="C1875" s="53">
        <v>47118</v>
      </c>
      <c r="D1875" s="53">
        <v>46013</v>
      </c>
      <c r="E1875" s="52" t="s">
        <v>193</v>
      </c>
      <c r="F1875" s="16" t="s">
        <v>39</v>
      </c>
      <c r="G1875" s="52" t="s">
        <v>40</v>
      </c>
      <c r="H1875" s="52" t="s">
        <v>22</v>
      </c>
      <c r="I1875" s="53">
        <f t="shared" si="233"/>
        <v>44927</v>
      </c>
      <c r="J1875" s="53">
        <f t="shared" si="234"/>
        <v>47118</v>
      </c>
      <c r="K1875" s="52" t="s">
        <v>22</v>
      </c>
      <c r="L1875" s="52" t="s">
        <v>190</v>
      </c>
      <c r="M1875" s="54">
        <v>0</v>
      </c>
      <c r="N1875" s="52" t="s">
        <v>43</v>
      </c>
      <c r="O1875" t="s">
        <v>44</v>
      </c>
      <c r="P1875" t="s">
        <v>45</v>
      </c>
      <c r="Q1875"/>
      <c r="R1875"/>
      <c r="S1875"/>
      <c r="T1875"/>
      <c r="U1875"/>
      <c r="V1875" t="s">
        <v>64</v>
      </c>
      <c r="W1875">
        <v>75</v>
      </c>
      <c r="X1875" s="55">
        <v>44743</v>
      </c>
    </row>
    <row r="1876" spans="1:24" ht="15" customHeight="1" x14ac:dyDescent="0.35">
      <c r="A1876" s="52" t="s">
        <v>662</v>
      </c>
      <c r="B1876" s="53">
        <v>44927</v>
      </c>
      <c r="C1876" s="53">
        <v>47118</v>
      </c>
      <c r="D1876" s="53">
        <v>46013</v>
      </c>
      <c r="E1876" s="52" t="s">
        <v>143</v>
      </c>
      <c r="F1876" s="16" t="s">
        <v>39</v>
      </c>
      <c r="G1876" s="52" t="s">
        <v>144</v>
      </c>
      <c r="H1876" s="52" t="s">
        <v>22</v>
      </c>
      <c r="I1876" s="53">
        <f t="shared" si="233"/>
        <v>44927</v>
      </c>
      <c r="J1876" s="53">
        <f t="shared" si="234"/>
        <v>47118</v>
      </c>
      <c r="K1876" s="52" t="s">
        <v>22</v>
      </c>
      <c r="L1876" s="52" t="s">
        <v>118</v>
      </c>
      <c r="M1876" s="54">
        <v>0</v>
      </c>
      <c r="N1876" s="52" t="s">
        <v>43</v>
      </c>
      <c r="O1876" t="s">
        <v>145</v>
      </c>
      <c r="P1876" t="s">
        <v>65</v>
      </c>
      <c r="Q1876">
        <v>0.20034199999999999</v>
      </c>
      <c r="R1876" t="s">
        <v>66</v>
      </c>
      <c r="S1876">
        <v>130</v>
      </c>
      <c r="T1876">
        <v>150</v>
      </c>
      <c r="U1876">
        <v>120</v>
      </c>
      <c r="V1876"/>
      <c r="W1876"/>
      <c r="X1876" s="55">
        <v>44743</v>
      </c>
    </row>
    <row r="1877" spans="1:24" ht="15" customHeight="1" x14ac:dyDescent="0.35">
      <c r="A1877" s="52" t="s">
        <v>662</v>
      </c>
      <c r="B1877" s="53">
        <v>44927</v>
      </c>
      <c r="C1877" s="53">
        <v>47118</v>
      </c>
      <c r="D1877" s="53">
        <v>46013</v>
      </c>
      <c r="E1877" s="52" t="s">
        <v>143</v>
      </c>
      <c r="F1877" s="16" t="s">
        <v>39</v>
      </c>
      <c r="G1877" s="52" t="s">
        <v>135</v>
      </c>
      <c r="H1877" s="52" t="s">
        <v>22</v>
      </c>
      <c r="I1877" s="53">
        <f t="shared" si="233"/>
        <v>44927</v>
      </c>
      <c r="J1877" s="53">
        <f t="shared" si="234"/>
        <v>47118</v>
      </c>
      <c r="K1877" s="52" t="s">
        <v>22</v>
      </c>
      <c r="L1877" s="52" t="s">
        <v>118</v>
      </c>
      <c r="M1877" s="54">
        <v>0</v>
      </c>
      <c r="N1877" s="52" t="s">
        <v>43</v>
      </c>
      <c r="O1877" t="s">
        <v>136</v>
      </c>
      <c r="P1877" t="s">
        <v>45</v>
      </c>
      <c r="Q1877"/>
      <c r="R1877"/>
      <c r="S1877"/>
      <c r="T1877"/>
      <c r="U1877"/>
      <c r="V1877" t="s">
        <v>145</v>
      </c>
      <c r="W1877">
        <v>75</v>
      </c>
      <c r="X1877" s="55">
        <v>44743</v>
      </c>
    </row>
    <row r="1878" spans="1:24" ht="15" customHeight="1" x14ac:dyDescent="0.35">
      <c r="A1878" s="52" t="s">
        <v>662</v>
      </c>
      <c r="B1878" s="53">
        <v>44927</v>
      </c>
      <c r="C1878" s="53">
        <v>47118</v>
      </c>
      <c r="D1878" s="53">
        <v>46013</v>
      </c>
      <c r="E1878" s="57" t="s">
        <v>137</v>
      </c>
      <c r="F1878" s="16" t="s">
        <v>39</v>
      </c>
      <c r="G1878" s="52" t="s">
        <v>144</v>
      </c>
      <c r="H1878" s="52" t="s">
        <v>22</v>
      </c>
      <c r="I1878" s="53">
        <f t="shared" si="233"/>
        <v>44927</v>
      </c>
      <c r="J1878" s="53">
        <f t="shared" si="234"/>
        <v>47118</v>
      </c>
      <c r="K1878" s="52" t="s">
        <v>22</v>
      </c>
      <c r="L1878" s="52" t="s">
        <v>118</v>
      </c>
      <c r="M1878" s="54">
        <v>0</v>
      </c>
      <c r="N1878" s="52" t="s">
        <v>43</v>
      </c>
      <c r="O1878" t="s">
        <v>145</v>
      </c>
      <c r="P1878" t="s">
        <v>65</v>
      </c>
      <c r="Q1878">
        <v>0.20034199999999999</v>
      </c>
      <c r="R1878" t="s">
        <v>66</v>
      </c>
      <c r="S1878">
        <v>130</v>
      </c>
      <c r="T1878">
        <v>150</v>
      </c>
      <c r="U1878">
        <v>120</v>
      </c>
      <c r="V1878"/>
      <c r="W1878"/>
      <c r="X1878" s="55">
        <v>44743</v>
      </c>
    </row>
    <row r="1879" spans="1:24" ht="15" customHeight="1" x14ac:dyDescent="0.35">
      <c r="A1879" s="52" t="s">
        <v>662</v>
      </c>
      <c r="B1879" s="53">
        <v>44927</v>
      </c>
      <c r="C1879" s="53">
        <v>47118</v>
      </c>
      <c r="D1879" s="53">
        <v>46013</v>
      </c>
      <c r="E1879" s="57" t="s">
        <v>137</v>
      </c>
      <c r="F1879" s="16" t="s">
        <v>39</v>
      </c>
      <c r="G1879" s="52" t="s">
        <v>135</v>
      </c>
      <c r="H1879" s="52" t="s">
        <v>22</v>
      </c>
      <c r="I1879" s="53">
        <f t="shared" si="233"/>
        <v>44927</v>
      </c>
      <c r="J1879" s="53">
        <f t="shared" si="234"/>
        <v>47118</v>
      </c>
      <c r="K1879" s="52" t="s">
        <v>22</v>
      </c>
      <c r="L1879" s="52" t="s">
        <v>118</v>
      </c>
      <c r="M1879" s="54">
        <v>0</v>
      </c>
      <c r="N1879" s="52" t="s">
        <v>43</v>
      </c>
      <c r="O1879" t="s">
        <v>136</v>
      </c>
      <c r="P1879" t="s">
        <v>45</v>
      </c>
      <c r="Q1879"/>
      <c r="R1879"/>
      <c r="S1879"/>
      <c r="T1879"/>
      <c r="U1879"/>
      <c r="V1879" t="s">
        <v>145</v>
      </c>
      <c r="W1879">
        <v>75</v>
      </c>
      <c r="X1879" s="55">
        <v>44743</v>
      </c>
    </row>
    <row r="1880" spans="1:24" ht="15" customHeight="1" x14ac:dyDescent="0.35">
      <c r="A1880" s="52" t="s">
        <v>662</v>
      </c>
      <c r="B1880" s="53">
        <v>44927</v>
      </c>
      <c r="C1880" s="53">
        <v>47118</v>
      </c>
      <c r="D1880" s="53">
        <v>46013</v>
      </c>
      <c r="E1880" s="57" t="s">
        <v>137</v>
      </c>
      <c r="F1880" s="16" t="s">
        <v>39</v>
      </c>
      <c r="G1880" s="52" t="s">
        <v>144</v>
      </c>
      <c r="H1880" s="52" t="s">
        <v>22</v>
      </c>
      <c r="I1880" s="53">
        <f t="shared" si="233"/>
        <v>44927</v>
      </c>
      <c r="J1880" s="53">
        <f t="shared" si="234"/>
        <v>47118</v>
      </c>
      <c r="K1880" s="52" t="s">
        <v>22</v>
      </c>
      <c r="L1880" s="52" t="s">
        <v>118</v>
      </c>
      <c r="M1880" s="54">
        <v>0</v>
      </c>
      <c r="N1880" s="52" t="s">
        <v>43</v>
      </c>
      <c r="O1880" t="s">
        <v>145</v>
      </c>
      <c r="P1880" t="s">
        <v>65</v>
      </c>
      <c r="Q1880">
        <v>0.20034199999999999</v>
      </c>
      <c r="R1880" t="s">
        <v>66</v>
      </c>
      <c r="S1880">
        <v>130</v>
      </c>
      <c r="T1880">
        <v>150</v>
      </c>
      <c r="U1880">
        <v>120</v>
      </c>
      <c r="V1880"/>
      <c r="W1880"/>
      <c r="X1880" s="55">
        <v>44743</v>
      </c>
    </row>
    <row r="1881" spans="1:24" ht="15" customHeight="1" x14ac:dyDescent="0.35">
      <c r="A1881" s="52" t="s">
        <v>662</v>
      </c>
      <c r="B1881" s="53">
        <v>44927</v>
      </c>
      <c r="C1881" s="53">
        <v>47118</v>
      </c>
      <c r="D1881" s="53">
        <v>46013</v>
      </c>
      <c r="E1881" s="57" t="s">
        <v>137</v>
      </c>
      <c r="F1881" s="16" t="s">
        <v>39</v>
      </c>
      <c r="G1881" s="52" t="s">
        <v>135</v>
      </c>
      <c r="H1881" s="52" t="s">
        <v>22</v>
      </c>
      <c r="I1881" s="53">
        <f t="shared" si="233"/>
        <v>44927</v>
      </c>
      <c r="J1881" s="53">
        <f t="shared" si="234"/>
        <v>47118</v>
      </c>
      <c r="K1881" s="52" t="s">
        <v>22</v>
      </c>
      <c r="L1881" s="52" t="s">
        <v>118</v>
      </c>
      <c r="M1881" s="54">
        <v>0</v>
      </c>
      <c r="N1881" s="52" t="s">
        <v>43</v>
      </c>
      <c r="O1881" t="s">
        <v>136</v>
      </c>
      <c r="P1881" t="s">
        <v>45</v>
      </c>
      <c r="Q1881"/>
      <c r="R1881"/>
      <c r="S1881"/>
      <c r="T1881"/>
      <c r="U1881"/>
      <c r="V1881" t="s">
        <v>145</v>
      </c>
      <c r="W1881">
        <v>75</v>
      </c>
      <c r="X1881" s="55">
        <v>44743</v>
      </c>
    </row>
    <row r="1882" spans="1:24" ht="15" customHeight="1" x14ac:dyDescent="0.35">
      <c r="A1882" s="52" t="s">
        <v>662</v>
      </c>
      <c r="B1882" s="53">
        <v>44927</v>
      </c>
      <c r="C1882" s="53">
        <v>46387</v>
      </c>
      <c r="D1882" s="53">
        <v>46013</v>
      </c>
      <c r="E1882" s="52" t="s">
        <v>134</v>
      </c>
      <c r="F1882" s="16" t="s">
        <v>39</v>
      </c>
      <c r="G1882" s="52" t="s">
        <v>135</v>
      </c>
      <c r="H1882" s="57" t="s">
        <v>350</v>
      </c>
      <c r="I1882" s="53">
        <v>45108</v>
      </c>
      <c r="J1882" s="53">
        <v>45473</v>
      </c>
      <c r="L1882" s="52" t="s">
        <v>105</v>
      </c>
      <c r="M1882" s="54">
        <v>0</v>
      </c>
      <c r="N1882" s="52" t="s">
        <v>43</v>
      </c>
      <c r="O1882" t="s">
        <v>136</v>
      </c>
      <c r="P1882" t="s">
        <v>45</v>
      </c>
      <c r="Q1882">
        <v>0.43419999999999997</v>
      </c>
      <c r="R1882" t="s">
        <v>46</v>
      </c>
      <c r="S1882"/>
      <c r="T1882"/>
      <c r="U1882"/>
      <c r="V1882"/>
      <c r="W1882"/>
      <c r="X1882" s="55">
        <v>44927</v>
      </c>
    </row>
    <row r="1883" spans="1:24" ht="15" customHeight="1" x14ac:dyDescent="0.35">
      <c r="A1883" s="52" t="s">
        <v>662</v>
      </c>
      <c r="B1883" s="53">
        <v>44927</v>
      </c>
      <c r="C1883" s="53">
        <v>46387</v>
      </c>
      <c r="D1883" s="53">
        <v>46013</v>
      </c>
      <c r="E1883" s="52" t="s">
        <v>134</v>
      </c>
      <c r="F1883" s="16" t="s">
        <v>39</v>
      </c>
      <c r="G1883" s="52" t="s">
        <v>135</v>
      </c>
      <c r="H1883" s="57" t="s">
        <v>685</v>
      </c>
      <c r="I1883" s="53">
        <v>45474</v>
      </c>
      <c r="J1883" s="53">
        <v>45657</v>
      </c>
      <c r="L1883" s="52" t="s">
        <v>105</v>
      </c>
      <c r="M1883" s="54">
        <v>0</v>
      </c>
      <c r="N1883" s="52" t="s">
        <v>43</v>
      </c>
      <c r="O1883" t="s">
        <v>136</v>
      </c>
      <c r="P1883" t="s">
        <v>45</v>
      </c>
      <c r="Q1883">
        <v>0.43419999999999997</v>
      </c>
      <c r="R1883" t="s">
        <v>46</v>
      </c>
      <c r="S1883"/>
      <c r="T1883"/>
      <c r="U1883"/>
      <c r="V1883"/>
      <c r="W1883"/>
      <c r="X1883" s="55">
        <v>44927</v>
      </c>
    </row>
    <row r="1884" spans="1:24" ht="15" customHeight="1" x14ac:dyDescent="0.35">
      <c r="A1884" s="52" t="s">
        <v>662</v>
      </c>
      <c r="B1884" s="53">
        <v>44927</v>
      </c>
      <c r="C1884" s="53">
        <v>47118</v>
      </c>
      <c r="D1884" s="53">
        <v>46013</v>
      </c>
      <c r="E1884" s="52" t="s">
        <v>134</v>
      </c>
      <c r="F1884" s="16" t="s">
        <v>39</v>
      </c>
      <c r="G1884" s="52" t="s">
        <v>135</v>
      </c>
      <c r="H1884" s="57" t="s">
        <v>74</v>
      </c>
      <c r="I1884" s="53">
        <f>IF(OR(K1884="Term",K1884="otherwise",K1884="Start of Term"),B1884,"ADD SERVICE START DATE")</f>
        <v>44927</v>
      </c>
      <c r="J1884" s="53">
        <f>IF(OR(K1884="Term",K1884="otherwise",K1884="End of term"),C1884,"ADD SERVICE START DATE")</f>
        <v>47118</v>
      </c>
      <c r="K1884" s="52" t="s">
        <v>74</v>
      </c>
      <c r="L1884" s="52" t="s">
        <v>105</v>
      </c>
      <c r="M1884" s="54">
        <v>0</v>
      </c>
      <c r="N1884" s="52" t="s">
        <v>43</v>
      </c>
      <c r="O1884" t="s">
        <v>136</v>
      </c>
      <c r="P1884" t="s">
        <v>45</v>
      </c>
      <c r="Q1884">
        <v>0.43419999999999997</v>
      </c>
      <c r="R1884" t="s">
        <v>46</v>
      </c>
      <c r="S1884"/>
      <c r="T1884"/>
      <c r="U1884"/>
      <c r="V1884"/>
      <c r="W1884"/>
      <c r="X1884" s="55">
        <v>44927</v>
      </c>
    </row>
    <row r="1885" spans="1:24" ht="15" customHeight="1" x14ac:dyDescent="0.35">
      <c r="A1885" s="52" t="s">
        <v>662</v>
      </c>
      <c r="B1885" s="53">
        <v>44927</v>
      </c>
      <c r="C1885" s="53">
        <v>46387</v>
      </c>
      <c r="D1885" s="53">
        <v>46013</v>
      </c>
      <c r="E1885" s="52" t="s">
        <v>116</v>
      </c>
      <c r="F1885" s="16" t="s">
        <v>39</v>
      </c>
      <c r="G1885" s="52" t="s">
        <v>40</v>
      </c>
      <c r="H1885" s="52" t="s">
        <v>131</v>
      </c>
      <c r="I1885" s="53">
        <v>44927</v>
      </c>
      <c r="J1885" s="53">
        <v>45292</v>
      </c>
      <c r="L1885" s="52" t="s">
        <v>105</v>
      </c>
      <c r="M1885" s="54">
        <v>0</v>
      </c>
      <c r="N1885" s="52" t="s">
        <v>43</v>
      </c>
      <c r="O1885" t="s">
        <v>44</v>
      </c>
      <c r="P1885" t="s">
        <v>45</v>
      </c>
      <c r="Q1885">
        <v>1.02</v>
      </c>
      <c r="R1885" t="s">
        <v>46</v>
      </c>
      <c r="S1885"/>
      <c r="T1885"/>
      <c r="U1885"/>
      <c r="V1885"/>
      <c r="W1885"/>
      <c r="X1885" s="55">
        <v>44927</v>
      </c>
    </row>
    <row r="1886" spans="1:24" ht="15" customHeight="1" x14ac:dyDescent="0.35">
      <c r="A1886" s="52" t="s">
        <v>686</v>
      </c>
      <c r="B1886" s="53">
        <v>45832</v>
      </c>
      <c r="C1886" s="53">
        <v>53136</v>
      </c>
      <c r="D1886" s="53">
        <v>45832</v>
      </c>
      <c r="E1886" s="57" t="s">
        <v>687</v>
      </c>
      <c r="F1886" s="16" t="s">
        <v>39</v>
      </c>
      <c r="G1886" s="106" t="s">
        <v>62</v>
      </c>
      <c r="H1886" s="57" t="s">
        <v>688</v>
      </c>
      <c r="I1886" s="53">
        <v>45832</v>
      </c>
      <c r="J1886" s="53">
        <v>46568</v>
      </c>
      <c r="L1886" s="57" t="s">
        <v>689</v>
      </c>
      <c r="M1886" s="54">
        <v>60000</v>
      </c>
      <c r="N1886" s="57" t="s">
        <v>473</v>
      </c>
      <c r="O1886" s="32" t="s">
        <v>233</v>
      </c>
      <c r="P1886" s="57" t="s">
        <v>251</v>
      </c>
      <c r="Q1886">
        <v>0.52900000000000003</v>
      </c>
      <c r="R1886" t="s">
        <v>66</v>
      </c>
      <c r="S1886" s="57" t="s">
        <v>230</v>
      </c>
      <c r="T1886" s="57" t="s">
        <v>228</v>
      </c>
      <c r="U1886" s="52" t="s">
        <v>690</v>
      </c>
      <c r="V1886"/>
      <c r="W1886"/>
      <c r="X1886" s="55">
        <v>45658</v>
      </c>
    </row>
    <row r="1887" spans="1:24" ht="15" customHeight="1" x14ac:dyDescent="0.35">
      <c r="A1887" s="52" t="s">
        <v>686</v>
      </c>
      <c r="B1887" s="53">
        <v>45832</v>
      </c>
      <c r="C1887" s="53">
        <v>53136</v>
      </c>
      <c r="D1887" s="53">
        <v>45832</v>
      </c>
      <c r="E1887" s="57" t="s">
        <v>687</v>
      </c>
      <c r="F1887" s="16" t="s">
        <v>39</v>
      </c>
      <c r="G1887" s="106" t="s">
        <v>62</v>
      </c>
      <c r="H1887" s="57" t="s">
        <v>691</v>
      </c>
      <c r="I1887" s="53">
        <v>46569</v>
      </c>
      <c r="J1887" s="53">
        <v>49856</v>
      </c>
      <c r="L1887" s="57" t="s">
        <v>689</v>
      </c>
      <c r="M1887" s="54">
        <v>60000</v>
      </c>
      <c r="N1887" s="57" t="s">
        <v>473</v>
      </c>
      <c r="O1887" s="32" t="s">
        <v>233</v>
      </c>
      <c r="P1887" s="57" t="s">
        <v>251</v>
      </c>
      <c r="Q1887">
        <v>0.86199999999999999</v>
      </c>
      <c r="R1887" t="s">
        <v>66</v>
      </c>
      <c r="S1887" s="57" t="s">
        <v>230</v>
      </c>
      <c r="T1887" s="57" t="s">
        <v>228</v>
      </c>
      <c r="U1887" s="52" t="s">
        <v>690</v>
      </c>
      <c r="V1887"/>
      <c r="W1887"/>
      <c r="X1887" s="55">
        <v>45658</v>
      </c>
    </row>
    <row r="1888" spans="1:24" ht="15" customHeight="1" x14ac:dyDescent="0.35">
      <c r="A1888" s="52" t="s">
        <v>686</v>
      </c>
      <c r="B1888" s="53">
        <v>45832</v>
      </c>
      <c r="C1888" s="53">
        <v>53136</v>
      </c>
      <c r="D1888" s="53">
        <v>45832</v>
      </c>
      <c r="E1888" s="57" t="s">
        <v>687</v>
      </c>
      <c r="F1888" s="16" t="s">
        <v>39</v>
      </c>
      <c r="G1888" s="106" t="s">
        <v>62</v>
      </c>
      <c r="H1888" s="57" t="s">
        <v>692</v>
      </c>
      <c r="I1888" s="53">
        <v>49857</v>
      </c>
      <c r="J1888" s="53">
        <v>53136</v>
      </c>
      <c r="L1888" s="57" t="s">
        <v>689</v>
      </c>
      <c r="M1888" s="54">
        <v>60000</v>
      </c>
      <c r="N1888" s="57" t="s">
        <v>473</v>
      </c>
      <c r="O1888" s="32" t="s">
        <v>233</v>
      </c>
      <c r="P1888" s="57" t="s">
        <v>251</v>
      </c>
      <c r="Q1888" s="84">
        <v>0.17</v>
      </c>
      <c r="R1888" t="s">
        <v>66</v>
      </c>
      <c r="S1888" s="57" t="s">
        <v>230</v>
      </c>
      <c r="T1888" s="57" t="s">
        <v>228</v>
      </c>
      <c r="U1888" s="52" t="s">
        <v>690</v>
      </c>
      <c r="V1888"/>
      <c r="W1888"/>
      <c r="X1888" s="55">
        <v>45658</v>
      </c>
    </row>
    <row r="1889" spans="1:25" ht="15" customHeight="1" x14ac:dyDescent="0.35">
      <c r="A1889" s="52" t="s">
        <v>686</v>
      </c>
      <c r="B1889" s="53">
        <v>45832</v>
      </c>
      <c r="C1889" s="53">
        <v>53136</v>
      </c>
      <c r="D1889" s="53">
        <v>45832</v>
      </c>
      <c r="E1889" s="57" t="s">
        <v>687</v>
      </c>
      <c r="F1889" s="16" t="s">
        <v>39</v>
      </c>
      <c r="G1889" s="57" t="s">
        <v>648</v>
      </c>
      <c r="H1889" s="57" t="s">
        <v>693</v>
      </c>
      <c r="I1889" s="53">
        <v>45832</v>
      </c>
      <c r="J1889" s="53">
        <v>53136</v>
      </c>
      <c r="L1889" s="57" t="s">
        <v>689</v>
      </c>
      <c r="O1889" s="32" t="s">
        <v>44</v>
      </c>
      <c r="P1889" s="57" t="s">
        <v>45</v>
      </c>
      <c r="Q1889"/>
      <c r="R1889"/>
      <c r="S1889"/>
      <c r="T1889"/>
      <c r="U1889"/>
      <c r="V1889" s="57" t="s">
        <v>251</v>
      </c>
      <c r="W1889">
        <v>75</v>
      </c>
      <c r="X1889" s="55">
        <v>45658</v>
      </c>
    </row>
    <row r="1890" spans="1:25" ht="29" x14ac:dyDescent="0.35">
      <c r="A1890" s="52" t="s">
        <v>694</v>
      </c>
      <c r="B1890" s="53">
        <v>46270</v>
      </c>
      <c r="C1890" s="53">
        <v>51682</v>
      </c>
      <c r="D1890" s="53">
        <v>45916</v>
      </c>
      <c r="E1890" s="57" t="s">
        <v>695</v>
      </c>
      <c r="F1890" s="16" t="s">
        <v>39</v>
      </c>
      <c r="G1890" s="52" t="s">
        <v>62</v>
      </c>
      <c r="H1890" s="57" t="s">
        <v>22</v>
      </c>
      <c r="I1890" s="53">
        <f t="shared" ref="I1890:I1891" si="235">IF(OR(K1890="Term",K1890="otherwise",K1890="Start of Term"),B1890,"ADD SERVICE START DATE")</f>
        <v>46270</v>
      </c>
      <c r="J1890" s="53">
        <f t="shared" ref="J1890:J1891" si="236">IF(OR(K1890="Term",K1890="otherwise",K1890="End of term"),C1890,"ADD SERVICE START DATE")</f>
        <v>51682</v>
      </c>
      <c r="K1890" s="52" t="s">
        <v>22</v>
      </c>
      <c r="L1890" s="52" t="s">
        <v>696</v>
      </c>
      <c r="M1890" s="54">
        <v>40000</v>
      </c>
      <c r="N1890" s="52" t="s">
        <v>697</v>
      </c>
      <c r="O1890" s="32" t="s">
        <v>233</v>
      </c>
      <c r="P1890" s="57" t="s">
        <v>251</v>
      </c>
      <c r="Q1890">
        <v>0.67479999999999996</v>
      </c>
      <c r="R1890" t="s">
        <v>66</v>
      </c>
      <c r="S1890"/>
      <c r="T1890"/>
      <c r="U1890"/>
      <c r="V1890"/>
      <c r="W1890"/>
      <c r="X1890" s="58">
        <v>46204</v>
      </c>
      <c r="Y1890" s="56" t="s">
        <v>70</v>
      </c>
    </row>
    <row r="1891" spans="1:25" ht="15" customHeight="1" x14ac:dyDescent="0.35">
      <c r="A1891" s="52" t="s">
        <v>694</v>
      </c>
      <c r="B1891" s="53">
        <v>46270</v>
      </c>
      <c r="C1891" s="53">
        <v>51682</v>
      </c>
      <c r="D1891" s="53">
        <v>45916</v>
      </c>
      <c r="E1891" s="57" t="s">
        <v>695</v>
      </c>
      <c r="F1891" s="16" t="s">
        <v>39</v>
      </c>
      <c r="G1891" s="57" t="s">
        <v>648</v>
      </c>
      <c r="H1891" s="57" t="s">
        <v>22</v>
      </c>
      <c r="I1891" s="53">
        <f t="shared" si="235"/>
        <v>46270</v>
      </c>
      <c r="J1891" s="53">
        <f t="shared" si="236"/>
        <v>51682</v>
      </c>
      <c r="K1891" s="52" t="s">
        <v>22</v>
      </c>
      <c r="L1891" s="52" t="s">
        <v>696</v>
      </c>
      <c r="M1891" s="54">
        <v>40000</v>
      </c>
      <c r="N1891" s="52" t="s">
        <v>697</v>
      </c>
      <c r="O1891" s="32" t="s">
        <v>44</v>
      </c>
      <c r="P1891" s="57" t="s">
        <v>45</v>
      </c>
      <c r="Q1891"/>
      <c r="R1891" t="s">
        <v>46</v>
      </c>
      <c r="S1891"/>
      <c r="T1891"/>
      <c r="U1891"/>
      <c r="V1891"/>
      <c r="W1891"/>
      <c r="X1891" s="55">
        <v>45566</v>
      </c>
      <c r="Y1891" s="56" t="s">
        <v>698</v>
      </c>
    </row>
    <row r="1892" spans="1:25" ht="15" customHeight="1" x14ac:dyDescent="0.35">
      <c r="A1892" s="57" t="s">
        <v>699</v>
      </c>
      <c r="B1892" s="53">
        <v>44729</v>
      </c>
      <c r="C1892" s="67">
        <v>47118</v>
      </c>
      <c r="D1892" s="53">
        <v>46293</v>
      </c>
      <c r="E1892" s="52" t="s">
        <v>700</v>
      </c>
      <c r="F1892" s="16" t="s">
        <v>39</v>
      </c>
      <c r="G1892" s="52" t="s">
        <v>62</v>
      </c>
      <c r="H1892" s="52" t="s">
        <v>701</v>
      </c>
      <c r="I1892" s="53">
        <v>44733</v>
      </c>
      <c r="J1892" s="53">
        <v>44761</v>
      </c>
      <c r="L1892" s="52" t="s">
        <v>105</v>
      </c>
      <c r="M1892" s="54">
        <v>10000</v>
      </c>
      <c r="N1892" s="57" t="s">
        <v>43</v>
      </c>
      <c r="O1892" s="32" t="s">
        <v>64</v>
      </c>
      <c r="P1892" s="32" t="s">
        <v>65</v>
      </c>
      <c r="Q1892" t="s">
        <v>702</v>
      </c>
      <c r="R1892"/>
      <c r="S1892"/>
      <c r="T1892"/>
      <c r="U1892"/>
      <c r="V1892"/>
      <c r="W1892"/>
      <c r="X1892" s="55">
        <v>44652</v>
      </c>
    </row>
    <row r="1893" spans="1:25" ht="15" customHeight="1" x14ac:dyDescent="0.35">
      <c r="A1893" s="57" t="s">
        <v>699</v>
      </c>
      <c r="B1893" s="53">
        <v>44729</v>
      </c>
      <c r="C1893" s="67">
        <v>47118</v>
      </c>
      <c r="D1893" s="53">
        <v>46293</v>
      </c>
      <c r="E1893" s="52" t="s">
        <v>700</v>
      </c>
      <c r="F1893" s="16" t="s">
        <v>39</v>
      </c>
      <c r="G1893" s="52" t="s">
        <v>62</v>
      </c>
      <c r="H1893" s="73" t="s">
        <v>703</v>
      </c>
      <c r="I1893" s="53">
        <v>44767</v>
      </c>
      <c r="J1893" s="53">
        <v>44834</v>
      </c>
      <c r="L1893" s="52" t="s">
        <v>105</v>
      </c>
      <c r="M1893" s="54">
        <v>10000</v>
      </c>
      <c r="N1893" s="52" t="s">
        <v>43</v>
      </c>
      <c r="O1893" t="s">
        <v>64</v>
      </c>
      <c r="P1893" t="s">
        <v>65</v>
      </c>
      <c r="Q1893" t="s">
        <v>702</v>
      </c>
      <c r="R1893"/>
      <c r="S1893"/>
      <c r="T1893"/>
      <c r="U1893"/>
      <c r="V1893"/>
      <c r="W1893"/>
      <c r="X1893" s="55">
        <v>44652</v>
      </c>
    </row>
    <row r="1894" spans="1:25" ht="15" customHeight="1" x14ac:dyDescent="0.35">
      <c r="A1894" s="57" t="s">
        <v>699</v>
      </c>
      <c r="B1894" s="53">
        <v>44729</v>
      </c>
      <c r="C1894" s="67">
        <v>47118</v>
      </c>
      <c r="D1894" s="53">
        <v>46293</v>
      </c>
      <c r="E1894" s="57" t="s">
        <v>432</v>
      </c>
      <c r="F1894" s="16" t="s">
        <v>39</v>
      </c>
      <c r="G1894" s="52" t="s">
        <v>62</v>
      </c>
      <c r="H1894" s="52" t="s">
        <v>704</v>
      </c>
      <c r="I1894" s="53">
        <v>45931</v>
      </c>
      <c r="J1894" s="53">
        <v>46295</v>
      </c>
      <c r="L1894" s="52" t="s">
        <v>105</v>
      </c>
      <c r="M1894" s="54">
        <v>19000</v>
      </c>
      <c r="N1894" s="52" t="s">
        <v>43</v>
      </c>
      <c r="O1894" t="s">
        <v>64</v>
      </c>
      <c r="P1894" t="s">
        <v>65</v>
      </c>
      <c r="Q1894" t="s">
        <v>702</v>
      </c>
      <c r="R1894"/>
      <c r="S1894"/>
      <c r="T1894"/>
      <c r="U1894"/>
      <c r="V1894"/>
      <c r="W1894"/>
      <c r="X1894" s="55">
        <v>44652</v>
      </c>
    </row>
    <row r="1895" spans="1:25" ht="15" customHeight="1" x14ac:dyDescent="0.35">
      <c r="A1895" s="57" t="s">
        <v>699</v>
      </c>
      <c r="B1895" s="53">
        <v>44729</v>
      </c>
      <c r="C1895" s="67">
        <v>47118</v>
      </c>
      <c r="D1895" s="53">
        <v>46293</v>
      </c>
      <c r="E1895" s="57" t="s">
        <v>432</v>
      </c>
      <c r="F1895" s="16" t="s">
        <v>39</v>
      </c>
      <c r="G1895" s="52" t="s">
        <v>62</v>
      </c>
      <c r="H1895" s="52" t="s">
        <v>73</v>
      </c>
      <c r="I1895" s="53">
        <f t="shared" ref="I1895:I1899" si="237">IF(OR(K1895="Term",K1895="otherwise",K1895="Start of Term"),B1895,"ADD SERVICE START DATE")</f>
        <v>44729</v>
      </c>
      <c r="J1895" s="53">
        <f t="shared" ref="J1895:J1899" si="238">IF(OR(K1895="Term",K1895="otherwise",K1895="End of term"),C1895,"ADD SERVICE START DATE")</f>
        <v>47118</v>
      </c>
      <c r="K1895" s="52" t="s">
        <v>74</v>
      </c>
      <c r="L1895" s="52" t="s">
        <v>105</v>
      </c>
      <c r="M1895" s="54">
        <v>0</v>
      </c>
      <c r="N1895" s="52" t="s">
        <v>43</v>
      </c>
      <c r="O1895" t="s">
        <v>64</v>
      </c>
      <c r="P1895" t="s">
        <v>65</v>
      </c>
      <c r="Q1895" t="s">
        <v>702</v>
      </c>
      <c r="R1895"/>
      <c r="S1895"/>
      <c r="T1895"/>
      <c r="U1895"/>
      <c r="V1895"/>
      <c r="W1895"/>
      <c r="X1895" s="55">
        <v>44652</v>
      </c>
    </row>
    <row r="1896" spans="1:25" ht="15" customHeight="1" x14ac:dyDescent="0.35">
      <c r="A1896" s="57" t="s">
        <v>699</v>
      </c>
      <c r="B1896" s="53">
        <v>44729</v>
      </c>
      <c r="C1896" s="67">
        <v>47118</v>
      </c>
      <c r="D1896" s="53">
        <v>46293</v>
      </c>
      <c r="E1896" s="57" t="s">
        <v>432</v>
      </c>
      <c r="F1896" s="52" t="s">
        <v>62</v>
      </c>
      <c r="G1896" s="52" t="s">
        <v>62</v>
      </c>
      <c r="H1896" s="52" t="s">
        <v>1083</v>
      </c>
      <c r="I1896" s="53">
        <v>46296</v>
      </c>
      <c r="J1896" s="53">
        <v>46446</v>
      </c>
      <c r="L1896" s="52" t="s">
        <v>105</v>
      </c>
      <c r="M1896" s="54">
        <v>19000</v>
      </c>
      <c r="N1896" s="52" t="s">
        <v>43</v>
      </c>
      <c r="O1896" t="s">
        <v>64</v>
      </c>
      <c r="P1896" t="s">
        <v>65</v>
      </c>
      <c r="Q1896" t="s">
        <v>702</v>
      </c>
      <c r="R1896"/>
      <c r="S1896"/>
      <c r="T1896"/>
      <c r="U1896"/>
      <c r="V1896"/>
      <c r="W1896"/>
      <c r="X1896" s="55">
        <v>44652</v>
      </c>
    </row>
    <row r="1897" spans="1:25" ht="15" customHeight="1" x14ac:dyDescent="0.35">
      <c r="A1897" s="57" t="s">
        <v>699</v>
      </c>
      <c r="B1897" s="53">
        <v>44729</v>
      </c>
      <c r="C1897" s="67">
        <v>47118</v>
      </c>
      <c r="D1897" s="53">
        <v>46293</v>
      </c>
      <c r="E1897" s="57" t="s">
        <v>432</v>
      </c>
      <c r="F1897" s="52" t="s">
        <v>62</v>
      </c>
      <c r="G1897" s="52" t="s">
        <v>62</v>
      </c>
      <c r="H1897" s="52" t="s">
        <v>1084</v>
      </c>
      <c r="I1897" s="53">
        <v>46447</v>
      </c>
      <c r="J1897" s="53">
        <v>46507</v>
      </c>
      <c r="L1897" s="52" t="s">
        <v>105</v>
      </c>
      <c r="M1897" s="54">
        <v>6000</v>
      </c>
      <c r="N1897" s="52" t="s">
        <v>43</v>
      </c>
      <c r="O1897" t="s">
        <v>64</v>
      </c>
      <c r="P1897" t="s">
        <v>65</v>
      </c>
      <c r="Q1897" t="s">
        <v>702</v>
      </c>
      <c r="R1897"/>
      <c r="S1897"/>
      <c r="T1897"/>
      <c r="U1897"/>
      <c r="V1897"/>
      <c r="W1897"/>
      <c r="X1897" s="55">
        <v>44652</v>
      </c>
    </row>
    <row r="1898" spans="1:25" ht="15" customHeight="1" x14ac:dyDescent="0.35">
      <c r="A1898" s="57" t="s">
        <v>699</v>
      </c>
      <c r="B1898" s="53">
        <v>44729</v>
      </c>
      <c r="C1898" s="67">
        <v>47118</v>
      </c>
      <c r="D1898" s="53">
        <v>46293</v>
      </c>
      <c r="E1898" s="57" t="s">
        <v>432</v>
      </c>
      <c r="F1898" s="52" t="s">
        <v>62</v>
      </c>
      <c r="G1898" s="52" t="s">
        <v>62</v>
      </c>
      <c r="H1898" s="52" t="s">
        <v>1085</v>
      </c>
      <c r="I1898" s="53">
        <v>46508</v>
      </c>
      <c r="J1898" s="53">
        <v>47118</v>
      </c>
      <c r="L1898" s="52" t="s">
        <v>105</v>
      </c>
      <c r="M1898" s="54">
        <v>19000</v>
      </c>
      <c r="N1898" s="52" t="s">
        <v>43</v>
      </c>
      <c r="O1898" t="s">
        <v>64</v>
      </c>
      <c r="P1898" t="s">
        <v>65</v>
      </c>
      <c r="Q1898" t="s">
        <v>702</v>
      </c>
      <c r="R1898"/>
      <c r="S1898"/>
      <c r="T1898"/>
      <c r="U1898"/>
      <c r="V1898"/>
      <c r="W1898"/>
      <c r="X1898" s="55">
        <v>44652</v>
      </c>
    </row>
    <row r="1899" spans="1:25" ht="15" customHeight="1" x14ac:dyDescent="0.35">
      <c r="A1899" s="57" t="s">
        <v>699</v>
      </c>
      <c r="B1899" s="53">
        <v>44729</v>
      </c>
      <c r="C1899" s="67">
        <v>47118</v>
      </c>
      <c r="D1899" s="53">
        <v>46293</v>
      </c>
      <c r="E1899" s="57" t="s">
        <v>432</v>
      </c>
      <c r="F1899" s="16" t="s">
        <v>39</v>
      </c>
      <c r="G1899" s="52" t="s">
        <v>40</v>
      </c>
      <c r="H1899" s="52" t="s">
        <v>22</v>
      </c>
      <c r="I1899" s="53">
        <f t="shared" si="237"/>
        <v>44729</v>
      </c>
      <c r="J1899" s="53">
        <f t="shared" si="238"/>
        <v>47118</v>
      </c>
      <c r="K1899" s="52" t="s">
        <v>22</v>
      </c>
      <c r="L1899" s="52" t="s">
        <v>105</v>
      </c>
      <c r="N1899" s="52" t="s">
        <v>46</v>
      </c>
      <c r="O1899" t="s">
        <v>44</v>
      </c>
      <c r="P1899" t="s">
        <v>45</v>
      </c>
      <c r="Q1899"/>
      <c r="R1899"/>
      <c r="S1899"/>
      <c r="T1899"/>
      <c r="U1899"/>
      <c r="V1899" t="s">
        <v>64</v>
      </c>
      <c r="W1899">
        <v>75</v>
      </c>
      <c r="X1899" s="55">
        <v>44652</v>
      </c>
    </row>
    <row r="1900" spans="1:25" ht="15" customHeight="1" x14ac:dyDescent="0.35">
      <c r="A1900" s="57" t="s">
        <v>699</v>
      </c>
      <c r="B1900" s="53">
        <v>44729</v>
      </c>
      <c r="C1900" s="67">
        <v>47118</v>
      </c>
      <c r="D1900" s="53">
        <v>46293</v>
      </c>
      <c r="E1900" s="57" t="s">
        <v>705</v>
      </c>
      <c r="F1900" s="16" t="s">
        <v>39</v>
      </c>
      <c r="G1900" s="52" t="s">
        <v>62</v>
      </c>
      <c r="H1900" s="52" t="s">
        <v>704</v>
      </c>
      <c r="I1900" s="53">
        <v>45931</v>
      </c>
      <c r="J1900" s="53">
        <v>46295</v>
      </c>
      <c r="L1900" s="52" t="s">
        <v>105</v>
      </c>
      <c r="M1900" s="54">
        <v>19000</v>
      </c>
      <c r="N1900" s="52" t="s">
        <v>43</v>
      </c>
      <c r="O1900" t="s">
        <v>64</v>
      </c>
      <c r="P1900" t="s">
        <v>65</v>
      </c>
      <c r="Q1900" s="85">
        <v>1.3152999999999999</v>
      </c>
      <c r="R1900" t="s">
        <v>66</v>
      </c>
      <c r="S1900">
        <v>130</v>
      </c>
      <c r="T1900">
        <v>150</v>
      </c>
      <c r="U1900">
        <v>120</v>
      </c>
      <c r="V1900"/>
      <c r="W1900"/>
      <c r="X1900" s="55">
        <v>44652</v>
      </c>
    </row>
    <row r="1901" spans="1:25" ht="15" customHeight="1" x14ac:dyDescent="0.35">
      <c r="A1901" s="57" t="s">
        <v>699</v>
      </c>
      <c r="B1901" s="53">
        <v>44729</v>
      </c>
      <c r="C1901" s="67">
        <v>47118</v>
      </c>
      <c r="D1901" s="53">
        <v>46293</v>
      </c>
      <c r="E1901" s="57" t="s">
        <v>705</v>
      </c>
      <c r="F1901" s="16" t="s">
        <v>39</v>
      </c>
      <c r="G1901" s="52" t="s">
        <v>62</v>
      </c>
      <c r="H1901" s="52" t="s">
        <v>73</v>
      </c>
      <c r="I1901" s="53">
        <f t="shared" ref="I1901:I1906" si="239">IF(OR(K1901="Term",K1901="otherwise",K1901="Start of Term"),B1901,"ADD SERVICE START DATE")</f>
        <v>44729</v>
      </c>
      <c r="J1901" s="53">
        <f t="shared" ref="J1901:J1906" si="240">IF(OR(K1901="Term",K1901="otherwise",K1901="End of term"),C1901,"ADD SERVICE START DATE")</f>
        <v>47118</v>
      </c>
      <c r="K1901" s="52" t="s">
        <v>74</v>
      </c>
      <c r="L1901" s="52" t="s">
        <v>105</v>
      </c>
      <c r="M1901" s="54">
        <v>0</v>
      </c>
      <c r="N1901" s="52" t="s">
        <v>43</v>
      </c>
      <c r="O1901" t="s">
        <v>64</v>
      </c>
      <c r="P1901" t="s">
        <v>65</v>
      </c>
      <c r="Q1901" s="85">
        <v>1.3152999999999999</v>
      </c>
      <c r="R1901" t="s">
        <v>66</v>
      </c>
      <c r="S1901">
        <v>130</v>
      </c>
      <c r="T1901">
        <v>150</v>
      </c>
      <c r="U1901">
        <v>120</v>
      </c>
      <c r="V1901"/>
      <c r="W1901"/>
      <c r="X1901" s="55">
        <v>44652</v>
      </c>
    </row>
    <row r="1902" spans="1:25" ht="15" customHeight="1" x14ac:dyDescent="0.35">
      <c r="A1902" s="57" t="s">
        <v>699</v>
      </c>
      <c r="B1902" s="53">
        <v>44729</v>
      </c>
      <c r="C1902" s="67">
        <v>47118</v>
      </c>
      <c r="D1902" s="53">
        <v>46293</v>
      </c>
      <c r="E1902" s="57" t="s">
        <v>705</v>
      </c>
      <c r="F1902" s="16"/>
      <c r="G1902" s="52" t="s">
        <v>62</v>
      </c>
      <c r="H1902" s="52" t="s">
        <v>1083</v>
      </c>
      <c r="I1902" s="53">
        <v>46296</v>
      </c>
      <c r="J1902" s="53">
        <v>46446</v>
      </c>
      <c r="L1902" s="52" t="s">
        <v>105</v>
      </c>
      <c r="M1902" s="54">
        <v>19000</v>
      </c>
      <c r="N1902" s="52" t="s">
        <v>43</v>
      </c>
      <c r="O1902" t="s">
        <v>64</v>
      </c>
      <c r="P1902" t="s">
        <v>65</v>
      </c>
      <c r="Q1902" s="264">
        <v>1.5249999999999999</v>
      </c>
      <c r="R1902" t="s">
        <v>66</v>
      </c>
      <c r="S1902">
        <v>130</v>
      </c>
      <c r="T1902">
        <v>150</v>
      </c>
      <c r="U1902">
        <v>120</v>
      </c>
      <c r="V1902"/>
      <c r="W1902"/>
      <c r="X1902" s="256">
        <v>46204</v>
      </c>
    </row>
    <row r="1903" spans="1:25" ht="15" customHeight="1" x14ac:dyDescent="0.35">
      <c r="A1903" s="57" t="s">
        <v>699</v>
      </c>
      <c r="B1903" s="53">
        <v>44729</v>
      </c>
      <c r="C1903" s="67">
        <v>47118</v>
      </c>
      <c r="D1903" s="53">
        <v>46293</v>
      </c>
      <c r="E1903" s="57" t="s">
        <v>705</v>
      </c>
      <c r="F1903" s="16"/>
      <c r="G1903" s="52" t="s">
        <v>62</v>
      </c>
      <c r="H1903" s="52" t="s">
        <v>1084</v>
      </c>
      <c r="I1903" s="53">
        <v>46447</v>
      </c>
      <c r="J1903" s="53">
        <v>46507</v>
      </c>
      <c r="L1903" s="52" t="s">
        <v>105</v>
      </c>
      <c r="M1903" s="54">
        <v>6000</v>
      </c>
      <c r="N1903" s="52" t="s">
        <v>43</v>
      </c>
      <c r="O1903" t="s">
        <v>64</v>
      </c>
      <c r="P1903" t="s">
        <v>65</v>
      </c>
      <c r="Q1903" s="264">
        <v>1.5249999999999999</v>
      </c>
      <c r="R1903" t="s">
        <v>66</v>
      </c>
      <c r="S1903">
        <v>130</v>
      </c>
      <c r="T1903">
        <v>150</v>
      </c>
      <c r="U1903">
        <v>120</v>
      </c>
      <c r="V1903"/>
      <c r="W1903"/>
      <c r="X1903" s="256">
        <v>46204</v>
      </c>
    </row>
    <row r="1904" spans="1:25" ht="15" customHeight="1" x14ac:dyDescent="0.35">
      <c r="A1904" s="57" t="s">
        <v>699</v>
      </c>
      <c r="B1904" s="53">
        <v>44729</v>
      </c>
      <c r="C1904" s="67">
        <v>47118</v>
      </c>
      <c r="D1904" s="53">
        <v>46293</v>
      </c>
      <c r="E1904" s="57" t="s">
        <v>705</v>
      </c>
      <c r="F1904" s="16"/>
      <c r="G1904" s="52" t="s">
        <v>62</v>
      </c>
      <c r="H1904" s="52" t="s">
        <v>1085</v>
      </c>
      <c r="I1904" s="53">
        <v>46508</v>
      </c>
      <c r="J1904" s="53">
        <v>47118</v>
      </c>
      <c r="L1904" s="52" t="s">
        <v>105</v>
      </c>
      <c r="M1904" s="54">
        <v>19000</v>
      </c>
      <c r="N1904" s="52" t="s">
        <v>43</v>
      </c>
      <c r="O1904" t="s">
        <v>64</v>
      </c>
      <c r="P1904" t="s">
        <v>65</v>
      </c>
      <c r="Q1904" s="264">
        <v>1.5249999999999999</v>
      </c>
      <c r="R1904" t="s">
        <v>66</v>
      </c>
      <c r="S1904">
        <v>130</v>
      </c>
      <c r="T1904">
        <v>150</v>
      </c>
      <c r="U1904">
        <v>120</v>
      </c>
      <c r="V1904"/>
      <c r="W1904"/>
      <c r="X1904" s="256">
        <v>46204</v>
      </c>
    </row>
    <row r="1905" spans="1:24" ht="15" customHeight="1" x14ac:dyDescent="0.35">
      <c r="A1905" s="57" t="s">
        <v>699</v>
      </c>
      <c r="B1905" s="53">
        <v>44729</v>
      </c>
      <c r="C1905" s="67">
        <v>47118</v>
      </c>
      <c r="D1905" s="53">
        <v>46293</v>
      </c>
      <c r="E1905" s="57" t="s">
        <v>705</v>
      </c>
      <c r="F1905" s="16"/>
      <c r="G1905" s="52" t="s">
        <v>40</v>
      </c>
      <c r="I1905" s="53">
        <f>IF(K1905="Term",B1905,"ADD SERVICE START DATE")</f>
        <v>44729</v>
      </c>
      <c r="J1905" s="53">
        <f>IF(K1905="Term",C1905,"ADD SERVICE END DATE")</f>
        <v>47118</v>
      </c>
      <c r="K1905" s="52" t="s">
        <v>22</v>
      </c>
      <c r="L1905" s="52" t="s">
        <v>105</v>
      </c>
      <c r="N1905" s="52" t="s">
        <v>46</v>
      </c>
      <c r="O1905" t="s">
        <v>44</v>
      </c>
      <c r="P1905" t="s">
        <v>45</v>
      </c>
      <c r="Q1905"/>
      <c r="R1905" t="s">
        <v>46</v>
      </c>
      <c r="S1905"/>
      <c r="T1905"/>
      <c r="U1905"/>
      <c r="V1905" t="s">
        <v>64</v>
      </c>
      <c r="W1905">
        <v>75</v>
      </c>
      <c r="X1905" s="256">
        <v>46204</v>
      </c>
    </row>
    <row r="1906" spans="1:24" ht="15" customHeight="1" x14ac:dyDescent="0.35">
      <c r="A1906" s="57" t="s">
        <v>699</v>
      </c>
      <c r="B1906" s="53">
        <v>44729</v>
      </c>
      <c r="C1906" s="67">
        <v>47118</v>
      </c>
      <c r="D1906" s="53">
        <v>46293</v>
      </c>
      <c r="E1906" s="52" t="s">
        <v>139</v>
      </c>
      <c r="F1906" s="16" t="s">
        <v>39</v>
      </c>
      <c r="G1906" s="52" t="s">
        <v>62</v>
      </c>
      <c r="H1906" s="52" t="s">
        <v>22</v>
      </c>
      <c r="I1906" s="53">
        <f t="shared" si="239"/>
        <v>44729</v>
      </c>
      <c r="J1906" s="53">
        <f t="shared" si="240"/>
        <v>47118</v>
      </c>
      <c r="K1906" s="52" t="s">
        <v>22</v>
      </c>
      <c r="L1906" s="52" t="s">
        <v>140</v>
      </c>
      <c r="M1906" s="54">
        <v>0</v>
      </c>
      <c r="N1906" s="52" t="s">
        <v>43</v>
      </c>
      <c r="O1906" t="s">
        <v>64</v>
      </c>
      <c r="P1906" t="s">
        <v>65</v>
      </c>
      <c r="Q1906">
        <v>0.78359999999999996</v>
      </c>
      <c r="R1906" t="s">
        <v>66</v>
      </c>
      <c r="S1906">
        <v>130</v>
      </c>
      <c r="T1906">
        <v>150</v>
      </c>
      <c r="U1906">
        <v>120</v>
      </c>
      <c r="V1906"/>
      <c r="W1906"/>
      <c r="X1906" s="55">
        <v>44652</v>
      </c>
    </row>
    <row r="1907" spans="1:24" ht="15" customHeight="1" x14ac:dyDescent="0.35">
      <c r="A1907" s="57" t="s">
        <v>699</v>
      </c>
      <c r="B1907" s="53">
        <v>44729</v>
      </c>
      <c r="C1907" s="67">
        <v>47118</v>
      </c>
      <c r="D1907" s="53">
        <v>46293</v>
      </c>
      <c r="E1907" s="52" t="s">
        <v>139</v>
      </c>
      <c r="F1907" s="16" t="s">
        <v>39</v>
      </c>
      <c r="G1907" s="52" t="s">
        <v>40</v>
      </c>
      <c r="H1907" s="52" t="s">
        <v>22</v>
      </c>
      <c r="I1907" s="53">
        <f t="shared" ref="I1907:I1917" si="241">IF(OR(K1907="Term",K1907="otherwise"),B1907,"ADD SERVICE START DATE")</f>
        <v>44729</v>
      </c>
      <c r="J1907" s="53">
        <f t="shared" ref="J1907:J1917" si="242">IF(OR(K1907="Term",K1907="otherwise"),C1907,"ADD SERVICE START DATE")</f>
        <v>47118</v>
      </c>
      <c r="K1907" s="52" t="s">
        <v>22</v>
      </c>
      <c r="L1907" s="52" t="s">
        <v>140</v>
      </c>
      <c r="N1907" s="52" t="s">
        <v>46</v>
      </c>
      <c r="O1907" t="s">
        <v>44</v>
      </c>
      <c r="P1907" t="s">
        <v>45</v>
      </c>
      <c r="Q1907"/>
      <c r="R1907" t="s">
        <v>46</v>
      </c>
      <c r="S1907"/>
      <c r="T1907"/>
      <c r="U1907"/>
      <c r="V1907" t="s">
        <v>64</v>
      </c>
      <c r="W1907">
        <v>75</v>
      </c>
      <c r="X1907" s="55">
        <v>44652</v>
      </c>
    </row>
    <row r="1908" spans="1:24" ht="15" customHeight="1" x14ac:dyDescent="0.35">
      <c r="A1908" s="57" t="s">
        <v>699</v>
      </c>
      <c r="B1908" s="53">
        <v>44729</v>
      </c>
      <c r="C1908" s="67">
        <v>47118</v>
      </c>
      <c r="D1908" s="53">
        <v>46293</v>
      </c>
      <c r="E1908" s="57" t="s">
        <v>706</v>
      </c>
      <c r="F1908" s="16" t="s">
        <v>39</v>
      </c>
      <c r="G1908" s="52" t="s">
        <v>104</v>
      </c>
      <c r="H1908" s="52" t="s">
        <v>707</v>
      </c>
      <c r="I1908" s="53">
        <v>44729</v>
      </c>
      <c r="J1908" s="53">
        <v>44804</v>
      </c>
      <c r="L1908" s="52" t="s">
        <v>105</v>
      </c>
      <c r="M1908" s="54">
        <v>10000</v>
      </c>
      <c r="N1908" s="52" t="s">
        <v>43</v>
      </c>
      <c r="O1908" t="s">
        <v>106</v>
      </c>
      <c r="P1908" t="s">
        <v>65</v>
      </c>
      <c r="Q1908">
        <v>0.29039999999999999</v>
      </c>
      <c r="R1908" t="s">
        <v>66</v>
      </c>
      <c r="S1908"/>
      <c r="T1908"/>
      <c r="U1908"/>
      <c r="V1908"/>
      <c r="W1908"/>
      <c r="X1908" s="55">
        <v>45383</v>
      </c>
    </row>
    <row r="1909" spans="1:24" ht="15" customHeight="1" x14ac:dyDescent="0.35">
      <c r="A1909" s="57" t="s">
        <v>699</v>
      </c>
      <c r="B1909" s="53">
        <v>44729</v>
      </c>
      <c r="C1909" s="67">
        <v>47118</v>
      </c>
      <c r="D1909" s="53">
        <v>46293</v>
      </c>
      <c r="E1909" s="52" t="s">
        <v>706</v>
      </c>
      <c r="F1909" s="16" t="s">
        <v>39</v>
      </c>
      <c r="G1909" s="52" t="s">
        <v>104</v>
      </c>
      <c r="H1909" s="52" t="s">
        <v>708</v>
      </c>
      <c r="I1909" s="53">
        <v>44805</v>
      </c>
      <c r="J1909" s="53">
        <v>44834</v>
      </c>
      <c r="L1909" s="52" t="s">
        <v>105</v>
      </c>
      <c r="M1909" s="54">
        <v>20000</v>
      </c>
      <c r="N1909" s="52" t="s">
        <v>43</v>
      </c>
      <c r="O1909" t="s">
        <v>106</v>
      </c>
      <c r="P1909" t="s">
        <v>65</v>
      </c>
      <c r="Q1909">
        <v>0.29039999999999999</v>
      </c>
      <c r="R1909" t="s">
        <v>66</v>
      </c>
      <c r="S1909"/>
      <c r="T1909"/>
      <c r="U1909"/>
      <c r="V1909"/>
      <c r="W1909"/>
      <c r="X1909" s="55">
        <v>45383</v>
      </c>
    </row>
    <row r="1910" spans="1:24" ht="15" customHeight="1" x14ac:dyDescent="0.35">
      <c r="A1910" s="57" t="s">
        <v>699</v>
      </c>
      <c r="B1910" s="53">
        <v>44729</v>
      </c>
      <c r="C1910" s="67">
        <v>47118</v>
      </c>
      <c r="D1910" s="53">
        <v>46293</v>
      </c>
      <c r="E1910" s="52" t="s">
        <v>706</v>
      </c>
      <c r="F1910" s="16" t="s">
        <v>39</v>
      </c>
      <c r="G1910" s="52" t="s">
        <v>104</v>
      </c>
      <c r="H1910" s="52" t="s">
        <v>709</v>
      </c>
      <c r="I1910" s="53">
        <v>44835</v>
      </c>
      <c r="J1910" s="53">
        <v>44985</v>
      </c>
      <c r="L1910" s="52" t="s">
        <v>105</v>
      </c>
      <c r="M1910" s="54">
        <v>10000</v>
      </c>
      <c r="N1910" s="52" t="s">
        <v>43</v>
      </c>
      <c r="O1910" t="s">
        <v>106</v>
      </c>
      <c r="P1910" t="s">
        <v>65</v>
      </c>
      <c r="Q1910">
        <v>0.29039999999999999</v>
      </c>
      <c r="R1910" t="s">
        <v>66</v>
      </c>
      <c r="S1910"/>
      <c r="T1910"/>
      <c r="U1910"/>
      <c r="V1910"/>
      <c r="W1910"/>
      <c r="X1910" s="55">
        <v>45383</v>
      </c>
    </row>
    <row r="1911" spans="1:24" ht="15" customHeight="1" x14ac:dyDescent="0.35">
      <c r="A1911" s="57" t="s">
        <v>699</v>
      </c>
      <c r="B1911" s="53">
        <v>44729</v>
      </c>
      <c r="C1911" s="67">
        <v>47118</v>
      </c>
      <c r="D1911" s="53">
        <v>46293</v>
      </c>
      <c r="E1911" s="52" t="s">
        <v>706</v>
      </c>
      <c r="F1911" s="16" t="s">
        <v>39</v>
      </c>
      <c r="G1911" s="52" t="s">
        <v>104</v>
      </c>
      <c r="H1911" s="52" t="s">
        <v>710</v>
      </c>
      <c r="I1911" s="53">
        <v>44986</v>
      </c>
      <c r="J1911" s="53">
        <v>45016</v>
      </c>
      <c r="L1911" s="52" t="s">
        <v>105</v>
      </c>
      <c r="M1911" s="54">
        <v>5000</v>
      </c>
      <c r="N1911" s="52" t="s">
        <v>43</v>
      </c>
      <c r="O1911" t="s">
        <v>106</v>
      </c>
      <c r="P1911" t="s">
        <v>65</v>
      </c>
      <c r="Q1911">
        <v>0.29039999999999999</v>
      </c>
      <c r="R1911" t="s">
        <v>66</v>
      </c>
      <c r="S1911"/>
      <c r="T1911"/>
      <c r="U1911"/>
      <c r="V1911"/>
      <c r="W1911"/>
      <c r="X1911" s="55">
        <v>45383</v>
      </c>
    </row>
    <row r="1912" spans="1:24" ht="15" customHeight="1" x14ac:dyDescent="0.35">
      <c r="A1912" s="57" t="s">
        <v>699</v>
      </c>
      <c r="B1912" s="53">
        <v>44729</v>
      </c>
      <c r="C1912" s="67">
        <v>47118</v>
      </c>
      <c r="D1912" s="53">
        <v>46293</v>
      </c>
      <c r="E1912" s="57" t="s">
        <v>706</v>
      </c>
      <c r="F1912" s="16" t="s">
        <v>39</v>
      </c>
      <c r="G1912" s="52" t="s">
        <v>104</v>
      </c>
      <c r="H1912" s="52" t="s">
        <v>73</v>
      </c>
      <c r="I1912" s="53">
        <f>IF(OR(K1912="Term",K1912="otherwise",K1912="Start of Term"),B1912,"ADD SERVICE START DATE")</f>
        <v>44729</v>
      </c>
      <c r="J1912" s="53">
        <f>IF(OR(K1912="Term",K1912="otherwise",K1912="End of term"),C1912,"ADD SERVICE START DATE")</f>
        <v>47118</v>
      </c>
      <c r="K1912" s="52" t="s">
        <v>74</v>
      </c>
      <c r="L1912" s="52" t="s">
        <v>105</v>
      </c>
      <c r="M1912" s="54">
        <v>0</v>
      </c>
      <c r="N1912" s="52" t="s">
        <v>43</v>
      </c>
      <c r="O1912" t="s">
        <v>106</v>
      </c>
      <c r="P1912" t="s">
        <v>65</v>
      </c>
      <c r="Q1912">
        <v>0.29039999999999999</v>
      </c>
      <c r="R1912" t="s">
        <v>66</v>
      </c>
      <c r="S1912"/>
      <c r="T1912"/>
      <c r="U1912"/>
      <c r="V1912"/>
      <c r="W1912"/>
      <c r="X1912" s="55">
        <v>45383</v>
      </c>
    </row>
    <row r="1913" spans="1:24" ht="15" customHeight="1" x14ac:dyDescent="0.35">
      <c r="A1913" s="57" t="s">
        <v>699</v>
      </c>
      <c r="B1913" s="53">
        <v>44729</v>
      </c>
      <c r="C1913" s="67">
        <v>47118</v>
      </c>
      <c r="D1913" s="53">
        <v>46293</v>
      </c>
      <c r="E1913" s="57" t="s">
        <v>271</v>
      </c>
      <c r="F1913" s="16" t="s">
        <v>39</v>
      </c>
      <c r="G1913" s="52" t="s">
        <v>104</v>
      </c>
      <c r="H1913" s="52" t="s">
        <v>711</v>
      </c>
      <c r="I1913" s="53">
        <v>44927</v>
      </c>
      <c r="J1913" s="53">
        <v>44985</v>
      </c>
      <c r="L1913" s="52" t="s">
        <v>140</v>
      </c>
      <c r="M1913" s="54">
        <v>2000</v>
      </c>
      <c r="N1913" s="52" t="s">
        <v>43</v>
      </c>
      <c r="O1913" t="s">
        <v>106</v>
      </c>
      <c r="P1913" t="s">
        <v>65</v>
      </c>
      <c r="Q1913">
        <v>0.29039999999999999</v>
      </c>
      <c r="R1913" t="s">
        <v>66</v>
      </c>
      <c r="S1913"/>
      <c r="T1913"/>
      <c r="U1913"/>
      <c r="V1913"/>
      <c r="W1913"/>
      <c r="X1913" s="55">
        <v>45383</v>
      </c>
    </row>
    <row r="1914" spans="1:24" ht="15" customHeight="1" x14ac:dyDescent="0.35">
      <c r="A1914" s="57" t="s">
        <v>699</v>
      </c>
      <c r="B1914" s="53">
        <v>44729</v>
      </c>
      <c r="C1914" s="67">
        <v>47118</v>
      </c>
      <c r="D1914" s="53">
        <v>46293</v>
      </c>
      <c r="E1914" s="57" t="s">
        <v>271</v>
      </c>
      <c r="F1914" s="16" t="s">
        <v>39</v>
      </c>
      <c r="G1914" s="52" t="s">
        <v>104</v>
      </c>
      <c r="H1914" s="52" t="s">
        <v>73</v>
      </c>
      <c r="I1914" s="53">
        <f t="shared" ref="I1914:I1916" si="243">IF(OR(K1914="Term",K1914="otherwise",K1914="Start of Term"),B1914,"ADD SERVICE START DATE")</f>
        <v>44729</v>
      </c>
      <c r="J1914" s="53">
        <f t="shared" ref="J1914:J1916" si="244">IF(OR(K1914="Term",K1914="otherwise",K1914="End of term"),C1914,"ADD SERVICE START DATE")</f>
        <v>47118</v>
      </c>
      <c r="K1914" s="52" t="s">
        <v>74</v>
      </c>
      <c r="L1914" s="52" t="s">
        <v>140</v>
      </c>
      <c r="M1914" s="54">
        <v>0</v>
      </c>
      <c r="N1914" s="52" t="s">
        <v>43</v>
      </c>
      <c r="O1914" t="s">
        <v>106</v>
      </c>
      <c r="P1914" t="s">
        <v>65</v>
      </c>
      <c r="Q1914">
        <v>0.29039999999999999</v>
      </c>
      <c r="R1914" t="s">
        <v>66</v>
      </c>
      <c r="S1914"/>
      <c r="T1914"/>
      <c r="U1914"/>
      <c r="V1914"/>
      <c r="W1914"/>
      <c r="X1914" s="55">
        <v>45383</v>
      </c>
    </row>
    <row r="1915" spans="1:24" ht="15" customHeight="1" x14ac:dyDescent="0.35">
      <c r="A1915" s="57" t="s">
        <v>699</v>
      </c>
      <c r="B1915" s="53">
        <v>44729</v>
      </c>
      <c r="C1915" s="67">
        <v>47118</v>
      </c>
      <c r="D1915" s="53">
        <v>46293</v>
      </c>
      <c r="E1915" s="57" t="s">
        <v>178</v>
      </c>
      <c r="F1915" s="16" t="s">
        <v>39</v>
      </c>
      <c r="G1915" s="52" t="s">
        <v>60</v>
      </c>
      <c r="H1915" s="52" t="s">
        <v>22</v>
      </c>
      <c r="I1915" s="53">
        <f t="shared" si="243"/>
        <v>44729</v>
      </c>
      <c r="J1915" s="53">
        <f t="shared" si="244"/>
        <v>47118</v>
      </c>
      <c r="K1915" s="52" t="s">
        <v>22</v>
      </c>
      <c r="L1915" s="57" t="s">
        <v>133</v>
      </c>
      <c r="N1915" s="52" t="s">
        <v>46</v>
      </c>
      <c r="O1915" t="s">
        <v>61</v>
      </c>
      <c r="P1915" t="s">
        <v>45</v>
      </c>
      <c r="Q1915">
        <v>4.3999999999999997E-2</v>
      </c>
      <c r="R1915" t="s">
        <v>46</v>
      </c>
      <c r="S1915"/>
      <c r="T1915"/>
      <c r="U1915"/>
      <c r="V1915"/>
      <c r="W1915"/>
      <c r="X1915" s="55">
        <v>44652</v>
      </c>
    </row>
    <row r="1916" spans="1:24" ht="15" customHeight="1" x14ac:dyDescent="0.35">
      <c r="A1916" s="57" t="s">
        <v>699</v>
      </c>
      <c r="B1916" s="53">
        <v>44729</v>
      </c>
      <c r="C1916" s="67">
        <v>47118</v>
      </c>
      <c r="D1916" s="53">
        <v>46293</v>
      </c>
      <c r="E1916" s="52" t="s">
        <v>143</v>
      </c>
      <c r="F1916" s="16" t="s">
        <v>39</v>
      </c>
      <c r="G1916" s="52" t="s">
        <v>144</v>
      </c>
      <c r="H1916" s="52" t="s">
        <v>22</v>
      </c>
      <c r="I1916" s="53">
        <f t="shared" si="243"/>
        <v>44729</v>
      </c>
      <c r="J1916" s="53">
        <f t="shared" si="244"/>
        <v>47118</v>
      </c>
      <c r="K1916" s="52" t="s">
        <v>22</v>
      </c>
      <c r="L1916" s="57" t="s">
        <v>118</v>
      </c>
      <c r="M1916" s="54">
        <v>0</v>
      </c>
      <c r="N1916" s="52" t="s">
        <v>43</v>
      </c>
      <c r="O1916" t="s">
        <v>145</v>
      </c>
      <c r="P1916" t="s">
        <v>251</v>
      </c>
      <c r="Q1916">
        <v>0.1968</v>
      </c>
      <c r="R1916" t="s">
        <v>66</v>
      </c>
      <c r="S1916"/>
      <c r="T1916"/>
      <c r="U1916"/>
      <c r="V1916"/>
      <c r="W1916"/>
      <c r="X1916" s="55">
        <v>44652</v>
      </c>
    </row>
    <row r="1917" spans="1:24" ht="15" customHeight="1" x14ac:dyDescent="0.35">
      <c r="A1917" s="57" t="s">
        <v>699</v>
      </c>
      <c r="B1917" s="53">
        <v>44729</v>
      </c>
      <c r="C1917" s="67">
        <v>47118</v>
      </c>
      <c r="D1917" s="53">
        <v>46293</v>
      </c>
      <c r="E1917" s="52" t="s">
        <v>143</v>
      </c>
      <c r="F1917" s="16" t="s">
        <v>39</v>
      </c>
      <c r="G1917" s="52" t="s">
        <v>135</v>
      </c>
      <c r="H1917" s="52" t="s">
        <v>22</v>
      </c>
      <c r="I1917" s="53">
        <f t="shared" si="241"/>
        <v>44729</v>
      </c>
      <c r="J1917" s="53">
        <f t="shared" si="242"/>
        <v>47118</v>
      </c>
      <c r="K1917" s="52" t="s">
        <v>22</v>
      </c>
      <c r="L1917" s="52" t="s">
        <v>118</v>
      </c>
      <c r="M1917" s="54">
        <v>0</v>
      </c>
      <c r="N1917" s="66" t="s">
        <v>46</v>
      </c>
      <c r="O1917" t="s">
        <v>136</v>
      </c>
      <c r="P1917" t="s">
        <v>45</v>
      </c>
      <c r="Q1917"/>
      <c r="R1917" t="s">
        <v>46</v>
      </c>
      <c r="S1917"/>
      <c r="T1917"/>
      <c r="U1917"/>
      <c r="V1917" t="s">
        <v>145</v>
      </c>
      <c r="W1917">
        <v>75</v>
      </c>
      <c r="X1917" s="55">
        <v>44652</v>
      </c>
    </row>
    <row r="1918" spans="1:24" ht="15" customHeight="1" x14ac:dyDescent="0.35">
      <c r="A1918" s="57" t="s">
        <v>699</v>
      </c>
      <c r="B1918" s="53">
        <v>44729</v>
      </c>
      <c r="C1918" s="67">
        <v>47118</v>
      </c>
      <c r="D1918" s="53">
        <v>46293</v>
      </c>
      <c r="E1918" s="57" t="s">
        <v>602</v>
      </c>
      <c r="F1918" s="16" t="s">
        <v>39</v>
      </c>
      <c r="G1918" s="52" t="s">
        <v>60</v>
      </c>
      <c r="H1918" s="52" t="s">
        <v>22</v>
      </c>
      <c r="I1918" s="53">
        <f>IF(OR(K1918="Term",K1918="otherwise",K1918="Start of Term"),B1918,"ADD SERVICE START DATE")</f>
        <v>44729</v>
      </c>
      <c r="J1918" s="53">
        <f>IF(OR(K1918="Term",K1918="otherwise",K1918="End of term"),C1918,"ADD SERVICE START DATE")</f>
        <v>47118</v>
      </c>
      <c r="K1918" s="52" t="s">
        <v>22</v>
      </c>
      <c r="L1918" s="52" t="s">
        <v>118</v>
      </c>
      <c r="N1918" s="52" t="s">
        <v>46</v>
      </c>
      <c r="O1918" t="s">
        <v>61</v>
      </c>
      <c r="P1918" t="s">
        <v>45</v>
      </c>
      <c r="Q1918">
        <v>4.3999999999999997E-2</v>
      </c>
      <c r="R1918" t="s">
        <v>46</v>
      </c>
      <c r="S1918"/>
      <c r="T1918"/>
      <c r="U1918"/>
      <c r="V1918"/>
      <c r="W1918"/>
      <c r="X1918" s="55">
        <v>44652</v>
      </c>
    </row>
    <row r="1919" spans="1:24" ht="15" customHeight="1" x14ac:dyDescent="0.35">
      <c r="A1919" s="57" t="s">
        <v>699</v>
      </c>
      <c r="B1919" s="53">
        <v>44729</v>
      </c>
      <c r="C1919" s="67">
        <v>47118</v>
      </c>
      <c r="D1919" s="53">
        <v>46293</v>
      </c>
      <c r="E1919" s="52" t="s">
        <v>712</v>
      </c>
      <c r="F1919" s="16" t="s">
        <v>39</v>
      </c>
      <c r="G1919" s="52" t="s">
        <v>62</v>
      </c>
      <c r="H1919" s="57" t="s">
        <v>713</v>
      </c>
      <c r="I1919" s="53">
        <v>44958</v>
      </c>
      <c r="J1919" s="53">
        <f t="shared" ref="J1919:J1924" si="245">IF(OR(K1919="Term",K1919="otherwise",K1919="End of term"),C1919,"ADD SERVICE START DATE")</f>
        <v>47118</v>
      </c>
      <c r="K1919" s="52" t="s">
        <v>48</v>
      </c>
      <c r="L1919" s="52" t="s">
        <v>42</v>
      </c>
      <c r="M1919" s="54">
        <v>0</v>
      </c>
      <c r="N1919" s="52" t="s">
        <v>43</v>
      </c>
      <c r="O1919" t="s">
        <v>64</v>
      </c>
      <c r="P1919" t="s">
        <v>65</v>
      </c>
      <c r="Q1919">
        <v>0.36199999999999999</v>
      </c>
      <c r="R1919" t="s">
        <v>66</v>
      </c>
      <c r="S1919">
        <v>130</v>
      </c>
      <c r="T1919">
        <v>150</v>
      </c>
      <c r="U1919">
        <v>120</v>
      </c>
      <c r="V1919"/>
      <c r="W1919"/>
      <c r="X1919" s="55">
        <v>45200</v>
      </c>
    </row>
    <row r="1920" spans="1:24" ht="15" customHeight="1" x14ac:dyDescent="0.35">
      <c r="A1920" s="57" t="s">
        <v>699</v>
      </c>
      <c r="B1920" s="53">
        <v>44729</v>
      </c>
      <c r="C1920" s="67">
        <v>47118</v>
      </c>
      <c r="D1920" s="53">
        <v>46293</v>
      </c>
      <c r="E1920" s="52" t="s">
        <v>712</v>
      </c>
      <c r="F1920" s="16" t="s">
        <v>39</v>
      </c>
      <c r="G1920" s="52" t="s">
        <v>40</v>
      </c>
      <c r="H1920" s="57" t="s">
        <v>713</v>
      </c>
      <c r="I1920" s="53">
        <v>44958</v>
      </c>
      <c r="J1920" s="53">
        <f t="shared" si="245"/>
        <v>47118</v>
      </c>
      <c r="K1920" s="52" t="s">
        <v>48</v>
      </c>
      <c r="L1920" s="52" t="s">
        <v>42</v>
      </c>
      <c r="N1920" s="66" t="s">
        <v>46</v>
      </c>
      <c r="O1920" t="s">
        <v>44</v>
      </c>
      <c r="P1920" t="s">
        <v>45</v>
      </c>
      <c r="Q1920"/>
      <c r="R1920" t="s">
        <v>46</v>
      </c>
      <c r="S1920"/>
      <c r="T1920"/>
      <c r="U1920"/>
      <c r="V1920" s="32" t="s">
        <v>64</v>
      </c>
      <c r="W1920">
        <v>75</v>
      </c>
      <c r="X1920" s="55">
        <v>45200</v>
      </c>
    </row>
    <row r="1921" spans="1:24" ht="15" customHeight="1" x14ac:dyDescent="0.35">
      <c r="A1921" s="57" t="s">
        <v>699</v>
      </c>
      <c r="B1921" s="53">
        <v>44729</v>
      </c>
      <c r="C1921" s="67">
        <v>47118</v>
      </c>
      <c r="D1921" s="53">
        <v>46293</v>
      </c>
      <c r="E1921" s="57" t="s">
        <v>714</v>
      </c>
      <c r="F1921" s="16" t="s">
        <v>39</v>
      </c>
      <c r="G1921" s="52" t="s">
        <v>62</v>
      </c>
      <c r="H1921" s="57" t="s">
        <v>713</v>
      </c>
      <c r="I1921" s="53">
        <v>44958</v>
      </c>
      <c r="J1921" s="53">
        <f t="shared" si="245"/>
        <v>47118</v>
      </c>
      <c r="K1921" s="52" t="s">
        <v>48</v>
      </c>
      <c r="L1921" s="52" t="s">
        <v>42</v>
      </c>
      <c r="M1921" s="54">
        <v>0</v>
      </c>
      <c r="N1921" s="52" t="s">
        <v>43</v>
      </c>
      <c r="O1921" t="s">
        <v>64</v>
      </c>
      <c r="P1921" t="s">
        <v>65</v>
      </c>
      <c r="Q1921">
        <v>0.36199999999999999</v>
      </c>
      <c r="R1921" t="s">
        <v>66</v>
      </c>
      <c r="S1921">
        <v>130</v>
      </c>
      <c r="T1921">
        <v>150</v>
      </c>
      <c r="U1921">
        <v>120</v>
      </c>
      <c r="V1921"/>
      <c r="W1921"/>
      <c r="X1921" s="55">
        <v>45200</v>
      </c>
    </row>
    <row r="1922" spans="1:24" ht="15" customHeight="1" x14ac:dyDescent="0.35">
      <c r="A1922" s="57" t="s">
        <v>699</v>
      </c>
      <c r="B1922" s="53">
        <v>44729</v>
      </c>
      <c r="C1922" s="67">
        <v>47118</v>
      </c>
      <c r="D1922" s="53">
        <v>46293</v>
      </c>
      <c r="E1922" s="57" t="s">
        <v>714</v>
      </c>
      <c r="F1922" s="16" t="s">
        <v>39</v>
      </c>
      <c r="G1922" s="52" t="s">
        <v>40</v>
      </c>
      <c r="H1922" s="57" t="s">
        <v>713</v>
      </c>
      <c r="I1922" s="53">
        <v>44958</v>
      </c>
      <c r="J1922" s="53">
        <f t="shared" si="245"/>
        <v>47118</v>
      </c>
      <c r="K1922" s="52" t="s">
        <v>48</v>
      </c>
      <c r="L1922" s="52" t="s">
        <v>42</v>
      </c>
      <c r="N1922" s="66" t="s">
        <v>46</v>
      </c>
      <c r="O1922" t="s">
        <v>44</v>
      </c>
      <c r="P1922" t="s">
        <v>45</v>
      </c>
      <c r="Q1922"/>
      <c r="R1922" t="s">
        <v>46</v>
      </c>
      <c r="S1922"/>
      <c r="T1922"/>
      <c r="U1922"/>
      <c r="V1922" s="32" t="s">
        <v>64</v>
      </c>
      <c r="W1922">
        <v>75</v>
      </c>
      <c r="X1922" s="55">
        <v>45200</v>
      </c>
    </row>
    <row r="1923" spans="1:24" ht="15" customHeight="1" x14ac:dyDescent="0.35">
      <c r="A1923" s="57" t="s">
        <v>699</v>
      </c>
      <c r="B1923" s="53">
        <v>44729</v>
      </c>
      <c r="C1923" s="67">
        <v>47118</v>
      </c>
      <c r="D1923" s="53">
        <v>46293</v>
      </c>
      <c r="E1923" s="57" t="s">
        <v>715</v>
      </c>
      <c r="F1923" s="16" t="s">
        <v>39</v>
      </c>
      <c r="G1923" s="52" t="s">
        <v>62</v>
      </c>
      <c r="H1923" s="57" t="s">
        <v>716</v>
      </c>
      <c r="I1923" s="53">
        <v>44958</v>
      </c>
      <c r="J1923" s="53">
        <f t="shared" si="245"/>
        <v>47118</v>
      </c>
      <c r="K1923" s="52" t="s">
        <v>48</v>
      </c>
      <c r="L1923" s="52" t="s">
        <v>42</v>
      </c>
      <c r="M1923" s="54">
        <v>0</v>
      </c>
      <c r="N1923" s="52" t="s">
        <v>43</v>
      </c>
      <c r="O1923" t="s">
        <v>64</v>
      </c>
      <c r="P1923" t="s">
        <v>65</v>
      </c>
      <c r="Q1923">
        <v>0.36199999999999999</v>
      </c>
      <c r="R1923" t="s">
        <v>66</v>
      </c>
      <c r="S1923">
        <v>130</v>
      </c>
      <c r="T1923">
        <v>150</v>
      </c>
      <c r="U1923">
        <v>120</v>
      </c>
      <c r="V1923"/>
      <c r="W1923"/>
      <c r="X1923" s="55">
        <v>45200</v>
      </c>
    </row>
    <row r="1924" spans="1:24" ht="15" customHeight="1" x14ac:dyDescent="0.35">
      <c r="A1924" s="57" t="s">
        <v>699</v>
      </c>
      <c r="B1924" s="53">
        <v>44729</v>
      </c>
      <c r="C1924" s="67">
        <v>47118</v>
      </c>
      <c r="D1924" s="53">
        <v>46293</v>
      </c>
      <c r="E1924" s="57" t="s">
        <v>715</v>
      </c>
      <c r="F1924" s="16" t="s">
        <v>39</v>
      </c>
      <c r="G1924" s="52" t="s">
        <v>40</v>
      </c>
      <c r="H1924" s="57" t="s">
        <v>716</v>
      </c>
      <c r="I1924" s="53">
        <v>44958</v>
      </c>
      <c r="J1924" s="53">
        <f t="shared" si="245"/>
        <v>47118</v>
      </c>
      <c r="K1924" s="52" t="s">
        <v>48</v>
      </c>
      <c r="L1924" s="52" t="s">
        <v>42</v>
      </c>
      <c r="N1924" s="66" t="s">
        <v>46</v>
      </c>
      <c r="O1924" t="s">
        <v>44</v>
      </c>
      <c r="P1924" t="s">
        <v>45</v>
      </c>
      <c r="Q1924"/>
      <c r="R1924" t="s">
        <v>46</v>
      </c>
      <c r="S1924"/>
      <c r="T1924"/>
      <c r="U1924"/>
      <c r="V1924" s="32" t="s">
        <v>64</v>
      </c>
      <c r="W1924">
        <v>75</v>
      </c>
      <c r="X1924" s="55">
        <v>45200</v>
      </c>
    </row>
    <row r="1925" spans="1:24" ht="15" customHeight="1" x14ac:dyDescent="0.35">
      <c r="A1925" s="57" t="s">
        <v>699</v>
      </c>
      <c r="B1925" s="53">
        <v>44729</v>
      </c>
      <c r="C1925" s="67">
        <v>47118</v>
      </c>
      <c r="D1925" s="53">
        <v>46293</v>
      </c>
      <c r="E1925" s="57" t="s">
        <v>562</v>
      </c>
      <c r="F1925" s="16" t="s">
        <v>39</v>
      </c>
      <c r="G1925" s="52" t="s">
        <v>144</v>
      </c>
      <c r="H1925" s="52" t="s">
        <v>22</v>
      </c>
      <c r="I1925" s="53">
        <f t="shared" ref="I1925:I1928" si="246">IF(OR(K1925="Term",K1925="otherwise",K1925="Start of Term"),B1925,"ADD SERVICE START DATE")</f>
        <v>44729</v>
      </c>
      <c r="J1925" s="53">
        <f t="shared" ref="J1925:J1928" si="247">IF(OR(K1925="Term",K1925="otherwise",K1925="End of term"),C1925,"ADD SERVICE START DATE")</f>
        <v>47118</v>
      </c>
      <c r="K1925" s="52" t="s">
        <v>22</v>
      </c>
      <c r="L1925" s="52" t="s">
        <v>118</v>
      </c>
      <c r="M1925" s="54">
        <v>0</v>
      </c>
      <c r="N1925" s="52" t="s">
        <v>43</v>
      </c>
      <c r="O1925" t="s">
        <v>145</v>
      </c>
      <c r="P1925" t="s">
        <v>251</v>
      </c>
      <c r="Q1925">
        <v>0.1968</v>
      </c>
      <c r="R1925" t="s">
        <v>66</v>
      </c>
      <c r="S1925"/>
      <c r="T1925"/>
      <c r="U1925"/>
      <c r="V1925"/>
      <c r="W1925"/>
      <c r="X1925" s="55">
        <v>44652</v>
      </c>
    </row>
    <row r="1926" spans="1:24" ht="15" customHeight="1" x14ac:dyDescent="0.35">
      <c r="A1926" s="57" t="s">
        <v>699</v>
      </c>
      <c r="B1926" s="53">
        <v>44729</v>
      </c>
      <c r="C1926" s="67">
        <v>47118</v>
      </c>
      <c r="D1926" s="53">
        <v>46293</v>
      </c>
      <c r="E1926" s="57" t="s">
        <v>562</v>
      </c>
      <c r="F1926" s="16" t="s">
        <v>39</v>
      </c>
      <c r="G1926" s="52" t="s">
        <v>135</v>
      </c>
      <c r="H1926" s="52" t="s">
        <v>22</v>
      </c>
      <c r="I1926" s="53">
        <f t="shared" si="246"/>
        <v>44729</v>
      </c>
      <c r="J1926" s="53">
        <f t="shared" si="247"/>
        <v>47118</v>
      </c>
      <c r="K1926" s="52" t="s">
        <v>22</v>
      </c>
      <c r="L1926" s="52" t="s">
        <v>118</v>
      </c>
      <c r="N1926" s="66" t="s">
        <v>46</v>
      </c>
      <c r="O1926" t="s">
        <v>136</v>
      </c>
      <c r="P1926" t="s">
        <v>45</v>
      </c>
      <c r="Q1926"/>
      <c r="R1926" t="s">
        <v>46</v>
      </c>
      <c r="S1926"/>
      <c r="T1926"/>
      <c r="U1926"/>
      <c r="V1926" t="s">
        <v>145</v>
      </c>
      <c r="W1926">
        <v>75</v>
      </c>
      <c r="X1926" s="55">
        <v>44652</v>
      </c>
    </row>
    <row r="1927" spans="1:24" ht="15" customHeight="1" x14ac:dyDescent="0.35">
      <c r="A1927" s="57" t="s">
        <v>699</v>
      </c>
      <c r="B1927" s="53">
        <v>44729</v>
      </c>
      <c r="C1927" s="67">
        <v>47118</v>
      </c>
      <c r="D1927" s="53">
        <v>46293</v>
      </c>
      <c r="E1927" s="57" t="s">
        <v>563</v>
      </c>
      <c r="F1927" s="16" t="s">
        <v>39</v>
      </c>
      <c r="G1927" s="52" t="s">
        <v>144</v>
      </c>
      <c r="H1927" s="52" t="s">
        <v>22</v>
      </c>
      <c r="I1927" s="53">
        <f t="shared" si="246"/>
        <v>44729</v>
      </c>
      <c r="J1927" s="53">
        <f t="shared" si="247"/>
        <v>47118</v>
      </c>
      <c r="K1927" s="52" t="s">
        <v>22</v>
      </c>
      <c r="L1927" s="52" t="s">
        <v>118</v>
      </c>
      <c r="M1927" s="54">
        <v>0</v>
      </c>
      <c r="N1927" s="52" t="s">
        <v>43</v>
      </c>
      <c r="O1927" t="s">
        <v>145</v>
      </c>
      <c r="P1927" t="s">
        <v>251</v>
      </c>
      <c r="Q1927">
        <v>0.1968</v>
      </c>
      <c r="R1927" t="s">
        <v>66</v>
      </c>
      <c r="S1927"/>
      <c r="T1927"/>
      <c r="U1927"/>
      <c r="V1927"/>
      <c r="W1927"/>
      <c r="X1927" s="55">
        <v>44652</v>
      </c>
    </row>
    <row r="1928" spans="1:24" ht="15" customHeight="1" x14ac:dyDescent="0.35">
      <c r="A1928" s="57" t="s">
        <v>699</v>
      </c>
      <c r="B1928" s="53">
        <v>44729</v>
      </c>
      <c r="C1928" s="67">
        <v>47118</v>
      </c>
      <c r="D1928" s="53">
        <v>46293</v>
      </c>
      <c r="E1928" s="57" t="s">
        <v>563</v>
      </c>
      <c r="F1928" s="16" t="s">
        <v>39</v>
      </c>
      <c r="G1928" s="52" t="s">
        <v>135</v>
      </c>
      <c r="H1928" s="52" t="s">
        <v>22</v>
      </c>
      <c r="I1928" s="53">
        <f t="shared" si="246"/>
        <v>44729</v>
      </c>
      <c r="J1928" s="53">
        <f t="shared" si="247"/>
        <v>47118</v>
      </c>
      <c r="K1928" s="52" t="s">
        <v>22</v>
      </c>
      <c r="L1928" s="52" t="s">
        <v>118</v>
      </c>
      <c r="N1928" s="66" t="s">
        <v>46</v>
      </c>
      <c r="O1928" t="s">
        <v>136</v>
      </c>
      <c r="P1928" t="s">
        <v>45</v>
      </c>
      <c r="Q1928"/>
      <c r="R1928" t="s">
        <v>46</v>
      </c>
      <c r="S1928"/>
      <c r="T1928"/>
      <c r="U1928"/>
      <c r="V1928" t="s">
        <v>145</v>
      </c>
      <c r="W1928">
        <v>75</v>
      </c>
      <c r="X1928" s="55">
        <v>44652</v>
      </c>
    </row>
    <row r="1929" spans="1:24" ht="15" customHeight="1" x14ac:dyDescent="0.35">
      <c r="A1929" s="57" t="s">
        <v>699</v>
      </c>
      <c r="B1929" s="53">
        <v>44729</v>
      </c>
      <c r="C1929" s="67">
        <v>47118</v>
      </c>
      <c r="D1929" s="53">
        <v>46293</v>
      </c>
      <c r="E1929" s="57" t="s">
        <v>134</v>
      </c>
      <c r="F1929" s="16" t="s">
        <v>39</v>
      </c>
      <c r="G1929" s="52" t="s">
        <v>144</v>
      </c>
      <c r="H1929" s="52" t="s">
        <v>717</v>
      </c>
      <c r="I1929" s="53">
        <v>44733</v>
      </c>
      <c r="J1929" s="53">
        <v>44761</v>
      </c>
      <c r="L1929" s="52" t="s">
        <v>105</v>
      </c>
      <c r="M1929" s="54">
        <v>10000</v>
      </c>
      <c r="N1929" s="52" t="s">
        <v>43</v>
      </c>
      <c r="O1929" t="s">
        <v>145</v>
      </c>
      <c r="P1929" t="s">
        <v>251</v>
      </c>
      <c r="Q1929">
        <v>0.45122000000000001</v>
      </c>
      <c r="R1929" t="s">
        <v>66</v>
      </c>
      <c r="S1929"/>
      <c r="T1929"/>
      <c r="U1929"/>
      <c r="V1929"/>
      <c r="W1929"/>
      <c r="X1929" s="55">
        <v>44652</v>
      </c>
    </row>
    <row r="1930" spans="1:24" ht="15" customHeight="1" x14ac:dyDescent="0.35">
      <c r="A1930" s="57" t="s">
        <v>699</v>
      </c>
      <c r="B1930" s="53">
        <v>44729</v>
      </c>
      <c r="C1930" s="67">
        <v>47118</v>
      </c>
      <c r="D1930" s="53">
        <v>46293</v>
      </c>
      <c r="E1930" s="57" t="s">
        <v>134</v>
      </c>
      <c r="F1930" s="16" t="s">
        <v>39</v>
      </c>
      <c r="G1930" s="52" t="s">
        <v>144</v>
      </c>
      <c r="H1930" s="52" t="s">
        <v>718</v>
      </c>
      <c r="I1930" s="53">
        <v>44767</v>
      </c>
      <c r="J1930" s="53">
        <v>44834</v>
      </c>
      <c r="L1930" s="52" t="s">
        <v>105</v>
      </c>
      <c r="M1930" s="54">
        <v>10000</v>
      </c>
      <c r="N1930" s="52" t="s">
        <v>43</v>
      </c>
      <c r="O1930" t="s">
        <v>145</v>
      </c>
      <c r="P1930" t="s">
        <v>251</v>
      </c>
      <c r="Q1930">
        <v>0.45122000000000001</v>
      </c>
      <c r="R1930" t="s">
        <v>66</v>
      </c>
      <c r="S1930"/>
      <c r="T1930"/>
      <c r="U1930"/>
      <c r="V1930"/>
      <c r="W1930"/>
      <c r="X1930" s="55">
        <v>44652</v>
      </c>
    </row>
    <row r="1931" spans="1:24" ht="15" customHeight="1" x14ac:dyDescent="0.35">
      <c r="A1931" s="57" t="s">
        <v>699</v>
      </c>
      <c r="B1931" s="53">
        <v>44729</v>
      </c>
      <c r="C1931" s="67">
        <v>47118</v>
      </c>
      <c r="D1931" s="53">
        <v>46293</v>
      </c>
      <c r="E1931" s="57" t="s">
        <v>134</v>
      </c>
      <c r="F1931" s="16" t="s">
        <v>39</v>
      </c>
      <c r="G1931" s="52" t="s">
        <v>144</v>
      </c>
      <c r="H1931" s="52" t="s">
        <v>719</v>
      </c>
      <c r="I1931" s="53">
        <v>45383</v>
      </c>
      <c r="J1931" s="53">
        <v>45565</v>
      </c>
      <c r="L1931" s="52" t="s">
        <v>105</v>
      </c>
      <c r="M1931" s="54">
        <v>22000</v>
      </c>
      <c r="N1931" s="52" t="s">
        <v>43</v>
      </c>
      <c r="O1931" t="s">
        <v>145</v>
      </c>
      <c r="P1931" t="s">
        <v>251</v>
      </c>
      <c r="Q1931">
        <v>0.45122000000000001</v>
      </c>
      <c r="R1931" t="s">
        <v>66</v>
      </c>
      <c r="S1931"/>
      <c r="T1931"/>
      <c r="U1931"/>
      <c r="V1931"/>
      <c r="W1931"/>
      <c r="X1931" s="55">
        <v>44652</v>
      </c>
    </row>
    <row r="1932" spans="1:24" ht="15" customHeight="1" x14ac:dyDescent="0.35">
      <c r="A1932" s="57" t="s">
        <v>699</v>
      </c>
      <c r="B1932" s="53">
        <v>44729</v>
      </c>
      <c r="C1932" s="67">
        <v>47118</v>
      </c>
      <c r="D1932" s="53">
        <v>46293</v>
      </c>
      <c r="E1932" s="57" t="s">
        <v>134</v>
      </c>
      <c r="F1932" s="16" t="s">
        <v>39</v>
      </c>
      <c r="G1932" s="52" t="s">
        <v>144</v>
      </c>
      <c r="H1932" s="52" t="s">
        <v>720</v>
      </c>
      <c r="I1932" s="53">
        <v>45566</v>
      </c>
      <c r="J1932" s="53">
        <v>45657</v>
      </c>
      <c r="L1932" s="52" t="s">
        <v>105</v>
      </c>
      <c r="M1932" s="54">
        <v>20000</v>
      </c>
      <c r="N1932" s="52" t="s">
        <v>43</v>
      </c>
      <c r="O1932" t="s">
        <v>145</v>
      </c>
      <c r="P1932" t="s">
        <v>251</v>
      </c>
      <c r="Q1932">
        <v>0.45122000000000001</v>
      </c>
      <c r="R1932" t="s">
        <v>66</v>
      </c>
      <c r="S1932"/>
      <c r="T1932"/>
      <c r="U1932"/>
      <c r="V1932"/>
      <c r="W1932"/>
      <c r="X1932" s="55">
        <v>44652</v>
      </c>
    </row>
    <row r="1933" spans="1:24" ht="15" customHeight="1" x14ac:dyDescent="0.35">
      <c r="A1933" s="57" t="s">
        <v>699</v>
      </c>
      <c r="B1933" s="53">
        <v>44729</v>
      </c>
      <c r="C1933" s="67">
        <v>47118</v>
      </c>
      <c r="D1933" s="53">
        <v>46293</v>
      </c>
      <c r="E1933" s="57" t="s">
        <v>134</v>
      </c>
      <c r="F1933" s="16" t="s">
        <v>39</v>
      </c>
      <c r="G1933" s="52" t="s">
        <v>144</v>
      </c>
      <c r="H1933" s="52" t="s">
        <v>73</v>
      </c>
      <c r="I1933" s="53">
        <f t="shared" ref="I1933:I1934" si="248">IF(OR(K1933="Term",K1933="otherwise",K1933="Start of Term"),B1933,"ADD SERVICE START DATE")</f>
        <v>44729</v>
      </c>
      <c r="J1933" s="53">
        <f t="shared" ref="J1933:J1934" si="249">IF(OR(K1933="Term",K1933="otherwise",K1933="End of term"),C1933,"ADD SERVICE START DATE")</f>
        <v>47118</v>
      </c>
      <c r="K1933" s="52" t="s">
        <v>74</v>
      </c>
      <c r="L1933" s="52" t="s">
        <v>105</v>
      </c>
      <c r="M1933" s="54">
        <v>0</v>
      </c>
      <c r="N1933" s="52" t="s">
        <v>43</v>
      </c>
      <c r="O1933" t="s">
        <v>145</v>
      </c>
      <c r="P1933" t="s">
        <v>251</v>
      </c>
      <c r="Q1933">
        <v>0.45122000000000001</v>
      </c>
      <c r="R1933" t="s">
        <v>66</v>
      </c>
      <c r="S1933"/>
      <c r="T1933"/>
      <c r="U1933"/>
      <c r="V1933"/>
      <c r="W1933"/>
      <c r="X1933" s="55">
        <v>44652</v>
      </c>
    </row>
    <row r="1934" spans="1:24" ht="15" customHeight="1" x14ac:dyDescent="0.35">
      <c r="A1934" s="57" t="s">
        <v>699</v>
      </c>
      <c r="B1934" s="53">
        <v>44729</v>
      </c>
      <c r="C1934" s="67">
        <v>47118</v>
      </c>
      <c r="D1934" s="53">
        <v>46293</v>
      </c>
      <c r="E1934" s="57" t="s">
        <v>134</v>
      </c>
      <c r="F1934" s="16" t="s">
        <v>39</v>
      </c>
      <c r="G1934" s="52" t="s">
        <v>135</v>
      </c>
      <c r="H1934" s="52" t="s">
        <v>22</v>
      </c>
      <c r="I1934" s="53">
        <f t="shared" si="248"/>
        <v>44729</v>
      </c>
      <c r="J1934" s="53">
        <f t="shared" si="249"/>
        <v>47118</v>
      </c>
      <c r="K1934" s="52" t="s">
        <v>22</v>
      </c>
      <c r="L1934" s="52" t="s">
        <v>105</v>
      </c>
      <c r="M1934" s="54">
        <v>0</v>
      </c>
      <c r="N1934" s="66" t="s">
        <v>46</v>
      </c>
      <c r="O1934" t="s">
        <v>136</v>
      </c>
      <c r="P1934" t="s">
        <v>45</v>
      </c>
      <c r="Q1934">
        <v>0.41020000000000001</v>
      </c>
      <c r="R1934" t="s">
        <v>66</v>
      </c>
      <c r="S1934"/>
      <c r="T1934"/>
      <c r="U1934"/>
      <c r="V1934"/>
      <c r="W1934"/>
      <c r="X1934" s="55">
        <v>44652</v>
      </c>
    </row>
    <row r="1935" spans="1:24" ht="15" customHeight="1" x14ac:dyDescent="0.35">
      <c r="A1935" s="57" t="s">
        <v>699</v>
      </c>
      <c r="B1935" s="53">
        <v>44729</v>
      </c>
      <c r="C1935" s="67">
        <v>47118</v>
      </c>
      <c r="D1935" s="53">
        <v>46293</v>
      </c>
      <c r="E1935" s="52" t="s">
        <v>119</v>
      </c>
      <c r="F1935" s="16" t="s">
        <v>39</v>
      </c>
      <c r="G1935" s="52" t="s">
        <v>62</v>
      </c>
      <c r="H1935" s="57" t="s">
        <v>721</v>
      </c>
      <c r="I1935" s="53">
        <v>44733</v>
      </c>
      <c r="J1935" s="53">
        <v>44834</v>
      </c>
      <c r="L1935" s="52" t="s">
        <v>133</v>
      </c>
      <c r="M1935" s="54">
        <v>10000</v>
      </c>
      <c r="N1935" s="52" t="s">
        <v>43</v>
      </c>
      <c r="O1935" t="s">
        <v>64</v>
      </c>
      <c r="P1935" t="s">
        <v>65</v>
      </c>
      <c r="Q1935">
        <v>1.3173999999999999</v>
      </c>
      <c r="R1935" s="32" t="s">
        <v>66</v>
      </c>
      <c r="S1935">
        <v>130</v>
      </c>
      <c r="T1935">
        <v>150</v>
      </c>
      <c r="U1935">
        <v>120</v>
      </c>
      <c r="V1935"/>
      <c r="W1935"/>
      <c r="X1935" s="55">
        <v>44652</v>
      </c>
    </row>
    <row r="1936" spans="1:24" ht="15" customHeight="1" x14ac:dyDescent="0.35">
      <c r="A1936" s="57" t="s">
        <v>699</v>
      </c>
      <c r="B1936" s="53">
        <v>44729</v>
      </c>
      <c r="C1936" s="67">
        <v>47118</v>
      </c>
      <c r="D1936" s="53">
        <v>46293</v>
      </c>
      <c r="E1936" s="52" t="s">
        <v>119</v>
      </c>
      <c r="F1936" s="16" t="s">
        <v>39</v>
      </c>
      <c r="G1936" s="52" t="s">
        <v>62</v>
      </c>
      <c r="H1936" s="52" t="s">
        <v>73</v>
      </c>
      <c r="I1936" s="53">
        <f t="shared" ref="I1936:I1937" si="250">IF(OR(K1936="Term",K1936="otherwise",K1936="Start of Term"),B1936,"ADD SERVICE START DATE")</f>
        <v>44729</v>
      </c>
      <c r="J1936" s="53">
        <f t="shared" ref="J1936:J1937" si="251">IF(OR(K1936="Term",K1936="otherwise",K1936="End of term"),C1936,"ADD SERVICE START DATE")</f>
        <v>47118</v>
      </c>
      <c r="K1936" s="52" t="s">
        <v>74</v>
      </c>
      <c r="L1936" s="52" t="s">
        <v>133</v>
      </c>
      <c r="M1936" s="54">
        <v>0</v>
      </c>
      <c r="N1936" s="52" t="s">
        <v>43</v>
      </c>
      <c r="O1936" t="s">
        <v>64</v>
      </c>
      <c r="P1936" t="s">
        <v>65</v>
      </c>
      <c r="Q1936">
        <v>1.3173999999999999</v>
      </c>
      <c r="R1936" t="s">
        <v>66</v>
      </c>
      <c r="S1936">
        <v>130</v>
      </c>
      <c r="T1936">
        <v>150</v>
      </c>
      <c r="U1936">
        <v>120</v>
      </c>
      <c r="V1936"/>
      <c r="W1936"/>
      <c r="X1936" s="55">
        <v>44652</v>
      </c>
    </row>
    <row r="1937" spans="1:25" ht="15" customHeight="1" x14ac:dyDescent="0.35">
      <c r="A1937" s="57" t="s">
        <v>699</v>
      </c>
      <c r="B1937" s="53">
        <v>44729</v>
      </c>
      <c r="C1937" s="67">
        <v>47118</v>
      </c>
      <c r="D1937" s="53">
        <v>46293</v>
      </c>
      <c r="E1937" s="52" t="s">
        <v>119</v>
      </c>
      <c r="F1937" s="16" t="s">
        <v>39</v>
      </c>
      <c r="G1937" s="52" t="s">
        <v>40</v>
      </c>
      <c r="H1937" s="52" t="s">
        <v>22</v>
      </c>
      <c r="I1937" s="53">
        <f t="shared" si="250"/>
        <v>44729</v>
      </c>
      <c r="J1937" s="53">
        <f t="shared" si="251"/>
        <v>47118</v>
      </c>
      <c r="K1937" s="52" t="s">
        <v>22</v>
      </c>
      <c r="L1937" s="52" t="s">
        <v>133</v>
      </c>
      <c r="N1937" s="66" t="s">
        <v>46</v>
      </c>
      <c r="O1937" t="s">
        <v>44</v>
      </c>
      <c r="P1937" t="s">
        <v>45</v>
      </c>
      <c r="Q1937"/>
      <c r="R1937" t="s">
        <v>46</v>
      </c>
      <c r="S1937"/>
      <c r="T1937"/>
      <c r="U1937"/>
      <c r="V1937" t="s">
        <v>64</v>
      </c>
      <c r="W1937">
        <v>75</v>
      </c>
      <c r="X1937" s="55">
        <v>44652</v>
      </c>
    </row>
    <row r="1938" spans="1:25" ht="15" customHeight="1" x14ac:dyDescent="0.35">
      <c r="A1938" s="57" t="s">
        <v>699</v>
      </c>
      <c r="B1938" s="53">
        <v>44729</v>
      </c>
      <c r="C1938" s="67">
        <v>47118</v>
      </c>
      <c r="D1938" s="53">
        <v>46293</v>
      </c>
      <c r="E1938" s="52" t="s">
        <v>150</v>
      </c>
      <c r="F1938" s="16" t="s">
        <v>39</v>
      </c>
      <c r="G1938" s="52" t="s">
        <v>62</v>
      </c>
      <c r="H1938" s="52" t="s">
        <v>722</v>
      </c>
      <c r="I1938" s="53">
        <v>44927</v>
      </c>
      <c r="J1938" s="53">
        <v>44934</v>
      </c>
      <c r="L1938" s="52" t="s">
        <v>140</v>
      </c>
      <c r="M1938" s="54">
        <v>36300</v>
      </c>
      <c r="N1938" s="52" t="s">
        <v>43</v>
      </c>
      <c r="O1938" t="s">
        <v>64</v>
      </c>
      <c r="P1938" t="s">
        <v>65</v>
      </c>
      <c r="Q1938">
        <v>0.78359999999999996</v>
      </c>
      <c r="R1938" t="s">
        <v>66</v>
      </c>
      <c r="S1938">
        <v>130</v>
      </c>
      <c r="T1938">
        <v>150</v>
      </c>
      <c r="U1938">
        <v>120</v>
      </c>
      <c r="V1938"/>
      <c r="W1938"/>
      <c r="X1938" s="55">
        <v>44652</v>
      </c>
    </row>
    <row r="1939" spans="1:25" ht="15" customHeight="1" x14ac:dyDescent="0.35">
      <c r="A1939" s="57" t="s">
        <v>699</v>
      </c>
      <c r="B1939" s="53">
        <v>44729</v>
      </c>
      <c r="C1939" s="67">
        <v>47118</v>
      </c>
      <c r="D1939" s="53">
        <v>46293</v>
      </c>
      <c r="E1939" s="52" t="s">
        <v>150</v>
      </c>
      <c r="F1939" s="16" t="s">
        <v>39</v>
      </c>
      <c r="G1939" s="52" t="s">
        <v>40</v>
      </c>
      <c r="H1939" s="57" t="s">
        <v>22</v>
      </c>
      <c r="I1939" s="53">
        <f t="shared" ref="I1939:I1942" si="252">IF(OR(K1939="Term",K1939="otherwise",K1939="Start of Term"),B1939,"ADD SERVICE START DATE")</f>
        <v>44729</v>
      </c>
      <c r="J1939" s="53">
        <f t="shared" ref="J1939:J1944" si="253">IF(OR(K1939="Term",K1939="otherwise",K1939="End of term"),C1939,"ADD SERVICE START DATE")</f>
        <v>47118</v>
      </c>
      <c r="K1939" s="52" t="s">
        <v>22</v>
      </c>
      <c r="L1939" s="52" t="s">
        <v>140</v>
      </c>
      <c r="N1939" s="66" t="s">
        <v>46</v>
      </c>
      <c r="O1939" t="s">
        <v>44</v>
      </c>
      <c r="P1939" t="s">
        <v>45</v>
      </c>
      <c r="Q1939"/>
      <c r="R1939" t="s">
        <v>46</v>
      </c>
      <c r="S1939"/>
      <c r="T1939"/>
      <c r="U1939"/>
      <c r="V1939" t="s">
        <v>64</v>
      </c>
      <c r="W1939">
        <v>75</v>
      </c>
      <c r="X1939" s="55">
        <v>44652</v>
      </c>
    </row>
    <row r="1940" spans="1:25" ht="15" customHeight="1" x14ac:dyDescent="0.35">
      <c r="A1940" s="57" t="s">
        <v>699</v>
      </c>
      <c r="B1940" s="53">
        <v>44729</v>
      </c>
      <c r="C1940" s="67">
        <v>47118</v>
      </c>
      <c r="D1940" s="53">
        <v>46293</v>
      </c>
      <c r="E1940" s="52" t="s">
        <v>150</v>
      </c>
      <c r="F1940" s="16" t="s">
        <v>39</v>
      </c>
      <c r="G1940" s="52" t="s">
        <v>62</v>
      </c>
      <c r="H1940" s="57" t="s">
        <v>73</v>
      </c>
      <c r="I1940" s="53">
        <f t="shared" si="252"/>
        <v>44729</v>
      </c>
      <c r="J1940" s="53">
        <f t="shared" si="253"/>
        <v>47118</v>
      </c>
      <c r="K1940" s="52" t="s">
        <v>74</v>
      </c>
      <c r="L1940" s="52" t="s">
        <v>140</v>
      </c>
      <c r="M1940" s="54">
        <v>0</v>
      </c>
      <c r="N1940" s="52" t="s">
        <v>43</v>
      </c>
      <c r="O1940" t="s">
        <v>64</v>
      </c>
      <c r="P1940" t="s">
        <v>65</v>
      </c>
      <c r="Q1940">
        <v>0.78359999999999996</v>
      </c>
      <c r="R1940" t="s">
        <v>66</v>
      </c>
      <c r="S1940">
        <v>130</v>
      </c>
      <c r="T1940">
        <v>150</v>
      </c>
      <c r="U1940">
        <v>120</v>
      </c>
      <c r="V1940"/>
      <c r="W1940"/>
      <c r="X1940" s="55">
        <v>44652</v>
      </c>
    </row>
    <row r="1941" spans="1:25" ht="15" customHeight="1" x14ac:dyDescent="0.35">
      <c r="A1941" s="57" t="s">
        <v>699</v>
      </c>
      <c r="B1941" s="53">
        <v>44729</v>
      </c>
      <c r="C1941" s="67">
        <v>47118</v>
      </c>
      <c r="D1941" s="53">
        <v>46293</v>
      </c>
      <c r="E1941" s="52" t="s">
        <v>130</v>
      </c>
      <c r="F1941" s="16" t="s">
        <v>39</v>
      </c>
      <c r="G1941" s="52" t="s">
        <v>283</v>
      </c>
      <c r="H1941" s="57" t="s">
        <v>22</v>
      </c>
      <c r="I1941" s="53">
        <f t="shared" si="252"/>
        <v>44729</v>
      </c>
      <c r="J1941" s="53">
        <f t="shared" si="253"/>
        <v>47118</v>
      </c>
      <c r="K1941" s="52" t="s">
        <v>22</v>
      </c>
      <c r="L1941" s="52" t="s">
        <v>133</v>
      </c>
      <c r="N1941" s="66" t="s">
        <v>46</v>
      </c>
      <c r="O1941" t="s">
        <v>44</v>
      </c>
      <c r="P1941" t="s">
        <v>45</v>
      </c>
      <c r="Q1941"/>
      <c r="R1941" t="s">
        <v>46</v>
      </c>
      <c r="S1941"/>
      <c r="T1941"/>
      <c r="U1941"/>
      <c r="V1941" t="s">
        <v>64</v>
      </c>
      <c r="W1941">
        <v>75</v>
      </c>
      <c r="X1941" s="55">
        <v>44652</v>
      </c>
    </row>
    <row r="1942" spans="1:25" ht="15" customHeight="1" x14ac:dyDescent="0.35">
      <c r="A1942" s="57" t="s">
        <v>699</v>
      </c>
      <c r="B1942" s="53">
        <v>44729</v>
      </c>
      <c r="C1942" s="67">
        <v>47118</v>
      </c>
      <c r="D1942" s="53">
        <v>46293</v>
      </c>
      <c r="E1942" s="52" t="s">
        <v>130</v>
      </c>
      <c r="F1942" s="16" t="s">
        <v>39</v>
      </c>
      <c r="G1942" s="52" t="s">
        <v>40</v>
      </c>
      <c r="H1942" s="57" t="s">
        <v>22</v>
      </c>
      <c r="I1942" s="53">
        <f t="shared" si="252"/>
        <v>44729</v>
      </c>
      <c r="J1942" s="53">
        <f t="shared" si="253"/>
        <v>47118</v>
      </c>
      <c r="K1942" s="52" t="s">
        <v>22</v>
      </c>
      <c r="L1942" s="52" t="s">
        <v>133</v>
      </c>
      <c r="M1942" s="54">
        <v>0</v>
      </c>
      <c r="N1942" s="57" t="s">
        <v>43</v>
      </c>
      <c r="O1942" t="s">
        <v>64</v>
      </c>
      <c r="P1942" t="s">
        <v>65</v>
      </c>
      <c r="Q1942">
        <v>0.78359999999999996</v>
      </c>
      <c r="R1942" s="32" t="s">
        <v>66</v>
      </c>
      <c r="S1942">
        <v>130</v>
      </c>
      <c r="T1942">
        <v>150</v>
      </c>
      <c r="U1942">
        <v>120</v>
      </c>
      <c r="V1942"/>
      <c r="W1942"/>
      <c r="X1942" s="55">
        <v>44652</v>
      </c>
    </row>
    <row r="1943" spans="1:25" ht="15" customHeight="1" x14ac:dyDescent="0.35">
      <c r="A1943" s="57" t="s">
        <v>699</v>
      </c>
      <c r="B1943" s="53">
        <v>44729</v>
      </c>
      <c r="C1943" s="67">
        <v>47118</v>
      </c>
      <c r="D1943" s="53">
        <v>46293</v>
      </c>
      <c r="E1943" s="52" t="s">
        <v>152</v>
      </c>
      <c r="F1943" s="16" t="s">
        <v>39</v>
      </c>
      <c r="G1943" s="52" t="s">
        <v>62</v>
      </c>
      <c r="H1943" s="57" t="s">
        <v>723</v>
      </c>
      <c r="I1943" s="53">
        <v>44743</v>
      </c>
      <c r="J1943" s="53">
        <f t="shared" si="253"/>
        <v>47118</v>
      </c>
      <c r="K1943" s="52" t="s">
        <v>48</v>
      </c>
      <c r="L1943" s="52" t="s">
        <v>142</v>
      </c>
      <c r="M1943" s="54">
        <v>0</v>
      </c>
      <c r="N1943" s="52" t="s">
        <v>43</v>
      </c>
      <c r="O1943" t="s">
        <v>64</v>
      </c>
      <c r="P1943" t="s">
        <v>65</v>
      </c>
      <c r="Q1943">
        <v>1.2075</v>
      </c>
      <c r="R1943" t="s">
        <v>66</v>
      </c>
      <c r="S1943">
        <v>130</v>
      </c>
      <c r="T1943">
        <v>150</v>
      </c>
      <c r="U1943">
        <v>120</v>
      </c>
      <c r="V1943"/>
      <c r="W1943"/>
      <c r="X1943" s="55">
        <v>44652</v>
      </c>
    </row>
    <row r="1944" spans="1:25" ht="15" customHeight="1" x14ac:dyDescent="0.35">
      <c r="A1944" s="57" t="s">
        <v>699</v>
      </c>
      <c r="B1944" s="53">
        <v>44729</v>
      </c>
      <c r="C1944" s="67">
        <v>47118</v>
      </c>
      <c r="D1944" s="53">
        <v>46293</v>
      </c>
      <c r="E1944" s="52" t="s">
        <v>152</v>
      </c>
      <c r="F1944" s="16" t="s">
        <v>39</v>
      </c>
      <c r="G1944" s="52" t="s">
        <v>40</v>
      </c>
      <c r="H1944" s="57" t="s">
        <v>723</v>
      </c>
      <c r="I1944" s="53">
        <v>44743</v>
      </c>
      <c r="J1944" s="53">
        <f t="shared" si="253"/>
        <v>47118</v>
      </c>
      <c r="K1944" s="52" t="s">
        <v>48</v>
      </c>
      <c r="L1944" s="52" t="s">
        <v>142</v>
      </c>
      <c r="N1944" s="66" t="s">
        <v>46</v>
      </c>
      <c r="O1944" t="s">
        <v>44</v>
      </c>
      <c r="P1944" t="s">
        <v>45</v>
      </c>
      <c r="Q1944"/>
      <c r="R1944" t="s">
        <v>46</v>
      </c>
      <c r="S1944"/>
      <c r="T1944"/>
      <c r="U1944"/>
      <c r="V1944" t="s">
        <v>64</v>
      </c>
      <c r="W1944">
        <v>75</v>
      </c>
      <c r="X1944" s="55">
        <v>44652</v>
      </c>
    </row>
    <row r="1945" spans="1:25" ht="15" customHeight="1" x14ac:dyDescent="0.35">
      <c r="A1945" s="57" t="s">
        <v>699</v>
      </c>
      <c r="B1945" s="53">
        <v>44729</v>
      </c>
      <c r="C1945" s="67">
        <v>47118</v>
      </c>
      <c r="D1945" s="53">
        <v>46293</v>
      </c>
      <c r="E1945" s="57" t="s">
        <v>947</v>
      </c>
      <c r="F1945" s="16" t="s">
        <v>39</v>
      </c>
      <c r="G1945" s="52" t="s">
        <v>57</v>
      </c>
      <c r="H1945" s="52" t="s">
        <v>22</v>
      </c>
      <c r="I1945" s="53">
        <f t="shared" ref="I1945:I1955" si="254">IF(OR(K1945="Term",K1945="otherwise",K1945="Start of Term"),B1945,"ADD SERVICE START DATE")</f>
        <v>44729</v>
      </c>
      <c r="J1945" s="53">
        <f t="shared" ref="J1945:J1957" si="255">IF(OR(K1945="Term",K1945="otherwise",K1945="End of term"),C1945,"ADD SERVICE START DATE")</f>
        <v>47118</v>
      </c>
      <c r="K1945" s="52" t="s">
        <v>22</v>
      </c>
      <c r="L1945" s="52" t="s">
        <v>105</v>
      </c>
      <c r="N1945" s="66" t="s">
        <v>46</v>
      </c>
      <c r="O1945" t="s">
        <v>58</v>
      </c>
      <c r="P1945" t="s">
        <v>59</v>
      </c>
      <c r="Q1945">
        <v>1.11E-2</v>
      </c>
      <c r="R1945" t="s">
        <v>46</v>
      </c>
      <c r="S1945"/>
      <c r="T1945"/>
      <c r="U1945"/>
      <c r="V1945"/>
      <c r="W1945"/>
      <c r="X1945" s="55">
        <v>44652</v>
      </c>
      <c r="Y1945" s="56" t="s">
        <v>724</v>
      </c>
    </row>
    <row r="1946" spans="1:25" ht="15" customHeight="1" x14ac:dyDescent="0.35">
      <c r="A1946" s="57" t="s">
        <v>699</v>
      </c>
      <c r="B1946" s="53">
        <v>44729</v>
      </c>
      <c r="C1946" s="67">
        <v>47118</v>
      </c>
      <c r="D1946" s="53">
        <v>46293</v>
      </c>
      <c r="E1946" s="57" t="s">
        <v>947</v>
      </c>
      <c r="F1946" s="16" t="s">
        <v>39</v>
      </c>
      <c r="G1946" s="52" t="s">
        <v>75</v>
      </c>
      <c r="H1946" s="52" t="s">
        <v>22</v>
      </c>
      <c r="I1946" s="53">
        <f t="shared" si="254"/>
        <v>44729</v>
      </c>
      <c r="J1946" s="53">
        <f t="shared" si="255"/>
        <v>47118</v>
      </c>
      <c r="K1946" s="52" t="s">
        <v>22</v>
      </c>
      <c r="L1946" s="52" t="s">
        <v>105</v>
      </c>
      <c r="N1946" s="66" t="s">
        <v>46</v>
      </c>
      <c r="O1946" t="s">
        <v>76</v>
      </c>
      <c r="P1946" t="s">
        <v>77</v>
      </c>
      <c r="Q1946">
        <v>2.2100000000000002E-2</v>
      </c>
      <c r="R1946" t="s">
        <v>46</v>
      </c>
      <c r="S1946"/>
      <c r="T1946"/>
      <c r="U1946"/>
      <c r="V1946"/>
      <c r="W1946"/>
      <c r="X1946" s="55">
        <v>44652</v>
      </c>
      <c r="Y1946" s="56" t="s">
        <v>725</v>
      </c>
    </row>
    <row r="1947" spans="1:25" ht="15" customHeight="1" x14ac:dyDescent="0.35">
      <c r="A1947" s="57" t="s">
        <v>699</v>
      </c>
      <c r="B1947" s="53">
        <v>44729</v>
      </c>
      <c r="C1947" s="67">
        <v>47118</v>
      </c>
      <c r="D1947" s="53">
        <v>46293</v>
      </c>
      <c r="E1947" s="66" t="s">
        <v>465</v>
      </c>
      <c r="F1947" s="16" t="s">
        <v>39</v>
      </c>
      <c r="G1947" s="66" t="s">
        <v>57</v>
      </c>
      <c r="H1947" s="66" t="s">
        <v>22</v>
      </c>
      <c r="I1947" s="53">
        <f t="shared" si="254"/>
        <v>44729</v>
      </c>
      <c r="J1947" s="53">
        <f t="shared" si="255"/>
        <v>47118</v>
      </c>
      <c r="K1947" s="52" t="s">
        <v>22</v>
      </c>
      <c r="L1947" s="66" t="s">
        <v>142</v>
      </c>
      <c r="M1947" s="69"/>
      <c r="N1947" s="66" t="s">
        <v>46</v>
      </c>
      <c r="O1947" s="70" t="s">
        <v>58</v>
      </c>
      <c r="P1947" s="70" t="s">
        <v>59</v>
      </c>
      <c r="Q1947" s="70">
        <v>1.11E-2</v>
      </c>
      <c r="R1947" s="70" t="s">
        <v>46</v>
      </c>
      <c r="S1947" s="70"/>
      <c r="T1947" s="70"/>
      <c r="U1947" s="70"/>
      <c r="V1947" s="70"/>
      <c r="W1947" s="70"/>
      <c r="X1947" s="71">
        <v>44652</v>
      </c>
      <c r="Y1947" s="72" t="s">
        <v>724</v>
      </c>
    </row>
    <row r="1948" spans="1:25" ht="15" customHeight="1" x14ac:dyDescent="0.35">
      <c r="A1948" s="57" t="s">
        <v>699</v>
      </c>
      <c r="B1948" s="53">
        <v>44729</v>
      </c>
      <c r="C1948" s="67">
        <v>47118</v>
      </c>
      <c r="D1948" s="53">
        <v>46293</v>
      </c>
      <c r="E1948" s="57" t="s">
        <v>465</v>
      </c>
      <c r="F1948" s="16" t="s">
        <v>39</v>
      </c>
      <c r="G1948" s="52" t="s">
        <v>75</v>
      </c>
      <c r="H1948" s="52" t="s">
        <v>22</v>
      </c>
      <c r="I1948" s="53">
        <f t="shared" si="254"/>
        <v>44729</v>
      </c>
      <c r="J1948" s="53">
        <f t="shared" si="255"/>
        <v>47118</v>
      </c>
      <c r="K1948" s="52" t="s">
        <v>22</v>
      </c>
      <c r="L1948" s="52" t="s">
        <v>142</v>
      </c>
      <c r="N1948" s="66" t="s">
        <v>46</v>
      </c>
      <c r="O1948" t="s">
        <v>76</v>
      </c>
      <c r="P1948" t="s">
        <v>77</v>
      </c>
      <c r="Q1948">
        <v>2.2100000000000002E-2</v>
      </c>
      <c r="R1948" t="s">
        <v>46</v>
      </c>
      <c r="S1948"/>
      <c r="T1948"/>
      <c r="U1948"/>
      <c r="V1948"/>
      <c r="W1948"/>
      <c r="X1948" s="55">
        <v>44652</v>
      </c>
      <c r="Y1948" s="56" t="s">
        <v>725</v>
      </c>
    </row>
    <row r="1949" spans="1:25" ht="15" customHeight="1" x14ac:dyDescent="0.35">
      <c r="A1949" s="57" t="s">
        <v>699</v>
      </c>
      <c r="B1949" s="53">
        <v>44729</v>
      </c>
      <c r="C1949" s="67">
        <v>47118</v>
      </c>
      <c r="D1949" s="53">
        <v>46293</v>
      </c>
      <c r="E1949" s="57" t="s">
        <v>778</v>
      </c>
      <c r="F1949" s="16" t="s">
        <v>39</v>
      </c>
      <c r="G1949" s="52" t="s">
        <v>57</v>
      </c>
      <c r="H1949" s="52" t="s">
        <v>22</v>
      </c>
      <c r="I1949" s="53">
        <f t="shared" si="254"/>
        <v>44729</v>
      </c>
      <c r="J1949" s="53">
        <f t="shared" si="255"/>
        <v>47118</v>
      </c>
      <c r="K1949" s="52" t="s">
        <v>22</v>
      </c>
      <c r="L1949" s="52" t="s">
        <v>140</v>
      </c>
      <c r="N1949" s="66" t="s">
        <v>46</v>
      </c>
      <c r="O1949" t="s">
        <v>58</v>
      </c>
      <c r="P1949" t="s">
        <v>59</v>
      </c>
      <c r="Q1949">
        <v>1.11E-2</v>
      </c>
      <c r="R1949" t="s">
        <v>46</v>
      </c>
      <c r="S1949"/>
      <c r="T1949"/>
      <c r="U1949"/>
      <c r="V1949"/>
      <c r="W1949"/>
      <c r="X1949" s="55">
        <v>44652</v>
      </c>
      <c r="Y1949" s="56" t="s">
        <v>724</v>
      </c>
    </row>
    <row r="1950" spans="1:25" ht="15" customHeight="1" x14ac:dyDescent="0.35">
      <c r="A1950" s="57" t="s">
        <v>699</v>
      </c>
      <c r="B1950" s="53">
        <v>44729</v>
      </c>
      <c r="C1950" s="67">
        <v>47118</v>
      </c>
      <c r="D1950" s="53">
        <v>46293</v>
      </c>
      <c r="E1950" s="57" t="s">
        <v>778</v>
      </c>
      <c r="F1950" s="16" t="s">
        <v>39</v>
      </c>
      <c r="G1950" s="52" t="s">
        <v>75</v>
      </c>
      <c r="H1950" s="52" t="s">
        <v>22</v>
      </c>
      <c r="I1950" s="53">
        <f t="shared" si="254"/>
        <v>44729</v>
      </c>
      <c r="J1950" s="53">
        <f t="shared" si="255"/>
        <v>47118</v>
      </c>
      <c r="K1950" s="52" t="s">
        <v>22</v>
      </c>
      <c r="L1950" s="52" t="s">
        <v>140</v>
      </c>
      <c r="N1950" s="66" t="s">
        <v>46</v>
      </c>
      <c r="O1950" t="s">
        <v>76</v>
      </c>
      <c r="P1950" t="s">
        <v>77</v>
      </c>
      <c r="Q1950">
        <v>2.2100000000000002E-2</v>
      </c>
      <c r="R1950" t="s">
        <v>46</v>
      </c>
      <c r="S1950"/>
      <c r="T1950"/>
      <c r="U1950"/>
      <c r="V1950"/>
      <c r="W1950"/>
      <c r="X1950" s="55">
        <v>44652</v>
      </c>
      <c r="Y1950" s="56" t="s">
        <v>725</v>
      </c>
    </row>
    <row r="1951" spans="1:25" ht="15" customHeight="1" x14ac:dyDescent="0.35">
      <c r="A1951" s="57" t="s">
        <v>699</v>
      </c>
      <c r="B1951" s="53">
        <v>44729</v>
      </c>
      <c r="C1951" s="67">
        <v>47118</v>
      </c>
      <c r="D1951" s="53">
        <v>46293</v>
      </c>
      <c r="E1951" s="57" t="s">
        <v>1086</v>
      </c>
      <c r="F1951" s="16" t="s">
        <v>39</v>
      </c>
      <c r="G1951" s="52" t="s">
        <v>50</v>
      </c>
      <c r="H1951" s="52" t="s">
        <v>22</v>
      </c>
      <c r="I1951" s="53">
        <f t="shared" si="254"/>
        <v>44729</v>
      </c>
      <c r="J1951" s="53">
        <f t="shared" si="255"/>
        <v>47118</v>
      </c>
      <c r="K1951" s="52" t="s">
        <v>22</v>
      </c>
      <c r="L1951" s="57" t="s">
        <v>1086</v>
      </c>
      <c r="M1951" s="54">
        <v>10000</v>
      </c>
      <c r="N1951" s="66" t="s">
        <v>46</v>
      </c>
      <c r="O1951" t="s">
        <v>52</v>
      </c>
      <c r="P1951" t="s">
        <v>45</v>
      </c>
      <c r="Q1951">
        <v>0.50260000000000005</v>
      </c>
      <c r="R1951" t="s">
        <v>46</v>
      </c>
      <c r="S1951"/>
      <c r="T1951"/>
      <c r="U1951"/>
      <c r="V1951"/>
      <c r="W1951"/>
      <c r="X1951" s="55">
        <v>44652</v>
      </c>
      <c r="Y1951" t="s">
        <v>1088</v>
      </c>
    </row>
    <row r="1952" spans="1:25" ht="15" customHeight="1" x14ac:dyDescent="0.35">
      <c r="A1952" s="57" t="s">
        <v>699</v>
      </c>
      <c r="B1952" s="53">
        <v>44729</v>
      </c>
      <c r="C1952" s="67">
        <v>47118</v>
      </c>
      <c r="D1952" s="53">
        <v>46293</v>
      </c>
      <c r="E1952" s="57" t="s">
        <v>1086</v>
      </c>
      <c r="F1952" s="16" t="s">
        <v>39</v>
      </c>
      <c r="G1952" s="52" t="s">
        <v>55</v>
      </c>
      <c r="H1952" s="52" t="s">
        <v>22</v>
      </c>
      <c r="I1952" s="53">
        <f t="shared" si="254"/>
        <v>44729</v>
      </c>
      <c r="J1952" s="53">
        <f t="shared" si="255"/>
        <v>47118</v>
      </c>
      <c r="K1952" s="52" t="s">
        <v>22</v>
      </c>
      <c r="L1952" s="57" t="s">
        <v>1086</v>
      </c>
      <c r="M1952" s="54">
        <v>10000</v>
      </c>
      <c r="N1952" s="66" t="s">
        <v>46</v>
      </c>
      <c r="O1952" t="s">
        <v>56</v>
      </c>
      <c r="P1952" t="s">
        <v>45</v>
      </c>
      <c r="Q1952">
        <v>0.50260000000000005</v>
      </c>
      <c r="R1952" t="s">
        <v>46</v>
      </c>
      <c r="S1952"/>
      <c r="T1952"/>
      <c r="U1952"/>
      <c r="V1952"/>
      <c r="W1952"/>
      <c r="X1952" s="55">
        <v>44652</v>
      </c>
      <c r="Y1952" s="32" t="s">
        <v>1087</v>
      </c>
    </row>
    <row r="1953" spans="1:25" ht="15" customHeight="1" x14ac:dyDescent="0.35">
      <c r="A1953" s="57" t="s">
        <v>699</v>
      </c>
      <c r="B1953" s="53">
        <v>44729</v>
      </c>
      <c r="C1953" s="67">
        <v>47118</v>
      </c>
      <c r="D1953" s="53">
        <v>46293</v>
      </c>
      <c r="E1953" s="57" t="s">
        <v>468</v>
      </c>
      <c r="F1953" s="16" t="s">
        <v>39</v>
      </c>
      <c r="G1953" s="52" t="s">
        <v>57</v>
      </c>
      <c r="H1953" s="52" t="s">
        <v>22</v>
      </c>
      <c r="I1953" s="53">
        <f t="shared" si="254"/>
        <v>44729</v>
      </c>
      <c r="J1953" s="53">
        <f t="shared" si="255"/>
        <v>47118</v>
      </c>
      <c r="K1953" s="52" t="s">
        <v>22</v>
      </c>
      <c r="L1953" s="52" t="s">
        <v>118</v>
      </c>
      <c r="N1953" s="66" t="s">
        <v>46</v>
      </c>
      <c r="O1953" t="s">
        <v>58</v>
      </c>
      <c r="P1953" t="s">
        <v>59</v>
      </c>
      <c r="Q1953">
        <v>1.11E-2</v>
      </c>
      <c r="R1953" t="s">
        <v>46</v>
      </c>
      <c r="S1953"/>
      <c r="T1953"/>
      <c r="U1953"/>
      <c r="V1953"/>
      <c r="W1953"/>
      <c r="X1953" s="55">
        <v>44652</v>
      </c>
      <c r="Y1953" s="56" t="s">
        <v>724</v>
      </c>
    </row>
    <row r="1954" spans="1:25" ht="15" customHeight="1" x14ac:dyDescent="0.35">
      <c r="A1954" s="57" t="s">
        <v>699</v>
      </c>
      <c r="B1954" s="53">
        <v>44729</v>
      </c>
      <c r="C1954" s="67">
        <v>47118</v>
      </c>
      <c r="D1954" s="53">
        <v>46293</v>
      </c>
      <c r="E1954" s="57" t="s">
        <v>468</v>
      </c>
      <c r="F1954" s="16" t="s">
        <v>39</v>
      </c>
      <c r="G1954" s="52" t="s">
        <v>75</v>
      </c>
      <c r="H1954" s="52" t="s">
        <v>22</v>
      </c>
      <c r="I1954" s="53">
        <f t="shared" si="254"/>
        <v>44729</v>
      </c>
      <c r="J1954" s="53">
        <f t="shared" si="255"/>
        <v>47118</v>
      </c>
      <c r="K1954" s="52" t="s">
        <v>22</v>
      </c>
      <c r="L1954" s="52" t="s">
        <v>118</v>
      </c>
      <c r="N1954" s="66" t="s">
        <v>46</v>
      </c>
      <c r="O1954" t="s">
        <v>76</v>
      </c>
      <c r="P1954" t="s">
        <v>77</v>
      </c>
      <c r="Q1954">
        <v>2.2100000000000002E-2</v>
      </c>
      <c r="R1954" t="s">
        <v>46</v>
      </c>
      <c r="S1954"/>
      <c r="T1954"/>
      <c r="U1954"/>
      <c r="V1954"/>
      <c r="W1954"/>
      <c r="X1954" s="55">
        <v>44652</v>
      </c>
      <c r="Y1954" s="56" t="s">
        <v>725</v>
      </c>
    </row>
    <row r="1955" spans="1:25" ht="15" customHeight="1" x14ac:dyDescent="0.35">
      <c r="A1955" s="57" t="s">
        <v>699</v>
      </c>
      <c r="B1955" s="53">
        <v>44729</v>
      </c>
      <c r="C1955" s="67">
        <v>47118</v>
      </c>
      <c r="D1955" s="53">
        <v>46293</v>
      </c>
      <c r="E1955" s="57" t="s">
        <v>978</v>
      </c>
      <c r="F1955" s="16" t="s">
        <v>39</v>
      </c>
      <c r="G1955" s="52" t="s">
        <v>57</v>
      </c>
      <c r="H1955" s="52" t="s">
        <v>22</v>
      </c>
      <c r="I1955" s="53">
        <f t="shared" si="254"/>
        <v>44729</v>
      </c>
      <c r="J1955" s="53">
        <f t="shared" si="255"/>
        <v>47118</v>
      </c>
      <c r="K1955" s="52" t="s">
        <v>22</v>
      </c>
      <c r="L1955" s="52" t="s">
        <v>42</v>
      </c>
      <c r="N1955" s="66" t="s">
        <v>46</v>
      </c>
      <c r="O1955" t="s">
        <v>58</v>
      </c>
      <c r="P1955" t="s">
        <v>59</v>
      </c>
      <c r="Q1955">
        <v>1.11E-2</v>
      </c>
      <c r="R1955" t="s">
        <v>46</v>
      </c>
      <c r="S1955"/>
      <c r="T1955"/>
      <c r="U1955"/>
      <c r="V1955"/>
      <c r="W1955"/>
      <c r="X1955" s="55">
        <v>44652</v>
      </c>
      <c r="Y1955" s="56" t="s">
        <v>724</v>
      </c>
    </row>
    <row r="1956" spans="1:25" ht="15" customHeight="1" x14ac:dyDescent="0.35">
      <c r="A1956" s="57" t="s">
        <v>699</v>
      </c>
      <c r="B1956" s="53">
        <v>44729</v>
      </c>
      <c r="C1956" s="67">
        <v>47118</v>
      </c>
      <c r="D1956" s="53">
        <v>46293</v>
      </c>
      <c r="E1956" s="66" t="s">
        <v>116</v>
      </c>
      <c r="F1956" s="16" t="s">
        <v>39</v>
      </c>
      <c r="G1956" s="66" t="s">
        <v>62</v>
      </c>
      <c r="H1956" s="66" t="s">
        <v>726</v>
      </c>
      <c r="I1956" s="53">
        <v>45323</v>
      </c>
      <c r="J1956" s="53">
        <f t="shared" si="255"/>
        <v>47118</v>
      </c>
      <c r="K1956" s="52" t="s">
        <v>48</v>
      </c>
      <c r="L1956" s="66" t="s">
        <v>105</v>
      </c>
      <c r="M1956" s="69">
        <v>0</v>
      </c>
      <c r="N1956" s="66" t="s">
        <v>43</v>
      </c>
      <c r="O1956" s="70" t="s">
        <v>64</v>
      </c>
      <c r="P1956" s="66" t="s">
        <v>65</v>
      </c>
      <c r="Q1956" s="70">
        <v>1.366676</v>
      </c>
      <c r="R1956" s="70" t="s">
        <v>66</v>
      </c>
      <c r="S1956" s="52" t="s">
        <v>228</v>
      </c>
      <c r="T1956" s="52" t="s">
        <v>229</v>
      </c>
      <c r="U1956" s="52" t="s">
        <v>230</v>
      </c>
      <c r="V1956" s="70"/>
      <c r="W1956" s="70"/>
      <c r="X1956" s="71">
        <v>46204</v>
      </c>
      <c r="Y1956" s="72"/>
    </row>
    <row r="1957" spans="1:25" ht="15" customHeight="1" x14ac:dyDescent="0.35">
      <c r="A1957" s="57" t="s">
        <v>699</v>
      </c>
      <c r="B1957" s="53">
        <v>44729</v>
      </c>
      <c r="C1957" s="67">
        <v>47118</v>
      </c>
      <c r="D1957" s="53">
        <v>46293</v>
      </c>
      <c r="E1957" s="66" t="s">
        <v>116</v>
      </c>
      <c r="F1957" s="16" t="s">
        <v>39</v>
      </c>
      <c r="G1957" s="52" t="s">
        <v>40</v>
      </c>
      <c r="H1957" s="66" t="s">
        <v>726</v>
      </c>
      <c r="I1957" s="53">
        <v>45323</v>
      </c>
      <c r="J1957" s="53">
        <f t="shared" si="255"/>
        <v>47118</v>
      </c>
      <c r="K1957" s="52" t="s">
        <v>48</v>
      </c>
      <c r="L1957" s="57" t="s">
        <v>105</v>
      </c>
      <c r="N1957" s="66" t="s">
        <v>46</v>
      </c>
      <c r="O1957" t="s">
        <v>44</v>
      </c>
      <c r="P1957" t="s">
        <v>45</v>
      </c>
      <c r="Q1957"/>
      <c r="R1957" s="32" t="s">
        <v>46</v>
      </c>
      <c r="V1957" s="32" t="s">
        <v>233</v>
      </c>
      <c r="W1957">
        <v>75</v>
      </c>
      <c r="X1957" s="71">
        <v>46204</v>
      </c>
      <c r="Y1957" s="32"/>
    </row>
    <row r="1958" spans="1:25" ht="14.5" x14ac:dyDescent="0.35">
      <c r="A1958" s="57" t="s">
        <v>699</v>
      </c>
      <c r="B1958" s="53">
        <v>44729</v>
      </c>
      <c r="C1958" s="67">
        <v>47118</v>
      </c>
      <c r="D1958" s="53">
        <v>46293</v>
      </c>
      <c r="E1958" s="52" t="s">
        <v>727</v>
      </c>
      <c r="F1958" s="16" t="s">
        <v>39</v>
      </c>
      <c r="G1958" s="52" t="s">
        <v>62</v>
      </c>
      <c r="H1958" s="86" t="s">
        <v>719</v>
      </c>
      <c r="I1958" s="53">
        <v>45383</v>
      </c>
      <c r="J1958" s="53">
        <v>45565</v>
      </c>
      <c r="L1958" s="57" t="s">
        <v>543</v>
      </c>
      <c r="M1958" s="54">
        <v>22000</v>
      </c>
      <c r="N1958" s="66" t="s">
        <v>43</v>
      </c>
      <c r="O1958" t="s">
        <v>64</v>
      </c>
      <c r="P1958" s="66" t="s">
        <v>65</v>
      </c>
      <c r="Q1958">
        <v>3.02</v>
      </c>
      <c r="R1958" t="s">
        <v>66</v>
      </c>
      <c r="S1958" s="52" t="s">
        <v>228</v>
      </c>
      <c r="T1958" s="52" t="s">
        <v>229</v>
      </c>
      <c r="U1958" s="52" t="s">
        <v>230</v>
      </c>
      <c r="V1958"/>
      <c r="W1958"/>
      <c r="X1958" s="71">
        <v>45292</v>
      </c>
      <c r="Y1958" s="72"/>
    </row>
    <row r="1959" spans="1:25" ht="15" customHeight="1" x14ac:dyDescent="0.35">
      <c r="A1959" s="57" t="s">
        <v>699</v>
      </c>
      <c r="B1959" s="53">
        <v>44729</v>
      </c>
      <c r="C1959" s="67">
        <v>47118</v>
      </c>
      <c r="D1959" s="53">
        <v>46293</v>
      </c>
      <c r="E1959" s="52" t="s">
        <v>727</v>
      </c>
      <c r="F1959" s="16" t="s">
        <v>39</v>
      </c>
      <c r="G1959" s="52" t="s">
        <v>62</v>
      </c>
      <c r="H1959" s="86" t="s">
        <v>728</v>
      </c>
      <c r="I1959" s="53">
        <v>45566</v>
      </c>
      <c r="J1959" s="53">
        <v>45657</v>
      </c>
      <c r="L1959" s="57" t="s">
        <v>543</v>
      </c>
      <c r="M1959" s="54">
        <v>20000</v>
      </c>
      <c r="N1959" s="66" t="s">
        <v>43</v>
      </c>
      <c r="O1959" t="s">
        <v>64</v>
      </c>
      <c r="P1959" s="66" t="s">
        <v>65</v>
      </c>
      <c r="Q1959">
        <v>3.02</v>
      </c>
      <c r="R1959" t="s">
        <v>66</v>
      </c>
      <c r="S1959" s="52" t="s">
        <v>228</v>
      </c>
      <c r="T1959" s="52" t="s">
        <v>229</v>
      </c>
      <c r="U1959" s="52" t="s">
        <v>230</v>
      </c>
      <c r="V1959"/>
      <c r="W1959"/>
      <c r="X1959" s="71">
        <v>45292</v>
      </c>
      <c r="Y1959" s="72"/>
    </row>
    <row r="1960" spans="1:25" ht="14.5" x14ac:dyDescent="0.35">
      <c r="A1960" s="57" t="s">
        <v>699</v>
      </c>
      <c r="B1960" s="53">
        <v>44729</v>
      </c>
      <c r="C1960" s="67">
        <v>47118</v>
      </c>
      <c r="D1960" s="53">
        <v>46293</v>
      </c>
      <c r="E1960" s="52" t="s">
        <v>727</v>
      </c>
      <c r="F1960" s="16" t="s">
        <v>39</v>
      </c>
      <c r="G1960" s="52" t="s">
        <v>62</v>
      </c>
      <c r="H1960" s="52" t="s">
        <v>73</v>
      </c>
      <c r="I1960" s="53">
        <f t="shared" ref="I1960:I1982" si="256">IF(OR(K1960="Term",K1960="otherwise",K1960="Start of Term"),B1960,"ADD SERVICE START DATE")</f>
        <v>44729</v>
      </c>
      <c r="J1960" s="53">
        <f t="shared" ref="J1960:J1986" si="257">IF(OR(K1960="Term",K1960="otherwise",K1960="End of term"),C1960,"ADD SERVICE START DATE")</f>
        <v>47118</v>
      </c>
      <c r="K1960" s="52" t="s">
        <v>74</v>
      </c>
      <c r="L1960" s="57" t="s">
        <v>543</v>
      </c>
      <c r="M1960" s="54">
        <v>0</v>
      </c>
      <c r="N1960" s="66" t="s">
        <v>43</v>
      </c>
      <c r="O1960" t="s">
        <v>64</v>
      </c>
      <c r="P1960" s="66" t="s">
        <v>65</v>
      </c>
      <c r="Q1960" s="70">
        <v>2.8919000000000001</v>
      </c>
      <c r="R1960" t="s">
        <v>66</v>
      </c>
      <c r="S1960" s="52" t="s">
        <v>228</v>
      </c>
      <c r="T1960" s="52" t="s">
        <v>229</v>
      </c>
      <c r="U1960" s="52" t="s">
        <v>230</v>
      </c>
      <c r="V1960"/>
      <c r="W1960"/>
      <c r="X1960" s="71">
        <v>45292</v>
      </c>
      <c r="Y1960" s="72"/>
    </row>
    <row r="1961" spans="1:25" ht="15" customHeight="1" x14ac:dyDescent="0.35">
      <c r="A1961" s="57" t="s">
        <v>699</v>
      </c>
      <c r="B1961" s="53">
        <v>44729</v>
      </c>
      <c r="C1961" s="67">
        <v>47118</v>
      </c>
      <c r="D1961" s="53">
        <v>46293</v>
      </c>
      <c r="E1961" s="52" t="s">
        <v>727</v>
      </c>
      <c r="F1961" s="16" t="s">
        <v>39</v>
      </c>
      <c r="G1961" s="52" t="s">
        <v>40</v>
      </c>
      <c r="H1961" s="57" t="s">
        <v>22</v>
      </c>
      <c r="I1961" s="53">
        <f t="shared" si="256"/>
        <v>44729</v>
      </c>
      <c r="J1961" s="53">
        <f t="shared" si="257"/>
        <v>47118</v>
      </c>
      <c r="K1961" s="52" t="s">
        <v>22</v>
      </c>
      <c r="L1961" s="57" t="s">
        <v>543</v>
      </c>
      <c r="N1961" s="66" t="s">
        <v>46</v>
      </c>
      <c r="O1961" t="s">
        <v>44</v>
      </c>
      <c r="P1961" t="s">
        <v>45</v>
      </c>
      <c r="Q1961" s="70"/>
      <c r="R1961"/>
      <c r="V1961" s="32" t="s">
        <v>233</v>
      </c>
      <c r="W1961">
        <v>75</v>
      </c>
      <c r="X1961" s="71">
        <v>45292</v>
      </c>
      <c r="Y1961" s="72"/>
    </row>
    <row r="1962" spans="1:25" ht="15" customHeight="1" x14ac:dyDescent="0.35">
      <c r="A1962" s="52" t="s">
        <v>729</v>
      </c>
      <c r="B1962" s="53">
        <v>45931</v>
      </c>
      <c r="C1962" s="53">
        <v>46660</v>
      </c>
      <c r="D1962" s="53">
        <v>45917</v>
      </c>
      <c r="E1962" s="57" t="s">
        <v>151</v>
      </c>
      <c r="F1962" s="16" t="s">
        <v>39</v>
      </c>
      <c r="G1962" s="106" t="s">
        <v>62</v>
      </c>
      <c r="H1962" s="57" t="s">
        <v>22</v>
      </c>
      <c r="I1962" s="53">
        <f t="shared" si="256"/>
        <v>45931</v>
      </c>
      <c r="J1962" s="53">
        <f t="shared" si="257"/>
        <v>46660</v>
      </c>
      <c r="K1962" s="52" t="s">
        <v>22</v>
      </c>
      <c r="L1962" s="52" t="s">
        <v>133</v>
      </c>
      <c r="M1962" s="54">
        <v>0</v>
      </c>
      <c r="N1962" s="52" t="s">
        <v>697</v>
      </c>
      <c r="O1962" s="32" t="s">
        <v>233</v>
      </c>
      <c r="P1962" t="s">
        <v>65</v>
      </c>
      <c r="Q1962" s="87">
        <v>1.496</v>
      </c>
      <c r="R1962" t="s">
        <v>66</v>
      </c>
      <c r="S1962" s="32">
        <v>130</v>
      </c>
      <c r="T1962" s="32">
        <v>150</v>
      </c>
      <c r="U1962" s="32">
        <v>120</v>
      </c>
      <c r="V1962"/>
      <c r="W1962"/>
      <c r="X1962" s="55">
        <v>45748</v>
      </c>
      <c r="Y1962" s="56" t="s">
        <v>730</v>
      </c>
    </row>
    <row r="1963" spans="1:25" ht="15" customHeight="1" x14ac:dyDescent="0.35">
      <c r="A1963" s="52" t="s">
        <v>729</v>
      </c>
      <c r="B1963" s="53">
        <v>45931</v>
      </c>
      <c r="C1963" s="53">
        <v>46660</v>
      </c>
      <c r="D1963" s="53">
        <v>45917</v>
      </c>
      <c r="E1963" s="57" t="s">
        <v>148</v>
      </c>
      <c r="F1963" s="16" t="s">
        <v>39</v>
      </c>
      <c r="G1963" s="106" t="s">
        <v>62</v>
      </c>
      <c r="H1963" s="57" t="s">
        <v>22</v>
      </c>
      <c r="I1963" s="53">
        <f t="shared" si="256"/>
        <v>45931</v>
      </c>
      <c r="J1963" s="53">
        <f t="shared" si="257"/>
        <v>46660</v>
      </c>
      <c r="K1963" s="52" t="s">
        <v>22</v>
      </c>
      <c r="L1963" s="52" t="s">
        <v>133</v>
      </c>
      <c r="M1963" s="54">
        <v>0</v>
      </c>
      <c r="N1963" s="52" t="s">
        <v>697</v>
      </c>
      <c r="O1963" s="32" t="s">
        <v>233</v>
      </c>
      <c r="P1963" t="s">
        <v>65</v>
      </c>
      <c r="Q1963" s="87">
        <v>1.496</v>
      </c>
      <c r="R1963" t="s">
        <v>66</v>
      </c>
      <c r="S1963" s="32">
        <v>130</v>
      </c>
      <c r="T1963" s="32">
        <v>150</v>
      </c>
      <c r="U1963" s="32">
        <v>120</v>
      </c>
      <c r="V1963"/>
      <c r="W1963"/>
      <c r="X1963" s="55">
        <v>45748</v>
      </c>
      <c r="Y1963" s="56" t="s">
        <v>730</v>
      </c>
    </row>
    <row r="1964" spans="1:25" ht="15" customHeight="1" x14ac:dyDescent="0.35">
      <c r="A1964" s="52" t="s">
        <v>729</v>
      </c>
      <c r="B1964" s="53">
        <v>45931</v>
      </c>
      <c r="C1964" s="53">
        <v>46660</v>
      </c>
      <c r="D1964" s="53">
        <v>45917</v>
      </c>
      <c r="E1964" s="57" t="s">
        <v>152</v>
      </c>
      <c r="F1964" s="16" t="s">
        <v>39</v>
      </c>
      <c r="G1964" s="106" t="s">
        <v>62</v>
      </c>
      <c r="H1964" s="57" t="s">
        <v>22</v>
      </c>
      <c r="I1964" s="53">
        <f t="shared" si="256"/>
        <v>45931</v>
      </c>
      <c r="J1964" s="53">
        <f t="shared" si="257"/>
        <v>46660</v>
      </c>
      <c r="K1964" s="52" t="s">
        <v>22</v>
      </c>
      <c r="L1964" s="52" t="s">
        <v>142</v>
      </c>
      <c r="M1964" s="54">
        <v>0</v>
      </c>
      <c r="N1964" s="52" t="s">
        <v>697</v>
      </c>
      <c r="O1964" s="32" t="s">
        <v>233</v>
      </c>
      <c r="P1964" t="s">
        <v>65</v>
      </c>
      <c r="Q1964" s="87">
        <v>1.3712</v>
      </c>
      <c r="R1964" t="s">
        <v>66</v>
      </c>
      <c r="S1964" s="32">
        <v>130</v>
      </c>
      <c r="T1964" s="32">
        <v>150</v>
      </c>
      <c r="U1964" s="32">
        <v>120</v>
      </c>
      <c r="V1964"/>
      <c r="W1964"/>
      <c r="X1964" s="55">
        <v>45748</v>
      </c>
      <c r="Y1964" s="56" t="s">
        <v>730</v>
      </c>
    </row>
    <row r="1965" spans="1:25" ht="15" customHeight="1" x14ac:dyDescent="0.35">
      <c r="A1965" s="52" t="s">
        <v>729</v>
      </c>
      <c r="B1965" s="53">
        <v>45931</v>
      </c>
      <c r="C1965" s="53">
        <v>46660</v>
      </c>
      <c r="D1965" s="53">
        <v>45917</v>
      </c>
      <c r="E1965" s="57" t="s">
        <v>149</v>
      </c>
      <c r="F1965" s="16" t="s">
        <v>39</v>
      </c>
      <c r="G1965" s="106" t="s">
        <v>62</v>
      </c>
      <c r="H1965" s="57" t="s">
        <v>22</v>
      </c>
      <c r="I1965" s="53">
        <f t="shared" si="256"/>
        <v>45931</v>
      </c>
      <c r="J1965" s="53">
        <f t="shared" si="257"/>
        <v>46660</v>
      </c>
      <c r="K1965" s="52" t="s">
        <v>22</v>
      </c>
      <c r="L1965" s="52" t="s">
        <v>142</v>
      </c>
      <c r="M1965" s="54">
        <v>0</v>
      </c>
      <c r="N1965" s="52" t="s">
        <v>697</v>
      </c>
      <c r="O1965" s="32" t="s">
        <v>233</v>
      </c>
      <c r="P1965" t="s">
        <v>65</v>
      </c>
      <c r="Q1965" s="87">
        <v>1.3712</v>
      </c>
      <c r="R1965" t="s">
        <v>66</v>
      </c>
      <c r="S1965" s="32">
        <v>130</v>
      </c>
      <c r="T1965" s="32">
        <v>150</v>
      </c>
      <c r="U1965" s="32">
        <v>120</v>
      </c>
      <c r="V1965"/>
      <c r="W1965"/>
      <c r="X1965" s="55">
        <v>45748</v>
      </c>
      <c r="Y1965" s="56" t="s">
        <v>730</v>
      </c>
    </row>
    <row r="1966" spans="1:25" ht="15" customHeight="1" x14ac:dyDescent="0.35">
      <c r="A1966" s="52" t="s">
        <v>729</v>
      </c>
      <c r="B1966" s="53">
        <v>45931</v>
      </c>
      <c r="C1966" s="53">
        <v>46660</v>
      </c>
      <c r="D1966" s="53">
        <v>45917</v>
      </c>
      <c r="E1966" s="57" t="s">
        <v>139</v>
      </c>
      <c r="F1966" s="16" t="s">
        <v>39</v>
      </c>
      <c r="G1966" s="106" t="s">
        <v>62</v>
      </c>
      <c r="H1966" s="57" t="s">
        <v>22</v>
      </c>
      <c r="I1966" s="53">
        <f t="shared" si="256"/>
        <v>45931</v>
      </c>
      <c r="J1966" s="53">
        <f t="shared" si="257"/>
        <v>46660</v>
      </c>
      <c r="K1966" s="52" t="s">
        <v>22</v>
      </c>
      <c r="L1966" s="52" t="s">
        <v>140</v>
      </c>
      <c r="M1966" s="54">
        <v>0</v>
      </c>
      <c r="N1966" s="52" t="s">
        <v>697</v>
      </c>
      <c r="O1966" s="32" t="s">
        <v>233</v>
      </c>
      <c r="P1966" t="s">
        <v>65</v>
      </c>
      <c r="Q1966">
        <v>0.88990000000000002</v>
      </c>
      <c r="R1966" t="s">
        <v>66</v>
      </c>
      <c r="S1966" s="32">
        <v>130</v>
      </c>
      <c r="T1966" s="32">
        <v>150</v>
      </c>
      <c r="U1966" s="32">
        <v>120</v>
      </c>
      <c r="V1966"/>
      <c r="W1966"/>
      <c r="X1966" s="55">
        <v>45748</v>
      </c>
      <c r="Y1966" s="56" t="s">
        <v>730</v>
      </c>
    </row>
    <row r="1967" spans="1:25" ht="15" customHeight="1" x14ac:dyDescent="0.35">
      <c r="A1967" s="52" t="s">
        <v>729</v>
      </c>
      <c r="B1967" s="53">
        <v>45931</v>
      </c>
      <c r="C1967" s="53">
        <v>46660</v>
      </c>
      <c r="D1967" s="53">
        <v>45917</v>
      </c>
      <c r="E1967" s="52" t="s">
        <v>150</v>
      </c>
      <c r="F1967" s="16" t="s">
        <v>39</v>
      </c>
      <c r="G1967" s="106" t="s">
        <v>62</v>
      </c>
      <c r="H1967" s="57" t="s">
        <v>22</v>
      </c>
      <c r="I1967" s="53">
        <f t="shared" si="256"/>
        <v>45931</v>
      </c>
      <c r="J1967" s="53">
        <f t="shared" si="257"/>
        <v>46660</v>
      </c>
      <c r="K1967" s="52" t="s">
        <v>22</v>
      </c>
      <c r="L1967" s="52" t="s">
        <v>140</v>
      </c>
      <c r="M1967" s="54">
        <v>0</v>
      </c>
      <c r="N1967" s="52" t="s">
        <v>697</v>
      </c>
      <c r="O1967" s="32" t="s">
        <v>233</v>
      </c>
      <c r="P1967" t="s">
        <v>65</v>
      </c>
      <c r="Q1967">
        <v>0.88990000000000002</v>
      </c>
      <c r="R1967" t="s">
        <v>66</v>
      </c>
      <c r="S1967" s="32">
        <v>130</v>
      </c>
      <c r="T1967" s="32">
        <v>150</v>
      </c>
      <c r="U1967" s="32">
        <v>120</v>
      </c>
      <c r="V1967"/>
      <c r="W1967"/>
      <c r="X1967" s="55">
        <v>45748</v>
      </c>
      <c r="Y1967" s="56" t="s">
        <v>730</v>
      </c>
    </row>
    <row r="1968" spans="1:25" ht="15" customHeight="1" x14ac:dyDescent="0.35">
      <c r="A1968" s="52" t="s">
        <v>729</v>
      </c>
      <c r="B1968" s="53">
        <v>45931</v>
      </c>
      <c r="C1968" s="53">
        <v>46660</v>
      </c>
      <c r="D1968" s="53">
        <v>45917</v>
      </c>
      <c r="E1968" s="52" t="s">
        <v>137</v>
      </c>
      <c r="G1968" s="52" t="s">
        <v>144</v>
      </c>
      <c r="H1968" s="57" t="s">
        <v>22</v>
      </c>
      <c r="I1968" s="53">
        <f t="shared" si="256"/>
        <v>45931</v>
      </c>
      <c r="J1968" s="53">
        <f t="shared" si="257"/>
        <v>46660</v>
      </c>
      <c r="K1968" s="52" t="s">
        <v>22</v>
      </c>
      <c r="L1968" s="52" t="s">
        <v>258</v>
      </c>
      <c r="M1968" s="54">
        <v>0</v>
      </c>
      <c r="N1968" s="52" t="s">
        <v>697</v>
      </c>
      <c r="O1968" t="s">
        <v>145</v>
      </c>
      <c r="P1968" t="s">
        <v>65</v>
      </c>
      <c r="Q1968">
        <v>0.2235</v>
      </c>
      <c r="R1968" t="s">
        <v>66</v>
      </c>
      <c r="S1968" s="32">
        <v>130</v>
      </c>
      <c r="T1968" s="32">
        <v>150</v>
      </c>
      <c r="U1968" s="32">
        <v>120</v>
      </c>
      <c r="V1968"/>
      <c r="W1968"/>
      <c r="X1968" s="55">
        <v>45748</v>
      </c>
      <c r="Y1968" s="56" t="s">
        <v>730</v>
      </c>
    </row>
    <row r="1969" spans="1:25" ht="15" customHeight="1" x14ac:dyDescent="0.35">
      <c r="A1969" s="52" t="s">
        <v>729</v>
      </c>
      <c r="B1969" s="53">
        <v>45931</v>
      </c>
      <c r="C1969" s="53">
        <v>46660</v>
      </c>
      <c r="D1969" s="53">
        <v>45917</v>
      </c>
      <c r="E1969" s="57" t="s">
        <v>143</v>
      </c>
      <c r="G1969" s="52" t="s">
        <v>144</v>
      </c>
      <c r="H1969" s="57" t="s">
        <v>22</v>
      </c>
      <c r="I1969" s="53">
        <f t="shared" si="256"/>
        <v>45931</v>
      </c>
      <c r="J1969" s="53">
        <f t="shared" si="257"/>
        <v>46660</v>
      </c>
      <c r="K1969" s="52" t="s">
        <v>22</v>
      </c>
      <c r="L1969" s="52" t="s">
        <v>258</v>
      </c>
      <c r="M1969" s="54">
        <v>0</v>
      </c>
      <c r="N1969" s="52" t="s">
        <v>697</v>
      </c>
      <c r="O1969" t="s">
        <v>145</v>
      </c>
      <c r="P1969" t="s">
        <v>65</v>
      </c>
      <c r="Q1969">
        <v>0.2235</v>
      </c>
      <c r="R1969" t="s">
        <v>66</v>
      </c>
      <c r="S1969" s="32">
        <v>130</v>
      </c>
      <c r="T1969" s="32">
        <v>150</v>
      </c>
      <c r="U1969" s="32">
        <v>120</v>
      </c>
      <c r="V1969"/>
      <c r="W1969"/>
      <c r="X1969" s="55">
        <v>45748</v>
      </c>
      <c r="Y1969" s="56" t="s">
        <v>730</v>
      </c>
    </row>
    <row r="1970" spans="1:25" ht="15" customHeight="1" x14ac:dyDescent="0.35">
      <c r="A1970" s="52" t="s">
        <v>729</v>
      </c>
      <c r="B1970" s="53">
        <v>45931</v>
      </c>
      <c r="C1970" s="53">
        <v>46660</v>
      </c>
      <c r="D1970" s="53">
        <v>45917</v>
      </c>
      <c r="E1970" s="52" t="s">
        <v>151</v>
      </c>
      <c r="F1970" s="16" t="s">
        <v>39</v>
      </c>
      <c r="G1970" s="52" t="s">
        <v>731</v>
      </c>
      <c r="H1970" s="57" t="s">
        <v>22</v>
      </c>
      <c r="I1970" s="53">
        <f t="shared" si="256"/>
        <v>45931</v>
      </c>
      <c r="J1970" s="53">
        <f t="shared" si="257"/>
        <v>46660</v>
      </c>
      <c r="K1970" s="52" t="s">
        <v>22</v>
      </c>
      <c r="L1970" s="52" t="s">
        <v>133</v>
      </c>
      <c r="N1970" s="52" t="s">
        <v>43</v>
      </c>
      <c r="O1970" s="32" t="s">
        <v>44</v>
      </c>
      <c r="P1970" s="57" t="s">
        <v>45</v>
      </c>
      <c r="Q1970"/>
      <c r="R1970" t="s">
        <v>46</v>
      </c>
      <c r="V1970" s="32" t="s">
        <v>233</v>
      </c>
      <c r="W1970">
        <v>75</v>
      </c>
      <c r="X1970" s="55">
        <v>45748</v>
      </c>
      <c r="Y1970" s="56" t="s">
        <v>730</v>
      </c>
    </row>
    <row r="1971" spans="1:25" ht="15" customHeight="1" x14ac:dyDescent="0.35">
      <c r="A1971" s="52" t="s">
        <v>729</v>
      </c>
      <c r="B1971" s="53">
        <v>45931</v>
      </c>
      <c r="C1971" s="53">
        <v>46660</v>
      </c>
      <c r="D1971" s="53">
        <v>45917</v>
      </c>
      <c r="E1971" s="52" t="s">
        <v>580</v>
      </c>
      <c r="F1971" s="16" t="s">
        <v>39</v>
      </c>
      <c r="G1971" s="52" t="s">
        <v>731</v>
      </c>
      <c r="H1971" s="57" t="s">
        <v>22</v>
      </c>
      <c r="I1971" s="53">
        <f t="shared" si="256"/>
        <v>45931</v>
      </c>
      <c r="J1971" s="53">
        <f t="shared" si="257"/>
        <v>46660</v>
      </c>
      <c r="K1971" s="52" t="s">
        <v>22</v>
      </c>
      <c r="L1971" s="52" t="s">
        <v>133</v>
      </c>
      <c r="N1971" s="52" t="s">
        <v>43</v>
      </c>
      <c r="O1971" s="32" t="s">
        <v>44</v>
      </c>
      <c r="P1971" s="57" t="s">
        <v>45</v>
      </c>
      <c r="Q1971"/>
      <c r="R1971" t="s">
        <v>46</v>
      </c>
      <c r="V1971" s="32" t="s">
        <v>233</v>
      </c>
      <c r="W1971">
        <v>75</v>
      </c>
      <c r="X1971" s="55">
        <v>45748</v>
      </c>
      <c r="Y1971" s="56" t="s">
        <v>730</v>
      </c>
    </row>
    <row r="1972" spans="1:25" ht="15" customHeight="1" x14ac:dyDescent="0.35">
      <c r="A1972" s="52" t="s">
        <v>729</v>
      </c>
      <c r="B1972" s="53">
        <v>45931</v>
      </c>
      <c r="C1972" s="53">
        <v>46660</v>
      </c>
      <c r="D1972" s="53">
        <v>45917</v>
      </c>
      <c r="E1972" s="52" t="s">
        <v>150</v>
      </c>
      <c r="F1972" s="16" t="s">
        <v>39</v>
      </c>
      <c r="G1972" s="52" t="s">
        <v>731</v>
      </c>
      <c r="H1972" s="57" t="s">
        <v>22</v>
      </c>
      <c r="I1972" s="53">
        <f t="shared" si="256"/>
        <v>45931</v>
      </c>
      <c r="J1972" s="53">
        <f t="shared" si="257"/>
        <v>46660</v>
      </c>
      <c r="K1972" s="52" t="s">
        <v>22</v>
      </c>
      <c r="L1972" s="52" t="s">
        <v>140</v>
      </c>
      <c r="N1972" s="52" t="s">
        <v>43</v>
      </c>
      <c r="O1972" s="32" t="s">
        <v>44</v>
      </c>
      <c r="P1972" s="57" t="s">
        <v>45</v>
      </c>
      <c r="Q1972"/>
      <c r="R1972" t="s">
        <v>46</v>
      </c>
      <c r="V1972" s="32" t="s">
        <v>233</v>
      </c>
      <c r="W1972">
        <v>75</v>
      </c>
      <c r="X1972" s="55">
        <v>45748</v>
      </c>
      <c r="Y1972" s="56" t="s">
        <v>730</v>
      </c>
    </row>
    <row r="1973" spans="1:25" ht="15" customHeight="1" x14ac:dyDescent="0.35">
      <c r="A1973" s="52" t="s">
        <v>729</v>
      </c>
      <c r="B1973" s="53">
        <v>45931</v>
      </c>
      <c r="C1973" s="53">
        <v>46660</v>
      </c>
      <c r="D1973" s="53">
        <v>45917</v>
      </c>
      <c r="E1973" s="57" t="s">
        <v>139</v>
      </c>
      <c r="F1973" s="16" t="s">
        <v>39</v>
      </c>
      <c r="G1973" s="52" t="s">
        <v>731</v>
      </c>
      <c r="H1973" s="57" t="s">
        <v>22</v>
      </c>
      <c r="I1973" s="53">
        <f t="shared" si="256"/>
        <v>45931</v>
      </c>
      <c r="J1973" s="53">
        <f t="shared" si="257"/>
        <v>46660</v>
      </c>
      <c r="K1973" s="52" t="s">
        <v>22</v>
      </c>
      <c r="L1973" s="52" t="s">
        <v>140</v>
      </c>
      <c r="N1973" s="52" t="s">
        <v>43</v>
      </c>
      <c r="O1973" s="32" t="s">
        <v>44</v>
      </c>
      <c r="P1973" s="57" t="s">
        <v>45</v>
      </c>
      <c r="Q1973"/>
      <c r="R1973" t="s">
        <v>46</v>
      </c>
      <c r="V1973" s="32" t="s">
        <v>233</v>
      </c>
      <c r="W1973">
        <v>75</v>
      </c>
      <c r="X1973" s="55">
        <v>45748</v>
      </c>
      <c r="Y1973" s="56" t="s">
        <v>730</v>
      </c>
    </row>
    <row r="1974" spans="1:25" ht="15" customHeight="1" x14ac:dyDescent="0.35">
      <c r="A1974" s="52" t="s">
        <v>729</v>
      </c>
      <c r="B1974" s="53">
        <v>45931</v>
      </c>
      <c r="C1974" s="53">
        <v>46660</v>
      </c>
      <c r="D1974" s="53">
        <v>45917</v>
      </c>
      <c r="E1974" s="57" t="s">
        <v>152</v>
      </c>
      <c r="F1974" s="16" t="s">
        <v>39</v>
      </c>
      <c r="G1974" s="52" t="s">
        <v>731</v>
      </c>
      <c r="H1974" s="57" t="s">
        <v>22</v>
      </c>
      <c r="I1974" s="53">
        <f t="shared" si="256"/>
        <v>45931</v>
      </c>
      <c r="J1974" s="53">
        <f t="shared" si="257"/>
        <v>46660</v>
      </c>
      <c r="K1974" s="52" t="s">
        <v>22</v>
      </c>
      <c r="L1974" s="52" t="s">
        <v>142</v>
      </c>
      <c r="N1974" s="52" t="s">
        <v>43</v>
      </c>
      <c r="O1974" s="32" t="s">
        <v>44</v>
      </c>
      <c r="P1974" s="57" t="s">
        <v>45</v>
      </c>
      <c r="Q1974"/>
      <c r="R1974" t="s">
        <v>46</v>
      </c>
      <c r="V1974" s="32" t="s">
        <v>233</v>
      </c>
      <c r="W1974">
        <v>75</v>
      </c>
      <c r="X1974" s="55">
        <v>45748</v>
      </c>
      <c r="Y1974" s="56" t="s">
        <v>730</v>
      </c>
    </row>
    <row r="1975" spans="1:25" ht="15" customHeight="1" x14ac:dyDescent="0.35">
      <c r="A1975" s="52" t="s">
        <v>729</v>
      </c>
      <c r="B1975" s="53">
        <v>45931</v>
      </c>
      <c r="C1975" s="53">
        <v>46660</v>
      </c>
      <c r="D1975" s="53">
        <v>45917</v>
      </c>
      <c r="E1975" s="57" t="s">
        <v>149</v>
      </c>
      <c r="F1975" s="16" t="s">
        <v>39</v>
      </c>
      <c r="G1975" s="52" t="s">
        <v>731</v>
      </c>
      <c r="H1975" s="57" t="s">
        <v>22</v>
      </c>
      <c r="I1975" s="53">
        <f t="shared" si="256"/>
        <v>45931</v>
      </c>
      <c r="J1975" s="53">
        <f t="shared" si="257"/>
        <v>46660</v>
      </c>
      <c r="K1975" s="52" t="s">
        <v>22</v>
      </c>
      <c r="L1975" s="52" t="s">
        <v>142</v>
      </c>
      <c r="N1975" s="52" t="s">
        <v>43</v>
      </c>
      <c r="O1975" s="32" t="s">
        <v>44</v>
      </c>
      <c r="P1975" s="57" t="s">
        <v>45</v>
      </c>
      <c r="Q1975"/>
      <c r="R1975" t="s">
        <v>46</v>
      </c>
      <c r="V1975" s="32" t="s">
        <v>233</v>
      </c>
      <c r="W1975">
        <v>75</v>
      </c>
      <c r="X1975" s="55">
        <v>45748</v>
      </c>
      <c r="Y1975" s="56" t="s">
        <v>730</v>
      </c>
    </row>
    <row r="1976" spans="1:25" ht="15" customHeight="1" x14ac:dyDescent="0.35">
      <c r="A1976" s="52" t="s">
        <v>729</v>
      </c>
      <c r="B1976" s="53">
        <v>45931</v>
      </c>
      <c r="C1976" s="53">
        <v>46660</v>
      </c>
      <c r="D1976" s="53">
        <v>45917</v>
      </c>
      <c r="F1976" s="16"/>
      <c r="G1976" s="52" t="s">
        <v>57</v>
      </c>
      <c r="H1976" s="57" t="s">
        <v>22</v>
      </c>
      <c r="I1976" s="53">
        <f t="shared" si="256"/>
        <v>45931</v>
      </c>
      <c r="J1976" s="53">
        <f t="shared" si="257"/>
        <v>46660</v>
      </c>
      <c r="K1976" s="52" t="s">
        <v>22</v>
      </c>
      <c r="L1976" s="52" t="s">
        <v>732</v>
      </c>
      <c r="N1976" s="52" t="s">
        <v>43</v>
      </c>
      <c r="O1976" t="s">
        <v>58</v>
      </c>
      <c r="P1976" s="57" t="s">
        <v>45</v>
      </c>
      <c r="Q1976">
        <v>1.26E-2</v>
      </c>
      <c r="R1976" t="s">
        <v>46</v>
      </c>
      <c r="V1976"/>
      <c r="W1976"/>
      <c r="X1976" s="55">
        <v>45748</v>
      </c>
      <c r="Y1976" s="56" t="s">
        <v>479</v>
      </c>
    </row>
    <row r="1977" spans="1:25" ht="15" customHeight="1" x14ac:dyDescent="0.35">
      <c r="A1977" s="52" t="s">
        <v>729</v>
      </c>
      <c r="B1977" s="53">
        <v>45931</v>
      </c>
      <c r="C1977" s="53">
        <v>46660</v>
      </c>
      <c r="D1977" s="53">
        <v>45917</v>
      </c>
      <c r="F1977" s="16" t="s">
        <v>39</v>
      </c>
      <c r="G1977" s="52" t="s">
        <v>75</v>
      </c>
      <c r="H1977" s="57" t="s">
        <v>22</v>
      </c>
      <c r="I1977" s="53">
        <f t="shared" si="256"/>
        <v>45931</v>
      </c>
      <c r="J1977" s="53">
        <f t="shared" si="257"/>
        <v>46660</v>
      </c>
      <c r="K1977" s="52" t="s">
        <v>22</v>
      </c>
      <c r="L1977" s="52" t="s">
        <v>732</v>
      </c>
      <c r="N1977" s="52" t="s">
        <v>43</v>
      </c>
      <c r="O1977" t="s">
        <v>76</v>
      </c>
      <c r="P1977" s="57" t="s">
        <v>45</v>
      </c>
      <c r="Q1977" s="88">
        <v>1004.1022</v>
      </c>
      <c r="R1977" t="s">
        <v>733</v>
      </c>
      <c r="V1977"/>
      <c r="W1977"/>
      <c r="X1977" s="55">
        <v>45748</v>
      </c>
    </row>
    <row r="1978" spans="1:25" ht="15" customHeight="1" x14ac:dyDescent="0.35">
      <c r="A1978" s="52" t="s">
        <v>729</v>
      </c>
      <c r="B1978" s="53">
        <v>45931</v>
      </c>
      <c r="C1978" s="53">
        <v>46660</v>
      </c>
      <c r="D1978" s="53">
        <v>45917</v>
      </c>
      <c r="G1978" s="52" t="s">
        <v>734</v>
      </c>
      <c r="H1978" s="57" t="s">
        <v>22</v>
      </c>
      <c r="I1978" s="53">
        <f t="shared" si="256"/>
        <v>45931</v>
      </c>
      <c r="J1978" s="53">
        <f t="shared" si="257"/>
        <v>46660</v>
      </c>
      <c r="K1978" s="52" t="s">
        <v>22</v>
      </c>
      <c r="L1978" s="52" t="s">
        <v>258</v>
      </c>
      <c r="N1978" s="52" t="s">
        <v>43</v>
      </c>
      <c r="O1978" t="s">
        <v>136</v>
      </c>
      <c r="P1978" s="57" t="s">
        <v>45</v>
      </c>
      <c r="Q1978"/>
      <c r="R1978" t="s">
        <v>46</v>
      </c>
      <c r="V1978" t="s">
        <v>735</v>
      </c>
      <c r="W1978">
        <v>75</v>
      </c>
      <c r="X1978" s="55">
        <v>45748</v>
      </c>
      <c r="Y1978" s="56" t="s">
        <v>730</v>
      </c>
    </row>
    <row r="1979" spans="1:25" ht="15" customHeight="1" x14ac:dyDescent="0.35">
      <c r="A1979" s="52" t="s">
        <v>729</v>
      </c>
      <c r="B1979" s="53">
        <v>45931</v>
      </c>
      <c r="C1979" s="53">
        <v>46660</v>
      </c>
      <c r="D1979" s="53">
        <v>45917</v>
      </c>
      <c r="F1979" s="16"/>
      <c r="G1979" s="52" t="s">
        <v>736</v>
      </c>
      <c r="H1979" s="57" t="s">
        <v>22</v>
      </c>
      <c r="I1979" s="53">
        <f t="shared" si="256"/>
        <v>45931</v>
      </c>
      <c r="J1979" s="53">
        <f t="shared" si="257"/>
        <v>46660</v>
      </c>
      <c r="K1979" s="52" t="s">
        <v>22</v>
      </c>
      <c r="L1979" s="52" t="s">
        <v>133</v>
      </c>
      <c r="M1979" s="54">
        <v>2000</v>
      </c>
      <c r="N1979" s="52" t="s">
        <v>43</v>
      </c>
      <c r="O1979" t="s">
        <v>461</v>
      </c>
      <c r="P1979" s="57" t="s">
        <v>45</v>
      </c>
      <c r="Q1979">
        <v>1.0443</v>
      </c>
      <c r="R1979" t="s">
        <v>46</v>
      </c>
      <c r="V1979"/>
      <c r="W1979"/>
      <c r="X1979" s="55">
        <v>45748</v>
      </c>
      <c r="Y1979" s="56" t="s">
        <v>737</v>
      </c>
    </row>
    <row r="1980" spans="1:25" ht="15" customHeight="1" x14ac:dyDescent="0.35">
      <c r="A1980" s="52" t="s">
        <v>729</v>
      </c>
      <c r="B1980" s="53">
        <v>45931</v>
      </c>
      <c r="C1980" s="53">
        <v>46660</v>
      </c>
      <c r="D1980" s="53">
        <v>45917</v>
      </c>
      <c r="F1980" s="16"/>
      <c r="G1980" s="52" t="s">
        <v>738</v>
      </c>
      <c r="H1980" s="57" t="s">
        <v>22</v>
      </c>
      <c r="I1980" s="53">
        <f t="shared" si="256"/>
        <v>45931</v>
      </c>
      <c r="J1980" s="53">
        <f t="shared" si="257"/>
        <v>46660</v>
      </c>
      <c r="K1980" s="52" t="s">
        <v>22</v>
      </c>
      <c r="L1980" s="52" t="s">
        <v>133</v>
      </c>
      <c r="M1980" s="54">
        <v>2000</v>
      </c>
      <c r="N1980" s="52" t="s">
        <v>43</v>
      </c>
      <c r="O1980" t="s">
        <v>56</v>
      </c>
      <c r="P1980" s="57" t="s">
        <v>45</v>
      </c>
      <c r="Q1980">
        <v>1.0443</v>
      </c>
      <c r="R1980" t="s">
        <v>46</v>
      </c>
      <c r="V1980"/>
      <c r="W1980"/>
      <c r="X1980" s="55">
        <v>45748</v>
      </c>
      <c r="Y1980" s="56" t="s">
        <v>739</v>
      </c>
    </row>
    <row r="1981" spans="1:25" ht="15" customHeight="1" x14ac:dyDescent="0.35">
      <c r="A1981" s="52" t="s">
        <v>729</v>
      </c>
      <c r="B1981" s="53">
        <v>45931</v>
      </c>
      <c r="C1981" s="53">
        <v>46660</v>
      </c>
      <c r="D1981" s="53">
        <v>45917</v>
      </c>
      <c r="G1981" s="52" t="s">
        <v>736</v>
      </c>
      <c r="H1981" s="57" t="s">
        <v>22</v>
      </c>
      <c r="I1981" s="53">
        <f t="shared" si="256"/>
        <v>45931</v>
      </c>
      <c r="J1981" s="53">
        <f t="shared" si="257"/>
        <v>46660</v>
      </c>
      <c r="K1981" s="52" t="s">
        <v>22</v>
      </c>
      <c r="L1981" s="52" t="s">
        <v>142</v>
      </c>
      <c r="M1981" s="54">
        <v>2000</v>
      </c>
      <c r="N1981" s="52" t="s">
        <v>43</v>
      </c>
      <c r="O1981" t="s">
        <v>461</v>
      </c>
      <c r="P1981" s="57" t="s">
        <v>45</v>
      </c>
      <c r="Q1981">
        <v>0.88370000000000004</v>
      </c>
      <c r="R1981" t="s">
        <v>46</v>
      </c>
      <c r="V1981"/>
      <c r="W1981"/>
      <c r="X1981" s="55">
        <v>45748</v>
      </c>
      <c r="Y1981" s="56" t="s">
        <v>737</v>
      </c>
    </row>
    <row r="1982" spans="1:25" ht="15" customHeight="1" x14ac:dyDescent="0.35">
      <c r="A1982" s="52" t="s">
        <v>729</v>
      </c>
      <c r="B1982" s="53">
        <v>45931</v>
      </c>
      <c r="C1982" s="53">
        <v>46660</v>
      </c>
      <c r="D1982" s="53">
        <v>45917</v>
      </c>
      <c r="G1982" s="52" t="s">
        <v>738</v>
      </c>
      <c r="H1982" s="57" t="s">
        <v>22</v>
      </c>
      <c r="I1982" s="53">
        <f t="shared" si="256"/>
        <v>45931</v>
      </c>
      <c r="J1982" s="53">
        <f t="shared" si="257"/>
        <v>46660</v>
      </c>
      <c r="K1982" s="52" t="s">
        <v>22</v>
      </c>
      <c r="L1982" s="52" t="s">
        <v>142</v>
      </c>
      <c r="M1982" s="54">
        <v>2000</v>
      </c>
      <c r="N1982" s="52" t="s">
        <v>43</v>
      </c>
      <c r="O1982" t="s">
        <v>56</v>
      </c>
      <c r="P1982" s="57" t="s">
        <v>45</v>
      </c>
      <c r="Q1982">
        <v>0.88370000000000004</v>
      </c>
      <c r="R1982" t="s">
        <v>46</v>
      </c>
      <c r="V1982"/>
      <c r="W1982"/>
      <c r="X1982" s="55">
        <v>45748</v>
      </c>
      <c r="Y1982" s="56" t="s">
        <v>739</v>
      </c>
    </row>
    <row r="1983" spans="1:25" ht="15" customHeight="1" x14ac:dyDescent="0.35">
      <c r="A1983" s="52" t="s">
        <v>729</v>
      </c>
      <c r="B1983" s="53">
        <v>45962</v>
      </c>
      <c r="C1983" s="53">
        <v>46660</v>
      </c>
      <c r="D1983" s="53">
        <v>45917</v>
      </c>
      <c r="E1983" s="52" t="s">
        <v>178</v>
      </c>
      <c r="F1983" s="16" t="s">
        <v>39</v>
      </c>
      <c r="G1983" s="52" t="s">
        <v>60</v>
      </c>
      <c r="H1983" s="52" t="s">
        <v>740</v>
      </c>
      <c r="I1983" s="53">
        <v>45962</v>
      </c>
      <c r="J1983" s="53">
        <f t="shared" si="257"/>
        <v>46660</v>
      </c>
      <c r="K1983" s="52" t="s">
        <v>48</v>
      </c>
      <c r="L1983" s="52" t="s">
        <v>133</v>
      </c>
      <c r="M1983" s="54">
        <v>0</v>
      </c>
      <c r="N1983" s="52" t="s">
        <v>697</v>
      </c>
      <c r="O1983" t="s">
        <v>61</v>
      </c>
      <c r="P1983" s="57" t="s">
        <v>45</v>
      </c>
      <c r="Q1983" s="74">
        <v>0.05</v>
      </c>
      <c r="R1983" t="s">
        <v>46</v>
      </c>
      <c r="V1983"/>
      <c r="W1983"/>
      <c r="X1983" s="55">
        <v>45748</v>
      </c>
    </row>
    <row r="1984" spans="1:25" ht="15" customHeight="1" x14ac:dyDescent="0.35">
      <c r="A1984" s="52" t="s">
        <v>729</v>
      </c>
      <c r="B1984" s="53">
        <v>45962</v>
      </c>
      <c r="C1984" s="53">
        <v>46660</v>
      </c>
      <c r="D1984" s="53">
        <v>45917</v>
      </c>
      <c r="E1984" s="52" t="s">
        <v>177</v>
      </c>
      <c r="F1984" s="16" t="s">
        <v>39</v>
      </c>
      <c r="G1984" s="52" t="s">
        <v>60</v>
      </c>
      <c r="H1984" s="52" t="s">
        <v>740</v>
      </c>
      <c r="I1984" s="53">
        <v>45962</v>
      </c>
      <c r="J1984" s="53">
        <f t="shared" si="257"/>
        <v>46660</v>
      </c>
      <c r="K1984" s="52" t="s">
        <v>48</v>
      </c>
      <c r="L1984" s="52" t="s">
        <v>133</v>
      </c>
      <c r="M1984" s="54">
        <v>0</v>
      </c>
      <c r="N1984" s="52" t="s">
        <v>697</v>
      </c>
      <c r="O1984" t="s">
        <v>61</v>
      </c>
      <c r="P1984" s="57" t="s">
        <v>45</v>
      </c>
      <c r="Q1984" s="74">
        <v>0.05</v>
      </c>
      <c r="R1984" t="s">
        <v>46</v>
      </c>
      <c r="V1984"/>
      <c r="W1984"/>
      <c r="X1984" s="55">
        <v>45748</v>
      </c>
    </row>
    <row r="1985" spans="1:25" ht="15" customHeight="1" x14ac:dyDescent="0.35">
      <c r="A1985" s="52" t="s">
        <v>729</v>
      </c>
      <c r="B1985" s="53">
        <v>45962</v>
      </c>
      <c r="C1985" s="53">
        <v>46660</v>
      </c>
      <c r="D1985" s="53">
        <v>45917</v>
      </c>
      <c r="E1985" s="52" t="s">
        <v>176</v>
      </c>
      <c r="F1985" s="16" t="s">
        <v>39</v>
      </c>
      <c r="G1985" s="52" t="s">
        <v>60</v>
      </c>
      <c r="H1985" s="52" t="s">
        <v>740</v>
      </c>
      <c r="I1985" s="53">
        <v>45962</v>
      </c>
      <c r="J1985" s="53">
        <f t="shared" si="257"/>
        <v>46660</v>
      </c>
      <c r="K1985" s="52" t="s">
        <v>48</v>
      </c>
      <c r="L1985" s="52" t="s">
        <v>142</v>
      </c>
      <c r="M1985" s="54">
        <v>0</v>
      </c>
      <c r="N1985" s="52" t="s">
        <v>697</v>
      </c>
      <c r="O1985" t="s">
        <v>61</v>
      </c>
      <c r="P1985" s="57" t="s">
        <v>45</v>
      </c>
      <c r="Q1985" s="74">
        <v>0.05</v>
      </c>
      <c r="R1985" t="s">
        <v>46</v>
      </c>
      <c r="V1985"/>
      <c r="W1985"/>
      <c r="X1985" s="55">
        <v>45748</v>
      </c>
    </row>
    <row r="1986" spans="1:25" ht="15" customHeight="1" x14ac:dyDescent="0.35">
      <c r="A1986" s="52" t="s">
        <v>729</v>
      </c>
      <c r="B1986" s="53">
        <v>45962</v>
      </c>
      <c r="C1986" s="53">
        <v>46660</v>
      </c>
      <c r="D1986" s="53">
        <v>45917</v>
      </c>
      <c r="E1986" s="52" t="s">
        <v>173</v>
      </c>
      <c r="F1986" s="16" t="s">
        <v>39</v>
      </c>
      <c r="G1986" s="52" t="s">
        <v>60</v>
      </c>
      <c r="H1986" s="52" t="s">
        <v>740</v>
      </c>
      <c r="I1986" s="53">
        <v>45962</v>
      </c>
      <c r="J1986" s="53">
        <f t="shared" si="257"/>
        <v>46660</v>
      </c>
      <c r="K1986" s="52" t="s">
        <v>48</v>
      </c>
      <c r="L1986" s="52" t="s">
        <v>142</v>
      </c>
      <c r="M1986" s="54">
        <v>0</v>
      </c>
      <c r="N1986" s="52" t="s">
        <v>697</v>
      </c>
      <c r="O1986" t="s">
        <v>61</v>
      </c>
      <c r="P1986" s="57" t="s">
        <v>45</v>
      </c>
      <c r="Q1986" s="74">
        <v>0.05</v>
      </c>
      <c r="R1986" t="s">
        <v>46</v>
      </c>
      <c r="V1986"/>
      <c r="W1986"/>
      <c r="X1986" s="55">
        <v>45748</v>
      </c>
    </row>
    <row r="1987" spans="1:25" ht="15" customHeight="1" x14ac:dyDescent="0.35">
      <c r="A1987" s="70" t="s">
        <v>741</v>
      </c>
      <c r="B1987" s="67">
        <v>46023</v>
      </c>
      <c r="C1987" s="67">
        <v>47118</v>
      </c>
      <c r="D1987" s="67">
        <v>45992</v>
      </c>
      <c r="E1987" s="66" t="s">
        <v>149</v>
      </c>
      <c r="F1987" s="104" t="s">
        <v>39</v>
      </c>
      <c r="G1987" s="70" t="s">
        <v>62</v>
      </c>
      <c r="H1987" s="70" t="s">
        <v>22</v>
      </c>
      <c r="I1987" s="53">
        <f t="shared" ref="I1987:I2005" si="258">IF(OR(K1987="Term",K1987="otherwise",K1987="Start of Term"),B1987,"ADD SERVICE START DATE")</f>
        <v>46023</v>
      </c>
      <c r="J1987" s="53">
        <f t="shared" ref="J1987:J2005" si="259">IF(OR(K1987="Term",K1987="otherwise",K1987="End of term"),C1987,"ADD SERVICE START DATE")</f>
        <v>47118</v>
      </c>
      <c r="K1987" s="52" t="s">
        <v>22</v>
      </c>
      <c r="L1987" s="70" t="s">
        <v>142</v>
      </c>
      <c r="M1987" s="70">
        <v>0</v>
      </c>
      <c r="N1987" s="66" t="s">
        <v>742</v>
      </c>
      <c r="O1987" s="70" t="s">
        <v>233</v>
      </c>
      <c r="P1987" s="70" t="s">
        <v>251</v>
      </c>
      <c r="Q1987" s="70">
        <v>1.3809</v>
      </c>
      <c r="R1987" s="70" t="s">
        <v>46</v>
      </c>
      <c r="S1987" s="70">
        <v>130</v>
      </c>
      <c r="T1987" s="70">
        <v>150</v>
      </c>
      <c r="U1987" s="70">
        <v>120</v>
      </c>
      <c r="V1987" s="70"/>
      <c r="W1987" s="70"/>
      <c r="X1987" s="71">
        <v>45664</v>
      </c>
      <c r="Y1987" s="72"/>
    </row>
    <row r="1988" spans="1:25" ht="15" customHeight="1" x14ac:dyDescent="0.35">
      <c r="A1988" s="70" t="s">
        <v>741</v>
      </c>
      <c r="B1988" s="67">
        <v>46023</v>
      </c>
      <c r="C1988" s="67">
        <v>47118</v>
      </c>
      <c r="D1988" s="67">
        <v>45992</v>
      </c>
      <c r="E1988" s="66" t="s">
        <v>149</v>
      </c>
      <c r="F1988" s="104" t="s">
        <v>39</v>
      </c>
      <c r="G1988" s="70" t="s">
        <v>648</v>
      </c>
      <c r="H1988" s="70" t="s">
        <v>22</v>
      </c>
      <c r="I1988" s="53">
        <f t="shared" si="258"/>
        <v>46023</v>
      </c>
      <c r="J1988" s="53">
        <f t="shared" si="259"/>
        <v>47118</v>
      </c>
      <c r="K1988" s="52" t="s">
        <v>22</v>
      </c>
      <c r="L1988" s="70" t="s">
        <v>142</v>
      </c>
      <c r="M1988" s="70">
        <v>0</v>
      </c>
      <c r="N1988" s="66" t="s">
        <v>43</v>
      </c>
      <c r="O1988" s="70" t="s">
        <v>44</v>
      </c>
      <c r="P1988" s="70" t="s">
        <v>45</v>
      </c>
      <c r="Q1988" s="70"/>
      <c r="R1988" s="70"/>
      <c r="S1988" s="70"/>
      <c r="T1988" s="70"/>
      <c r="U1988" s="70"/>
      <c r="V1988" s="70" t="s">
        <v>64</v>
      </c>
      <c r="W1988" s="70">
        <v>75</v>
      </c>
      <c r="X1988" s="71">
        <v>45664</v>
      </c>
      <c r="Y1988" s="72"/>
    </row>
    <row r="1989" spans="1:25" ht="14.5" x14ac:dyDescent="0.35">
      <c r="A1989" s="70" t="s">
        <v>741</v>
      </c>
      <c r="B1989" s="67">
        <v>46023</v>
      </c>
      <c r="C1989" s="67">
        <v>47118</v>
      </c>
      <c r="D1989" s="67">
        <v>45992</v>
      </c>
      <c r="E1989" s="66" t="s">
        <v>152</v>
      </c>
      <c r="F1989" s="104" t="s">
        <v>39</v>
      </c>
      <c r="G1989" s="70" t="s">
        <v>62</v>
      </c>
      <c r="H1989" s="70" t="s">
        <v>22</v>
      </c>
      <c r="I1989" s="53">
        <f t="shared" si="258"/>
        <v>46023</v>
      </c>
      <c r="J1989" s="53">
        <f t="shared" si="259"/>
        <v>47118</v>
      </c>
      <c r="K1989" s="52" t="s">
        <v>22</v>
      </c>
      <c r="L1989" s="70" t="s">
        <v>142</v>
      </c>
      <c r="M1989" s="70">
        <v>0</v>
      </c>
      <c r="N1989" s="66" t="s">
        <v>43</v>
      </c>
      <c r="O1989" s="70" t="s">
        <v>233</v>
      </c>
      <c r="P1989" s="70" t="s">
        <v>251</v>
      </c>
      <c r="Q1989" s="70">
        <v>1.3809</v>
      </c>
      <c r="R1989" s="70" t="s">
        <v>46</v>
      </c>
      <c r="S1989" s="70">
        <v>130</v>
      </c>
      <c r="T1989" s="70">
        <v>150</v>
      </c>
      <c r="U1989" s="70">
        <v>120</v>
      </c>
      <c r="V1989" s="70"/>
      <c r="W1989" s="70"/>
      <c r="X1989" s="71">
        <v>45664</v>
      </c>
      <c r="Y1989" s="72"/>
    </row>
    <row r="1990" spans="1:25" ht="14.5" x14ac:dyDescent="0.35">
      <c r="A1990" s="70" t="s">
        <v>741</v>
      </c>
      <c r="B1990" s="67">
        <v>46023</v>
      </c>
      <c r="C1990" s="67">
        <v>47118</v>
      </c>
      <c r="D1990" s="67">
        <v>45992</v>
      </c>
      <c r="E1990" s="66" t="s">
        <v>152</v>
      </c>
      <c r="F1990" s="104" t="s">
        <v>39</v>
      </c>
      <c r="G1990" s="70" t="s">
        <v>648</v>
      </c>
      <c r="H1990" s="70" t="s">
        <v>22</v>
      </c>
      <c r="I1990" s="53">
        <f t="shared" si="258"/>
        <v>46023</v>
      </c>
      <c r="J1990" s="53">
        <f t="shared" si="259"/>
        <v>47118</v>
      </c>
      <c r="K1990" s="52" t="s">
        <v>22</v>
      </c>
      <c r="L1990" s="70" t="s">
        <v>142</v>
      </c>
      <c r="M1990" s="70">
        <v>0</v>
      </c>
      <c r="N1990" s="66" t="s">
        <v>43</v>
      </c>
      <c r="O1990" s="70" t="s">
        <v>44</v>
      </c>
      <c r="P1990" s="70" t="s">
        <v>45</v>
      </c>
      <c r="Q1990" s="70"/>
      <c r="R1990" s="70"/>
      <c r="S1990" s="70"/>
      <c r="T1990" s="70"/>
      <c r="U1990" s="70"/>
      <c r="V1990" s="70" t="s">
        <v>64</v>
      </c>
      <c r="W1990" s="70">
        <v>75</v>
      </c>
      <c r="X1990" s="71">
        <v>45664</v>
      </c>
      <c r="Y1990" s="72"/>
    </row>
    <row r="1991" spans="1:25" ht="14.5" x14ac:dyDescent="0.35">
      <c r="A1991" s="70" t="s">
        <v>741</v>
      </c>
      <c r="B1991" s="67">
        <v>46023</v>
      </c>
      <c r="C1991" s="67">
        <v>47118</v>
      </c>
      <c r="D1991" s="67">
        <v>45992</v>
      </c>
      <c r="E1991" s="66" t="s">
        <v>154</v>
      </c>
      <c r="F1991" s="104" t="s">
        <v>39</v>
      </c>
      <c r="G1991" s="70" t="s">
        <v>62</v>
      </c>
      <c r="H1991" s="70" t="s">
        <v>22</v>
      </c>
      <c r="I1991" s="53">
        <f t="shared" si="258"/>
        <v>46023</v>
      </c>
      <c r="J1991" s="53">
        <f t="shared" si="259"/>
        <v>47118</v>
      </c>
      <c r="K1991" s="52" t="s">
        <v>22</v>
      </c>
      <c r="L1991" s="70" t="s">
        <v>142</v>
      </c>
      <c r="M1991" s="70">
        <v>100</v>
      </c>
      <c r="N1991" s="66" t="s">
        <v>43</v>
      </c>
      <c r="O1991" s="70" t="s">
        <v>233</v>
      </c>
      <c r="P1991" s="70" t="s">
        <v>251</v>
      </c>
      <c r="Q1991" s="70">
        <v>0.51559999999999995</v>
      </c>
      <c r="R1991" s="70" t="s">
        <v>46</v>
      </c>
      <c r="S1991" s="70">
        <v>130</v>
      </c>
      <c r="T1991" s="70">
        <v>150</v>
      </c>
      <c r="U1991" s="70">
        <v>120</v>
      </c>
      <c r="V1991" s="70"/>
      <c r="W1991" s="70"/>
      <c r="X1991" s="71">
        <v>45664</v>
      </c>
      <c r="Y1991" s="72"/>
    </row>
    <row r="1992" spans="1:25" ht="15" customHeight="1" x14ac:dyDescent="0.35">
      <c r="A1992" s="70" t="s">
        <v>741</v>
      </c>
      <c r="B1992" s="67">
        <v>46023</v>
      </c>
      <c r="C1992" s="67">
        <v>47118</v>
      </c>
      <c r="D1992" s="67">
        <v>45992</v>
      </c>
      <c r="E1992" s="66" t="s">
        <v>154</v>
      </c>
      <c r="F1992" s="104" t="s">
        <v>39</v>
      </c>
      <c r="G1992" s="70" t="s">
        <v>648</v>
      </c>
      <c r="H1992" s="70" t="s">
        <v>22</v>
      </c>
      <c r="I1992" s="53">
        <f t="shared" si="258"/>
        <v>46023</v>
      </c>
      <c r="J1992" s="53">
        <f t="shared" si="259"/>
        <v>47118</v>
      </c>
      <c r="K1992" s="52" t="s">
        <v>22</v>
      </c>
      <c r="L1992" s="70" t="s">
        <v>142</v>
      </c>
      <c r="M1992" s="70">
        <v>0</v>
      </c>
      <c r="N1992" s="66" t="s">
        <v>43</v>
      </c>
      <c r="O1992" s="70" t="s">
        <v>44</v>
      </c>
      <c r="P1992" s="70" t="s">
        <v>45</v>
      </c>
      <c r="Q1992" s="70"/>
      <c r="R1992" s="70"/>
      <c r="S1992" s="70"/>
      <c r="T1992" s="70"/>
      <c r="U1992" s="70"/>
      <c r="V1992" s="70" t="s">
        <v>64</v>
      </c>
      <c r="W1992" s="70">
        <v>75</v>
      </c>
      <c r="X1992" s="71">
        <v>45664</v>
      </c>
      <c r="Y1992" s="72"/>
    </row>
    <row r="1993" spans="1:25" ht="15" customHeight="1" x14ac:dyDescent="0.35">
      <c r="A1993" s="70" t="s">
        <v>741</v>
      </c>
      <c r="B1993" s="67">
        <v>46023</v>
      </c>
      <c r="C1993" s="67">
        <v>47118</v>
      </c>
      <c r="D1993" s="67">
        <v>45992</v>
      </c>
      <c r="E1993" s="66" t="s">
        <v>617</v>
      </c>
      <c r="F1993" s="104" t="s">
        <v>39</v>
      </c>
      <c r="G1993" s="70" t="s">
        <v>62</v>
      </c>
      <c r="H1993" s="70" t="s">
        <v>22</v>
      </c>
      <c r="I1993" s="53">
        <f t="shared" si="258"/>
        <v>46023</v>
      </c>
      <c r="J1993" s="53">
        <f t="shared" si="259"/>
        <v>47118</v>
      </c>
      <c r="K1993" s="52" t="s">
        <v>22</v>
      </c>
      <c r="L1993" s="70" t="s">
        <v>142</v>
      </c>
      <c r="M1993" s="70">
        <v>0</v>
      </c>
      <c r="N1993" s="66" t="s">
        <v>43</v>
      </c>
      <c r="O1993" s="70" t="s">
        <v>233</v>
      </c>
      <c r="P1993" s="70" t="s">
        <v>251</v>
      </c>
      <c r="Q1993" s="70">
        <v>0.51559999999999995</v>
      </c>
      <c r="R1993" s="70" t="s">
        <v>46</v>
      </c>
      <c r="S1993" s="70">
        <v>130</v>
      </c>
      <c r="T1993" s="70">
        <v>150</v>
      </c>
      <c r="U1993" s="70">
        <v>120</v>
      </c>
      <c r="V1993" s="70"/>
      <c r="W1993" s="70"/>
      <c r="X1993" s="71">
        <v>45664</v>
      </c>
      <c r="Y1993" s="72"/>
    </row>
    <row r="1994" spans="1:25" ht="15" customHeight="1" x14ac:dyDescent="0.35">
      <c r="A1994" s="70" t="s">
        <v>741</v>
      </c>
      <c r="B1994" s="67">
        <v>46023</v>
      </c>
      <c r="C1994" s="67">
        <v>47118</v>
      </c>
      <c r="D1994" s="67">
        <v>45992</v>
      </c>
      <c r="E1994" s="66" t="s">
        <v>617</v>
      </c>
      <c r="F1994" s="104" t="s">
        <v>39</v>
      </c>
      <c r="G1994" s="70" t="s">
        <v>648</v>
      </c>
      <c r="H1994" s="70" t="s">
        <v>22</v>
      </c>
      <c r="I1994" s="53">
        <f t="shared" si="258"/>
        <v>46023</v>
      </c>
      <c r="J1994" s="53">
        <f t="shared" si="259"/>
        <v>47118</v>
      </c>
      <c r="K1994" s="52" t="s">
        <v>22</v>
      </c>
      <c r="L1994" s="70" t="s">
        <v>142</v>
      </c>
      <c r="M1994" s="70">
        <v>0</v>
      </c>
      <c r="N1994" s="66" t="s">
        <v>43</v>
      </c>
      <c r="O1994" s="70" t="s">
        <v>44</v>
      </c>
      <c r="P1994" s="70" t="s">
        <v>45</v>
      </c>
      <c r="Q1994" s="70"/>
      <c r="R1994" s="70"/>
      <c r="S1994" s="70"/>
      <c r="T1994" s="70"/>
      <c r="U1994" s="70"/>
      <c r="V1994" s="70" t="s">
        <v>64</v>
      </c>
      <c r="W1994" s="70">
        <v>75</v>
      </c>
      <c r="X1994" s="71">
        <v>45664</v>
      </c>
      <c r="Y1994" s="72"/>
    </row>
    <row r="1995" spans="1:25" ht="15" customHeight="1" x14ac:dyDescent="0.35">
      <c r="A1995" s="70" t="s">
        <v>741</v>
      </c>
      <c r="B1995" s="67">
        <v>46023</v>
      </c>
      <c r="C1995" s="67">
        <v>47118</v>
      </c>
      <c r="D1995" s="67">
        <v>45992</v>
      </c>
      <c r="E1995" s="66" t="s">
        <v>148</v>
      </c>
      <c r="F1995" s="104" t="s">
        <v>39</v>
      </c>
      <c r="G1995" s="70" t="s">
        <v>62</v>
      </c>
      <c r="H1995" s="70" t="s">
        <v>22</v>
      </c>
      <c r="I1995" s="53">
        <f t="shared" si="258"/>
        <v>46023</v>
      </c>
      <c r="J1995" s="53">
        <f t="shared" si="259"/>
        <v>47118</v>
      </c>
      <c r="K1995" s="52" t="s">
        <v>22</v>
      </c>
      <c r="L1995" s="70" t="s">
        <v>133</v>
      </c>
      <c r="M1995" s="70">
        <v>0</v>
      </c>
      <c r="N1995" s="66" t="s">
        <v>43</v>
      </c>
      <c r="O1995" s="70" t="s">
        <v>233</v>
      </c>
      <c r="P1995" s="70" t="s">
        <v>251</v>
      </c>
      <c r="Q1995" s="70">
        <v>1.5065</v>
      </c>
      <c r="R1995" s="70" t="s">
        <v>46</v>
      </c>
      <c r="S1995" s="70">
        <v>130</v>
      </c>
      <c r="T1995" s="70">
        <v>150</v>
      </c>
      <c r="U1995" s="70">
        <v>120</v>
      </c>
      <c r="V1995" s="70"/>
      <c r="W1995" s="70"/>
      <c r="X1995" s="71">
        <v>45664</v>
      </c>
      <c r="Y1995" s="72"/>
    </row>
    <row r="1996" spans="1:25" ht="15" customHeight="1" x14ac:dyDescent="0.35">
      <c r="A1996" s="70" t="s">
        <v>741</v>
      </c>
      <c r="B1996" s="67">
        <v>46023</v>
      </c>
      <c r="C1996" s="67">
        <v>47118</v>
      </c>
      <c r="D1996" s="67">
        <v>45992</v>
      </c>
      <c r="E1996" s="66" t="s">
        <v>148</v>
      </c>
      <c r="F1996" s="104" t="s">
        <v>39</v>
      </c>
      <c r="G1996" s="70" t="s">
        <v>648</v>
      </c>
      <c r="H1996" s="70" t="s">
        <v>22</v>
      </c>
      <c r="I1996" s="53">
        <f t="shared" si="258"/>
        <v>46023</v>
      </c>
      <c r="J1996" s="53">
        <f t="shared" si="259"/>
        <v>47118</v>
      </c>
      <c r="K1996" s="52" t="s">
        <v>22</v>
      </c>
      <c r="L1996" s="70" t="s">
        <v>133</v>
      </c>
      <c r="M1996" s="70">
        <v>0</v>
      </c>
      <c r="N1996" s="66" t="s">
        <v>43</v>
      </c>
      <c r="O1996" s="70" t="s">
        <v>44</v>
      </c>
      <c r="P1996" s="70" t="s">
        <v>45</v>
      </c>
      <c r="Q1996" s="70"/>
      <c r="R1996" s="70"/>
      <c r="S1996" s="70"/>
      <c r="T1996" s="70"/>
      <c r="U1996" s="70"/>
      <c r="V1996" s="70" t="s">
        <v>64</v>
      </c>
      <c r="W1996" s="70">
        <v>75</v>
      </c>
      <c r="X1996" s="71">
        <v>45664</v>
      </c>
      <c r="Y1996" s="72"/>
    </row>
    <row r="1997" spans="1:25" ht="15" customHeight="1" x14ac:dyDescent="0.35">
      <c r="A1997" s="70" t="s">
        <v>741</v>
      </c>
      <c r="B1997" s="67">
        <v>46023</v>
      </c>
      <c r="C1997" s="67">
        <v>47118</v>
      </c>
      <c r="D1997" s="67">
        <v>45992</v>
      </c>
      <c r="E1997" s="66" t="s">
        <v>151</v>
      </c>
      <c r="F1997" s="104" t="s">
        <v>39</v>
      </c>
      <c r="G1997" s="70" t="s">
        <v>62</v>
      </c>
      <c r="H1997" s="70" t="s">
        <v>22</v>
      </c>
      <c r="I1997" s="53">
        <f t="shared" si="258"/>
        <v>46023</v>
      </c>
      <c r="J1997" s="53">
        <f t="shared" si="259"/>
        <v>47118</v>
      </c>
      <c r="K1997" s="52" t="s">
        <v>22</v>
      </c>
      <c r="L1997" s="70" t="s">
        <v>133</v>
      </c>
      <c r="M1997" s="70">
        <v>0</v>
      </c>
      <c r="N1997" s="66" t="s">
        <v>43</v>
      </c>
      <c r="O1997" s="70" t="s">
        <v>233</v>
      </c>
      <c r="P1997" s="70" t="s">
        <v>251</v>
      </c>
      <c r="Q1997" s="70">
        <v>1.5065</v>
      </c>
      <c r="R1997" s="70" t="s">
        <v>46</v>
      </c>
      <c r="S1997" s="70">
        <v>130</v>
      </c>
      <c r="T1997" s="70">
        <v>150</v>
      </c>
      <c r="U1997" s="70">
        <v>120</v>
      </c>
      <c r="V1997" s="70"/>
      <c r="W1997" s="70"/>
      <c r="X1997" s="71">
        <v>45664</v>
      </c>
      <c r="Y1997" s="72"/>
    </row>
    <row r="1998" spans="1:25" ht="15" customHeight="1" x14ac:dyDescent="0.35">
      <c r="A1998" s="70" t="s">
        <v>741</v>
      </c>
      <c r="B1998" s="67">
        <v>46023</v>
      </c>
      <c r="C1998" s="67">
        <v>47118</v>
      </c>
      <c r="D1998" s="67">
        <v>45992</v>
      </c>
      <c r="E1998" s="66" t="s">
        <v>151</v>
      </c>
      <c r="F1998" s="104" t="s">
        <v>39</v>
      </c>
      <c r="G1998" s="70" t="s">
        <v>648</v>
      </c>
      <c r="H1998" s="70" t="s">
        <v>22</v>
      </c>
      <c r="I1998" s="53">
        <f t="shared" si="258"/>
        <v>46023</v>
      </c>
      <c r="J1998" s="53">
        <f t="shared" si="259"/>
        <v>47118</v>
      </c>
      <c r="K1998" s="52" t="s">
        <v>22</v>
      </c>
      <c r="L1998" s="70" t="s">
        <v>133</v>
      </c>
      <c r="M1998" s="70">
        <v>0</v>
      </c>
      <c r="N1998" s="66" t="s">
        <v>43</v>
      </c>
      <c r="O1998" s="70" t="s">
        <v>44</v>
      </c>
      <c r="P1998" s="70" t="s">
        <v>45</v>
      </c>
      <c r="Q1998" s="70"/>
      <c r="R1998" s="70"/>
      <c r="S1998" s="70"/>
      <c r="T1998" s="70"/>
      <c r="U1998" s="70"/>
      <c r="V1998" s="70" t="s">
        <v>64</v>
      </c>
      <c r="W1998" s="70">
        <v>75</v>
      </c>
      <c r="X1998" s="71">
        <v>45664</v>
      </c>
      <c r="Y1998" s="72"/>
    </row>
    <row r="1999" spans="1:25" ht="15" customHeight="1" x14ac:dyDescent="0.35">
      <c r="A1999" s="70" t="s">
        <v>741</v>
      </c>
      <c r="B1999" s="67">
        <v>46023</v>
      </c>
      <c r="C1999" s="67">
        <v>47118</v>
      </c>
      <c r="D1999" s="67">
        <v>45992</v>
      </c>
      <c r="E1999" s="66" t="s">
        <v>139</v>
      </c>
      <c r="F1999" s="104" t="s">
        <v>39</v>
      </c>
      <c r="G1999" s="70" t="s">
        <v>62</v>
      </c>
      <c r="H1999" s="70" t="s">
        <v>22</v>
      </c>
      <c r="I1999" s="53">
        <f t="shared" si="258"/>
        <v>46023</v>
      </c>
      <c r="J1999" s="53">
        <f t="shared" si="259"/>
        <v>47118</v>
      </c>
      <c r="K1999" s="52" t="s">
        <v>22</v>
      </c>
      <c r="L1999" s="70" t="s">
        <v>140</v>
      </c>
      <c r="M1999" s="70">
        <v>60</v>
      </c>
      <c r="N1999" s="66" t="s">
        <v>43</v>
      </c>
      <c r="O1999" s="70" t="s">
        <v>233</v>
      </c>
      <c r="P1999" s="70" t="s">
        <v>251</v>
      </c>
      <c r="Q1999" s="70">
        <v>0.8962</v>
      </c>
      <c r="R1999" s="70" t="s">
        <v>46</v>
      </c>
      <c r="S1999" s="70">
        <v>130</v>
      </c>
      <c r="T1999" s="70">
        <v>150</v>
      </c>
      <c r="U1999" s="70">
        <v>120</v>
      </c>
      <c r="V1999" s="70"/>
      <c r="W1999" s="70"/>
      <c r="X1999" s="71">
        <v>45664</v>
      </c>
      <c r="Y1999" s="72"/>
    </row>
    <row r="2000" spans="1:25" ht="15" customHeight="1" x14ac:dyDescent="0.35">
      <c r="A2000" s="70" t="s">
        <v>741</v>
      </c>
      <c r="B2000" s="67">
        <v>46023</v>
      </c>
      <c r="C2000" s="67">
        <v>47118</v>
      </c>
      <c r="D2000" s="67">
        <v>45992</v>
      </c>
      <c r="E2000" s="66" t="s">
        <v>139</v>
      </c>
      <c r="F2000" s="104" t="s">
        <v>39</v>
      </c>
      <c r="G2000" s="70" t="s">
        <v>648</v>
      </c>
      <c r="H2000" s="70" t="s">
        <v>22</v>
      </c>
      <c r="I2000" s="53">
        <f t="shared" si="258"/>
        <v>46023</v>
      </c>
      <c r="J2000" s="53">
        <f t="shared" si="259"/>
        <v>47118</v>
      </c>
      <c r="K2000" s="52" t="s">
        <v>22</v>
      </c>
      <c r="L2000" s="70" t="s">
        <v>140</v>
      </c>
      <c r="M2000" s="70">
        <v>0</v>
      </c>
      <c r="N2000" s="66" t="s">
        <v>43</v>
      </c>
      <c r="O2000" s="70" t="s">
        <v>44</v>
      </c>
      <c r="P2000" s="70" t="s">
        <v>45</v>
      </c>
      <c r="Q2000" s="70"/>
      <c r="R2000" s="70"/>
      <c r="S2000" s="70"/>
      <c r="T2000" s="70"/>
      <c r="U2000" s="70"/>
      <c r="V2000" s="70" t="s">
        <v>64</v>
      </c>
      <c r="W2000" s="70">
        <v>75</v>
      </c>
      <c r="X2000" s="71">
        <v>45664</v>
      </c>
      <c r="Y2000" s="72"/>
    </row>
    <row r="2001" spans="1:25" ht="15" customHeight="1" x14ac:dyDescent="0.35">
      <c r="A2001" s="70" t="s">
        <v>741</v>
      </c>
      <c r="B2001" s="67">
        <v>46023</v>
      </c>
      <c r="C2001" s="67">
        <v>47118</v>
      </c>
      <c r="D2001" s="67">
        <v>45992</v>
      </c>
      <c r="E2001" s="66" t="s">
        <v>150</v>
      </c>
      <c r="F2001" s="104" t="s">
        <v>39</v>
      </c>
      <c r="G2001" s="70" t="s">
        <v>62</v>
      </c>
      <c r="H2001" s="70" t="s">
        <v>22</v>
      </c>
      <c r="I2001" s="53">
        <f t="shared" si="258"/>
        <v>46023</v>
      </c>
      <c r="J2001" s="53">
        <f t="shared" si="259"/>
        <v>47118</v>
      </c>
      <c r="K2001" s="52" t="s">
        <v>22</v>
      </c>
      <c r="L2001" s="70" t="s">
        <v>140</v>
      </c>
      <c r="M2001" s="70">
        <v>0</v>
      </c>
      <c r="N2001" s="66" t="s">
        <v>43</v>
      </c>
      <c r="O2001" s="70" t="s">
        <v>233</v>
      </c>
      <c r="P2001" s="70" t="s">
        <v>251</v>
      </c>
      <c r="Q2001" s="70">
        <v>0.8962</v>
      </c>
      <c r="R2001" s="70" t="s">
        <v>46</v>
      </c>
      <c r="S2001" s="70">
        <v>130</v>
      </c>
      <c r="T2001" s="70">
        <v>150</v>
      </c>
      <c r="U2001" s="70">
        <v>120</v>
      </c>
      <c r="V2001" s="70"/>
      <c r="W2001" s="70"/>
      <c r="X2001" s="71">
        <v>45664</v>
      </c>
      <c r="Y2001" s="72"/>
    </row>
    <row r="2002" spans="1:25" ht="15" customHeight="1" x14ac:dyDescent="0.35">
      <c r="A2002" s="70" t="s">
        <v>741</v>
      </c>
      <c r="B2002" s="67">
        <v>46023</v>
      </c>
      <c r="C2002" s="67">
        <v>47118</v>
      </c>
      <c r="D2002" s="67">
        <v>45992</v>
      </c>
      <c r="E2002" s="66" t="s">
        <v>150</v>
      </c>
      <c r="F2002" s="104" t="s">
        <v>39</v>
      </c>
      <c r="G2002" s="70" t="s">
        <v>648</v>
      </c>
      <c r="H2002" s="70" t="s">
        <v>22</v>
      </c>
      <c r="I2002" s="53">
        <f t="shared" si="258"/>
        <v>46023</v>
      </c>
      <c r="J2002" s="53">
        <f t="shared" si="259"/>
        <v>47118</v>
      </c>
      <c r="K2002" s="52" t="s">
        <v>22</v>
      </c>
      <c r="L2002" s="70" t="s">
        <v>140</v>
      </c>
      <c r="M2002" s="70">
        <v>0</v>
      </c>
      <c r="N2002" s="66" t="s">
        <v>43</v>
      </c>
      <c r="O2002" s="70" t="s">
        <v>44</v>
      </c>
      <c r="P2002" s="70" t="s">
        <v>45</v>
      </c>
      <c r="Q2002" s="70"/>
      <c r="R2002" s="70"/>
      <c r="S2002" s="70"/>
      <c r="T2002" s="70"/>
      <c r="U2002" s="70"/>
      <c r="V2002" s="70" t="s">
        <v>64</v>
      </c>
      <c r="W2002" s="70">
        <v>75</v>
      </c>
      <c r="X2002" s="71">
        <v>45664</v>
      </c>
      <c r="Y2002" s="72"/>
    </row>
    <row r="2003" spans="1:25" ht="15" customHeight="1" x14ac:dyDescent="0.35">
      <c r="A2003" s="70" t="s">
        <v>741</v>
      </c>
      <c r="B2003" s="67">
        <v>46023</v>
      </c>
      <c r="C2003" s="67">
        <v>47118</v>
      </c>
      <c r="D2003" s="67">
        <v>45992</v>
      </c>
      <c r="E2003" s="66"/>
      <c r="F2003" s="104" t="s">
        <v>39</v>
      </c>
      <c r="G2003" s="70" t="s">
        <v>104</v>
      </c>
      <c r="H2003" s="72" t="s">
        <v>22</v>
      </c>
      <c r="I2003" s="53">
        <f t="shared" si="258"/>
        <v>46023</v>
      </c>
      <c r="J2003" s="53">
        <f t="shared" si="259"/>
        <v>47118</v>
      </c>
      <c r="K2003" s="52" t="s">
        <v>22</v>
      </c>
      <c r="L2003" s="70" t="s">
        <v>142</v>
      </c>
      <c r="M2003" s="70">
        <v>1000</v>
      </c>
      <c r="N2003" s="66" t="s">
        <v>46</v>
      </c>
      <c r="O2003" s="70" t="s">
        <v>106</v>
      </c>
      <c r="P2003" s="70" t="s">
        <v>65</v>
      </c>
      <c r="Q2003" s="70">
        <v>0.55620000000000003</v>
      </c>
      <c r="R2003" s="70" t="s">
        <v>46</v>
      </c>
      <c r="S2003" s="70"/>
      <c r="T2003" s="70"/>
      <c r="U2003" s="70"/>
      <c r="V2003" s="70"/>
      <c r="W2003" s="70"/>
      <c r="X2003" s="71">
        <v>45664</v>
      </c>
      <c r="Y2003" s="72"/>
    </row>
    <row r="2004" spans="1:25" ht="15" customHeight="1" x14ac:dyDescent="0.35">
      <c r="A2004" s="70" t="s">
        <v>741</v>
      </c>
      <c r="B2004" s="67">
        <v>46023</v>
      </c>
      <c r="C2004" s="67">
        <v>47118</v>
      </c>
      <c r="D2004" s="67">
        <v>45992</v>
      </c>
      <c r="E2004" s="66"/>
      <c r="F2004" s="104" t="s">
        <v>39</v>
      </c>
      <c r="G2004" s="70" t="s">
        <v>50</v>
      </c>
      <c r="H2004" s="72" t="s">
        <v>22</v>
      </c>
      <c r="I2004" s="53">
        <f t="shared" si="258"/>
        <v>46023</v>
      </c>
      <c r="J2004" s="53">
        <f t="shared" si="259"/>
        <v>47118</v>
      </c>
      <c r="K2004" s="52" t="s">
        <v>22</v>
      </c>
      <c r="L2004" s="70" t="s">
        <v>142</v>
      </c>
      <c r="M2004" s="70">
        <v>5000</v>
      </c>
      <c r="N2004" s="66" t="s">
        <v>46</v>
      </c>
      <c r="O2004" s="70" t="s">
        <v>584</v>
      </c>
      <c r="P2004" s="70" t="s">
        <v>45</v>
      </c>
      <c r="Q2004" s="70">
        <v>0.88990000000000002</v>
      </c>
      <c r="R2004" s="70" t="s">
        <v>46</v>
      </c>
      <c r="S2004" s="70"/>
      <c r="T2004" s="70"/>
      <c r="U2004" s="70"/>
      <c r="V2004" s="70"/>
      <c r="W2004" s="70"/>
      <c r="X2004" s="71">
        <v>45664</v>
      </c>
      <c r="Y2004" s="72"/>
    </row>
    <row r="2005" spans="1:25" ht="15" customHeight="1" x14ac:dyDescent="0.35">
      <c r="A2005" s="70" t="s">
        <v>741</v>
      </c>
      <c r="B2005" s="67">
        <v>46023</v>
      </c>
      <c r="C2005" s="67">
        <v>47118</v>
      </c>
      <c r="D2005" s="67">
        <v>45992</v>
      </c>
      <c r="E2005" s="66"/>
      <c r="F2005" s="104" t="s">
        <v>39</v>
      </c>
      <c r="G2005" s="70" t="s">
        <v>50</v>
      </c>
      <c r="H2005" s="72" t="s">
        <v>22</v>
      </c>
      <c r="I2005" s="53">
        <f t="shared" si="258"/>
        <v>46023</v>
      </c>
      <c r="J2005" s="53">
        <f t="shared" si="259"/>
        <v>47118</v>
      </c>
      <c r="K2005" s="52" t="s">
        <v>22</v>
      </c>
      <c r="L2005" s="70" t="s">
        <v>133</v>
      </c>
      <c r="M2005" s="70">
        <v>5000</v>
      </c>
      <c r="N2005" s="66" t="s">
        <v>46</v>
      </c>
      <c r="O2005" s="70" t="s">
        <v>584</v>
      </c>
      <c r="P2005" s="70" t="s">
        <v>45</v>
      </c>
      <c r="Q2005" s="70">
        <v>0.88990000000000002</v>
      </c>
      <c r="R2005" s="70" t="s">
        <v>46</v>
      </c>
      <c r="S2005" s="70"/>
      <c r="T2005" s="70"/>
      <c r="U2005" s="70"/>
      <c r="V2005" s="70"/>
      <c r="W2005" s="70"/>
      <c r="X2005" s="71">
        <v>45664</v>
      </c>
      <c r="Y2005" s="72"/>
    </row>
    <row r="2006" spans="1:25" ht="15" customHeight="1" x14ac:dyDescent="0.35">
      <c r="A2006" s="70" t="s">
        <v>741</v>
      </c>
      <c r="B2006" s="67">
        <v>46023</v>
      </c>
      <c r="C2006" s="67">
        <v>47118</v>
      </c>
      <c r="D2006" s="67">
        <v>45992</v>
      </c>
      <c r="E2006" s="66"/>
      <c r="F2006" s="104" t="s">
        <v>39</v>
      </c>
      <c r="G2006" s="70" t="s">
        <v>50</v>
      </c>
      <c r="H2006" s="72" t="s">
        <v>743</v>
      </c>
      <c r="I2006" s="53">
        <v>46023</v>
      </c>
      <c r="J2006" s="53">
        <v>46752</v>
      </c>
      <c r="L2006" s="70" t="s">
        <v>140</v>
      </c>
      <c r="M2006" s="70">
        <v>2000</v>
      </c>
      <c r="N2006" s="66" t="s">
        <v>46</v>
      </c>
      <c r="O2006" s="70" t="s">
        <v>584</v>
      </c>
      <c r="P2006" s="70" t="s">
        <v>45</v>
      </c>
      <c r="Q2006" s="70">
        <v>0.88990000000000002</v>
      </c>
      <c r="R2006" s="70" t="s">
        <v>46</v>
      </c>
      <c r="S2006" s="70"/>
      <c r="T2006" s="70"/>
      <c r="U2006" s="70"/>
      <c r="V2006" s="70"/>
      <c r="W2006" s="70"/>
      <c r="X2006" s="71">
        <v>45664</v>
      </c>
      <c r="Y2006" s="72"/>
    </row>
    <row r="2007" spans="1:25" ht="15" customHeight="1" x14ac:dyDescent="0.35">
      <c r="A2007" s="70" t="s">
        <v>741</v>
      </c>
      <c r="B2007" s="67">
        <v>46023</v>
      </c>
      <c r="C2007" s="67">
        <v>47118</v>
      </c>
      <c r="D2007" s="67">
        <v>45992</v>
      </c>
      <c r="E2007" s="66"/>
      <c r="F2007" s="104" t="s">
        <v>39</v>
      </c>
      <c r="G2007" s="70" t="s">
        <v>55</v>
      </c>
      <c r="H2007" s="70" t="s">
        <v>22</v>
      </c>
      <c r="I2007" s="53">
        <f t="shared" ref="I2007:I2008" si="260">IF(OR(K2007="Term",K2007="otherwise",K2007="Start of Term"),B2007,"ADD SERVICE START DATE")</f>
        <v>46023</v>
      </c>
      <c r="J2007" s="53">
        <f t="shared" ref="J2007:J2008" si="261">IF(OR(K2007="Term",K2007="otherwise",K2007="End of term"),C2007,"ADD SERVICE START DATE")</f>
        <v>47118</v>
      </c>
      <c r="K2007" s="52" t="s">
        <v>22</v>
      </c>
      <c r="L2007" s="70" t="s">
        <v>142</v>
      </c>
      <c r="M2007" s="70">
        <v>5000</v>
      </c>
      <c r="N2007" s="66" t="s">
        <v>46</v>
      </c>
      <c r="O2007" s="70" t="s">
        <v>56</v>
      </c>
      <c r="P2007" s="70" t="s">
        <v>45</v>
      </c>
      <c r="Q2007" s="70">
        <v>0.88990000000000002</v>
      </c>
      <c r="R2007" s="70" t="s">
        <v>46</v>
      </c>
      <c r="S2007" s="70"/>
      <c r="T2007" s="70"/>
      <c r="U2007" s="70"/>
      <c r="V2007" s="70"/>
      <c r="W2007" s="70"/>
      <c r="X2007" s="71">
        <v>45664</v>
      </c>
      <c r="Y2007" s="72"/>
    </row>
    <row r="2008" spans="1:25" ht="15" customHeight="1" x14ac:dyDescent="0.35">
      <c r="A2008" s="70" t="s">
        <v>741</v>
      </c>
      <c r="B2008" s="67">
        <v>46023</v>
      </c>
      <c r="C2008" s="67">
        <v>47118</v>
      </c>
      <c r="D2008" s="67">
        <v>45992</v>
      </c>
      <c r="E2008" s="66"/>
      <c r="F2008" s="104" t="s">
        <v>39</v>
      </c>
      <c r="G2008" s="70" t="s">
        <v>55</v>
      </c>
      <c r="H2008" s="70" t="s">
        <v>22</v>
      </c>
      <c r="I2008" s="53">
        <f t="shared" si="260"/>
        <v>46023</v>
      </c>
      <c r="J2008" s="53">
        <f t="shared" si="261"/>
        <v>47118</v>
      </c>
      <c r="K2008" s="52" t="s">
        <v>22</v>
      </c>
      <c r="L2008" s="70" t="s">
        <v>133</v>
      </c>
      <c r="M2008" s="70">
        <v>5000</v>
      </c>
      <c r="N2008" s="66" t="s">
        <v>46</v>
      </c>
      <c r="O2008" s="70" t="s">
        <v>56</v>
      </c>
      <c r="P2008" s="70" t="s">
        <v>45</v>
      </c>
      <c r="Q2008" s="70">
        <v>0.88990000000000002</v>
      </c>
      <c r="R2008" s="70" t="s">
        <v>46</v>
      </c>
      <c r="S2008" s="70"/>
      <c r="T2008" s="70"/>
      <c r="U2008" s="70"/>
      <c r="V2008" s="70"/>
      <c r="W2008" s="70"/>
      <c r="X2008" s="71">
        <v>45664</v>
      </c>
      <c r="Y2008" s="72"/>
    </row>
    <row r="2009" spans="1:25" ht="15" customHeight="1" x14ac:dyDescent="0.35">
      <c r="A2009" s="70" t="s">
        <v>741</v>
      </c>
      <c r="B2009" s="67">
        <v>46023</v>
      </c>
      <c r="C2009" s="67">
        <v>47118</v>
      </c>
      <c r="D2009" s="67">
        <v>45992</v>
      </c>
      <c r="E2009" s="66"/>
      <c r="F2009" s="104" t="s">
        <v>39</v>
      </c>
      <c r="G2009" s="70" t="s">
        <v>55</v>
      </c>
      <c r="H2009" s="70" t="s">
        <v>743</v>
      </c>
      <c r="I2009" s="53">
        <v>46023</v>
      </c>
      <c r="J2009" s="53">
        <v>46752</v>
      </c>
      <c r="L2009" s="70" t="s">
        <v>140</v>
      </c>
      <c r="M2009" s="70">
        <v>2000</v>
      </c>
      <c r="N2009" s="66" t="s">
        <v>46</v>
      </c>
      <c r="O2009" s="70" t="s">
        <v>56</v>
      </c>
      <c r="P2009" s="70" t="s">
        <v>45</v>
      </c>
      <c r="Q2009" s="70">
        <v>0.88990000000000002</v>
      </c>
      <c r="R2009" s="70" t="s">
        <v>46</v>
      </c>
      <c r="S2009" s="70"/>
      <c r="T2009" s="70"/>
      <c r="U2009" s="70"/>
      <c r="V2009" s="70"/>
      <c r="W2009" s="70"/>
      <c r="X2009" s="71">
        <v>45664</v>
      </c>
      <c r="Y2009" s="72"/>
    </row>
    <row r="2010" spans="1:25" ht="15" customHeight="1" x14ac:dyDescent="0.35">
      <c r="A2010" s="70" t="s">
        <v>741</v>
      </c>
      <c r="B2010" s="67">
        <v>46023</v>
      </c>
      <c r="C2010" s="67">
        <v>47118</v>
      </c>
      <c r="D2010" s="67">
        <v>45992</v>
      </c>
      <c r="E2010" s="66"/>
      <c r="F2010" s="66"/>
      <c r="G2010" s="70" t="s">
        <v>60</v>
      </c>
      <c r="H2010" s="70" t="s">
        <v>22</v>
      </c>
      <c r="I2010" s="53">
        <f t="shared" ref="I2010:I2014" si="262">IF(OR(K2010="Term",K2010="otherwise",K2010="Start of Term"),B2010,"ADD SERVICE START DATE")</f>
        <v>46023</v>
      </c>
      <c r="J2010" s="53">
        <f t="shared" ref="J2010:J2014" si="263">IF(OR(K2010="Term",K2010="otherwise",K2010="End of term"),C2010,"ADD SERVICE START DATE")</f>
        <v>47118</v>
      </c>
      <c r="K2010" s="52" t="s">
        <v>22</v>
      </c>
      <c r="L2010" s="70" t="s">
        <v>475</v>
      </c>
      <c r="M2010" s="70"/>
      <c r="N2010" s="66" t="s">
        <v>46</v>
      </c>
      <c r="O2010" s="70" t="s">
        <v>235</v>
      </c>
      <c r="P2010" s="70" t="s">
        <v>45</v>
      </c>
      <c r="Q2010" s="70">
        <v>5.0299999999999997E-2</v>
      </c>
      <c r="R2010" s="70" t="s">
        <v>46</v>
      </c>
      <c r="S2010" s="70"/>
      <c r="T2010" s="70"/>
      <c r="U2010" s="70"/>
      <c r="V2010" s="70"/>
      <c r="W2010" s="70"/>
      <c r="X2010" s="71">
        <v>45664</v>
      </c>
      <c r="Y2010" s="72"/>
    </row>
    <row r="2011" spans="1:25" ht="15" customHeight="1" x14ac:dyDescent="0.35">
      <c r="A2011" s="70" t="s">
        <v>741</v>
      </c>
      <c r="B2011" s="67">
        <v>46023</v>
      </c>
      <c r="C2011" s="67">
        <v>47118</v>
      </c>
      <c r="D2011" s="67">
        <v>45992</v>
      </c>
      <c r="E2011" s="66"/>
      <c r="F2011" s="66"/>
      <c r="G2011" s="70" t="s">
        <v>57</v>
      </c>
      <c r="H2011" s="70" t="s">
        <v>22</v>
      </c>
      <c r="I2011" s="53">
        <f t="shared" si="262"/>
        <v>46023</v>
      </c>
      <c r="J2011" s="53">
        <f t="shared" si="263"/>
        <v>47118</v>
      </c>
      <c r="K2011" s="52" t="s">
        <v>22</v>
      </c>
      <c r="L2011" s="70" t="s">
        <v>744</v>
      </c>
      <c r="M2011" s="70"/>
      <c r="N2011" s="66" t="s">
        <v>46</v>
      </c>
      <c r="O2011" s="70" t="s">
        <v>58</v>
      </c>
      <c r="P2011" s="70" t="s">
        <v>59</v>
      </c>
      <c r="Q2011" s="70">
        <v>1.26E-2</v>
      </c>
      <c r="R2011" s="70" t="s">
        <v>46</v>
      </c>
      <c r="S2011" s="70"/>
      <c r="T2011" s="70"/>
      <c r="U2011" s="70"/>
      <c r="V2011" s="70"/>
      <c r="W2011" s="70"/>
      <c r="X2011" s="71">
        <v>45664</v>
      </c>
      <c r="Y2011" s="72" t="s">
        <v>745</v>
      </c>
    </row>
    <row r="2012" spans="1:25" ht="15" customHeight="1" x14ac:dyDescent="0.35">
      <c r="A2012" s="70" t="s">
        <v>741</v>
      </c>
      <c r="B2012" s="67">
        <v>46023</v>
      </c>
      <c r="C2012" s="67">
        <v>47118</v>
      </c>
      <c r="D2012" s="67">
        <v>45992</v>
      </c>
      <c r="E2012" s="66"/>
      <c r="F2012" s="66"/>
      <c r="G2012" s="70" t="s">
        <v>75</v>
      </c>
      <c r="H2012" s="70" t="s">
        <v>22</v>
      </c>
      <c r="I2012" s="53">
        <f t="shared" si="262"/>
        <v>46023</v>
      </c>
      <c r="J2012" s="53">
        <f t="shared" si="263"/>
        <v>47118</v>
      </c>
      <c r="K2012" s="52" t="s">
        <v>22</v>
      </c>
      <c r="L2012" s="70" t="s">
        <v>744</v>
      </c>
      <c r="M2012" s="70"/>
      <c r="N2012" s="66" t="s">
        <v>46</v>
      </c>
      <c r="O2012" s="70" t="s">
        <v>76</v>
      </c>
      <c r="P2012" s="70" t="s">
        <v>251</v>
      </c>
      <c r="Q2012" s="70">
        <v>2.5100000000000001E-2</v>
      </c>
      <c r="R2012" s="70" t="s">
        <v>46</v>
      </c>
      <c r="S2012" s="70"/>
      <c r="T2012" s="70"/>
      <c r="U2012" s="70"/>
      <c r="V2012" s="70"/>
      <c r="W2012" s="70"/>
      <c r="X2012" s="71">
        <v>45664</v>
      </c>
      <c r="Y2012" s="72" t="s">
        <v>746</v>
      </c>
    </row>
    <row r="2013" spans="1:25" ht="15" customHeight="1" x14ac:dyDescent="0.35">
      <c r="A2013" s="70" t="s">
        <v>741</v>
      </c>
      <c r="B2013" s="67">
        <v>46023</v>
      </c>
      <c r="C2013" s="67">
        <v>47118</v>
      </c>
      <c r="D2013" s="67">
        <v>45992</v>
      </c>
      <c r="E2013" s="66"/>
      <c r="F2013" s="66"/>
      <c r="G2013" s="195" t="s">
        <v>144</v>
      </c>
      <c r="H2013" s="70" t="s">
        <v>22</v>
      </c>
      <c r="I2013" s="53">
        <f t="shared" si="262"/>
        <v>46023</v>
      </c>
      <c r="J2013" s="53">
        <f t="shared" si="263"/>
        <v>47118</v>
      </c>
      <c r="K2013" s="52" t="s">
        <v>22</v>
      </c>
      <c r="L2013" s="70" t="s">
        <v>133</v>
      </c>
      <c r="M2013" s="70"/>
      <c r="N2013" s="66" t="s">
        <v>46</v>
      </c>
      <c r="O2013" s="70" t="s">
        <v>145</v>
      </c>
      <c r="P2013" s="70" t="s">
        <v>65</v>
      </c>
      <c r="Q2013" s="70">
        <v>0.22509999999999999</v>
      </c>
      <c r="R2013" s="70" t="s">
        <v>46</v>
      </c>
      <c r="S2013" s="70">
        <v>130</v>
      </c>
      <c r="T2013" s="70">
        <v>150</v>
      </c>
      <c r="U2013" s="70">
        <v>120</v>
      </c>
      <c r="V2013" s="70"/>
      <c r="W2013" s="70"/>
      <c r="X2013" s="71">
        <v>45664</v>
      </c>
      <c r="Y2013" s="72"/>
    </row>
    <row r="2014" spans="1:25" ht="15" customHeight="1" x14ac:dyDescent="0.35">
      <c r="A2014" s="70" t="s">
        <v>741</v>
      </c>
      <c r="B2014" s="67">
        <v>46023</v>
      </c>
      <c r="C2014" s="67">
        <v>47118</v>
      </c>
      <c r="D2014" s="67">
        <v>45992</v>
      </c>
      <c r="E2014" s="66"/>
      <c r="F2014" s="66"/>
      <c r="G2014" s="195" t="s">
        <v>135</v>
      </c>
      <c r="H2014" s="70" t="s">
        <v>22</v>
      </c>
      <c r="I2014" s="53">
        <f t="shared" si="262"/>
        <v>46023</v>
      </c>
      <c r="J2014" s="53">
        <f t="shared" si="263"/>
        <v>47118</v>
      </c>
      <c r="K2014" s="52" t="s">
        <v>22</v>
      </c>
      <c r="L2014" s="70" t="s">
        <v>133</v>
      </c>
      <c r="M2014" s="70"/>
      <c r="N2014" s="66" t="s">
        <v>46</v>
      </c>
      <c r="O2014" s="70" t="s">
        <v>136</v>
      </c>
      <c r="P2014" s="70" t="s">
        <v>45</v>
      </c>
      <c r="Q2014" s="70"/>
      <c r="R2014" s="70"/>
      <c r="S2014" s="70"/>
      <c r="T2014" s="70"/>
      <c r="U2014" s="70"/>
      <c r="V2014" s="70" t="s">
        <v>145</v>
      </c>
      <c r="W2014" s="70">
        <v>75</v>
      </c>
      <c r="X2014" s="71">
        <v>45664</v>
      </c>
      <c r="Y2014" s="72"/>
    </row>
    <row r="2015" spans="1:25" ht="15" customHeight="1" x14ac:dyDescent="0.35">
      <c r="A2015" s="70" t="s">
        <v>747</v>
      </c>
      <c r="B2015" s="67">
        <v>46023</v>
      </c>
      <c r="C2015" s="67">
        <v>46752</v>
      </c>
      <c r="D2015" s="67">
        <v>45964</v>
      </c>
      <c r="E2015" s="66" t="s">
        <v>150</v>
      </c>
      <c r="F2015" s="103" t="s">
        <v>39</v>
      </c>
      <c r="G2015" s="70" t="s">
        <v>62</v>
      </c>
      <c r="H2015" s="70" t="s">
        <v>286</v>
      </c>
      <c r="I2015" s="53">
        <v>46023</v>
      </c>
      <c r="J2015" s="53">
        <v>46387</v>
      </c>
      <c r="L2015" s="70" t="s">
        <v>140</v>
      </c>
      <c r="M2015" s="70">
        <v>2146</v>
      </c>
      <c r="N2015" s="66" t="s">
        <v>697</v>
      </c>
      <c r="O2015" s="70" t="s">
        <v>64</v>
      </c>
      <c r="P2015" s="70" t="s">
        <v>251</v>
      </c>
      <c r="Q2015" s="70">
        <v>0.74450000000000005</v>
      </c>
      <c r="R2015" s="70" t="s">
        <v>46</v>
      </c>
      <c r="S2015" s="70">
        <v>130</v>
      </c>
      <c r="T2015" s="70">
        <v>150</v>
      </c>
      <c r="U2015" s="70">
        <v>120</v>
      </c>
      <c r="V2015" s="70"/>
      <c r="W2015" s="70"/>
      <c r="X2015" s="71">
        <v>45839</v>
      </c>
      <c r="Y2015" s="72"/>
    </row>
    <row r="2016" spans="1:25" ht="15" customHeight="1" x14ac:dyDescent="0.35">
      <c r="A2016" s="70" t="s">
        <v>747</v>
      </c>
      <c r="B2016" s="67">
        <v>46023</v>
      </c>
      <c r="C2016" s="67">
        <v>46752</v>
      </c>
      <c r="D2016" s="67">
        <v>45964</v>
      </c>
      <c r="E2016" s="66" t="s">
        <v>150</v>
      </c>
      <c r="F2016" s="103" t="s">
        <v>39</v>
      </c>
      <c r="G2016" s="70" t="s">
        <v>62</v>
      </c>
      <c r="H2016" s="70" t="s">
        <v>748</v>
      </c>
      <c r="I2016" s="53">
        <v>46388</v>
      </c>
      <c r="J2016" s="53">
        <v>46477</v>
      </c>
      <c r="L2016" s="70" t="s">
        <v>140</v>
      </c>
      <c r="M2016" s="70">
        <v>2500</v>
      </c>
      <c r="N2016" s="66" t="s">
        <v>697</v>
      </c>
      <c r="O2016" s="70" t="s">
        <v>64</v>
      </c>
      <c r="P2016" s="70" t="s">
        <v>251</v>
      </c>
      <c r="Q2016" s="70">
        <v>0.74450000000000005</v>
      </c>
      <c r="R2016" s="70" t="s">
        <v>46</v>
      </c>
      <c r="S2016" s="70">
        <v>130</v>
      </c>
      <c r="T2016" s="70">
        <v>150</v>
      </c>
      <c r="U2016" s="70">
        <v>120</v>
      </c>
      <c r="V2016" s="70"/>
      <c r="W2016" s="70"/>
      <c r="X2016" s="71">
        <v>45839</v>
      </c>
      <c r="Y2016" s="72"/>
    </row>
    <row r="2017" spans="1:25" ht="15" customHeight="1" x14ac:dyDescent="0.35">
      <c r="A2017" s="70" t="s">
        <v>747</v>
      </c>
      <c r="B2017" s="67">
        <v>46023</v>
      </c>
      <c r="C2017" s="67">
        <v>46752</v>
      </c>
      <c r="D2017" s="67">
        <v>45964</v>
      </c>
      <c r="E2017" s="66" t="s">
        <v>150</v>
      </c>
      <c r="F2017" s="103" t="s">
        <v>39</v>
      </c>
      <c r="G2017" s="70" t="s">
        <v>62</v>
      </c>
      <c r="H2017" s="70" t="s">
        <v>749</v>
      </c>
      <c r="I2017" s="53">
        <v>46478</v>
      </c>
      <c r="J2017" s="53">
        <f t="shared" ref="J2017" si="264">IF(OR(K2017="Term",K2017="otherwise",K2017="End of term"),C2017,"ADD SERVICE START DATE")</f>
        <v>46752</v>
      </c>
      <c r="K2017" s="52" t="s">
        <v>48</v>
      </c>
      <c r="L2017" s="70" t="s">
        <v>140</v>
      </c>
      <c r="M2017" s="70">
        <v>4750</v>
      </c>
      <c r="N2017" s="66" t="s">
        <v>697</v>
      </c>
      <c r="O2017" s="70" t="s">
        <v>64</v>
      </c>
      <c r="P2017" s="70" t="s">
        <v>251</v>
      </c>
      <c r="Q2017" s="70">
        <v>0.74450000000000005</v>
      </c>
      <c r="R2017" s="70" t="s">
        <v>46</v>
      </c>
      <c r="S2017" s="70">
        <v>130</v>
      </c>
      <c r="T2017" s="70">
        <v>150</v>
      </c>
      <c r="U2017" s="70">
        <v>120</v>
      </c>
      <c r="V2017" s="70"/>
      <c r="W2017" s="70"/>
      <c r="X2017" s="71">
        <v>45839</v>
      </c>
      <c r="Y2017" s="72"/>
    </row>
    <row r="2018" spans="1:25" ht="15" customHeight="1" x14ac:dyDescent="0.35">
      <c r="A2018" s="70" t="s">
        <v>747</v>
      </c>
      <c r="B2018" s="67">
        <v>46023</v>
      </c>
      <c r="C2018" s="67">
        <v>46752</v>
      </c>
      <c r="D2018" s="67">
        <v>45964</v>
      </c>
      <c r="E2018" s="66"/>
      <c r="F2018" s="103"/>
      <c r="G2018" s="70" t="s">
        <v>57</v>
      </c>
      <c r="H2018" s="70" t="s">
        <v>22</v>
      </c>
      <c r="I2018" s="53">
        <f t="shared" ref="I2018:I2058" si="265">IF(OR(K2018="Term",K2018="otherwise",K2018="Start of Term"),B2018,"ADD SERVICE START DATE")</f>
        <v>46023</v>
      </c>
      <c r="J2018" s="53">
        <f t="shared" ref="J2018:J2058" si="266">IF(OR(K2018="Term",K2018="otherwise",K2018="End of term"),C2018,"ADD SERVICE START DATE")</f>
        <v>46752</v>
      </c>
      <c r="K2018" s="52" t="s">
        <v>22</v>
      </c>
      <c r="L2018" s="70" t="s">
        <v>140</v>
      </c>
      <c r="M2018" s="70"/>
      <c r="N2018" s="66" t="s">
        <v>697</v>
      </c>
      <c r="O2018" s="70" t="s">
        <v>58</v>
      </c>
      <c r="P2018" s="70" t="s">
        <v>45</v>
      </c>
      <c r="Q2018" s="70">
        <v>1.26E-2</v>
      </c>
      <c r="R2018" s="70" t="s">
        <v>46</v>
      </c>
      <c r="S2018" s="70"/>
      <c r="T2018" s="70"/>
      <c r="U2018" s="70"/>
      <c r="V2018" s="70"/>
      <c r="W2018" s="70"/>
      <c r="X2018" s="71">
        <v>45839</v>
      </c>
      <c r="Y2018" s="72" t="s">
        <v>745</v>
      </c>
    </row>
    <row r="2019" spans="1:25" ht="15" customHeight="1" x14ac:dyDescent="0.35">
      <c r="A2019" s="70" t="s">
        <v>747</v>
      </c>
      <c r="B2019" s="67">
        <v>46023</v>
      </c>
      <c r="C2019" s="67">
        <v>46752</v>
      </c>
      <c r="D2019" s="67">
        <v>45964</v>
      </c>
      <c r="E2019" s="66"/>
      <c r="F2019" s="103"/>
      <c r="G2019" s="70" t="s">
        <v>75</v>
      </c>
      <c r="H2019" s="70" t="s">
        <v>22</v>
      </c>
      <c r="I2019" s="53">
        <f t="shared" si="265"/>
        <v>46023</v>
      </c>
      <c r="J2019" s="53">
        <f t="shared" si="266"/>
        <v>46752</v>
      </c>
      <c r="K2019" s="52" t="s">
        <v>22</v>
      </c>
      <c r="L2019" s="70" t="s">
        <v>140</v>
      </c>
      <c r="M2019" s="70"/>
      <c r="N2019" s="66" t="s">
        <v>697</v>
      </c>
      <c r="O2019" s="70" t="s">
        <v>76</v>
      </c>
      <c r="P2019" s="70" t="s">
        <v>45</v>
      </c>
      <c r="Q2019" s="70">
        <v>2.53E-2</v>
      </c>
      <c r="R2019" s="70" t="s">
        <v>46</v>
      </c>
      <c r="S2019" s="70"/>
      <c r="T2019" s="70"/>
      <c r="U2019" s="70"/>
      <c r="V2019" s="70"/>
      <c r="W2019" s="70"/>
      <c r="X2019" s="71">
        <v>45839</v>
      </c>
      <c r="Y2019" s="72" t="s">
        <v>750</v>
      </c>
    </row>
    <row r="2020" spans="1:25" ht="15" customHeight="1" x14ac:dyDescent="0.35">
      <c r="A2020" s="121" t="s">
        <v>751</v>
      </c>
      <c r="B2020" s="53">
        <v>46023</v>
      </c>
      <c r="C2020" s="53">
        <v>46387</v>
      </c>
      <c r="D2020" s="53">
        <v>45973</v>
      </c>
      <c r="E2020" s="52" t="s">
        <v>151</v>
      </c>
      <c r="F2020" s="16" t="s">
        <v>39</v>
      </c>
      <c r="G2020" s="57" t="s">
        <v>62</v>
      </c>
      <c r="H2020" s="52" t="s">
        <v>22</v>
      </c>
      <c r="I2020" s="53">
        <f t="shared" si="265"/>
        <v>46023</v>
      </c>
      <c r="J2020" s="53">
        <f t="shared" si="266"/>
        <v>46387</v>
      </c>
      <c r="K2020" s="52" t="s">
        <v>22</v>
      </c>
      <c r="L2020" s="52" t="s">
        <v>133</v>
      </c>
      <c r="M2020" s="54">
        <v>0</v>
      </c>
      <c r="N2020" s="52" t="s">
        <v>43</v>
      </c>
      <c r="O2020" t="s">
        <v>64</v>
      </c>
      <c r="P2020" s="52" t="s">
        <v>251</v>
      </c>
      <c r="Q2020">
        <v>1.5065</v>
      </c>
      <c r="R2020" t="s">
        <v>66</v>
      </c>
      <c r="S2020" s="52" t="s">
        <v>228</v>
      </c>
      <c r="T2020" s="52" t="s">
        <v>229</v>
      </c>
      <c r="U2020" s="52" t="s">
        <v>230</v>
      </c>
      <c r="V2020"/>
      <c r="W2020"/>
      <c r="X2020" s="55">
        <v>45839</v>
      </c>
      <c r="Y2020" s="56" t="s">
        <v>752</v>
      </c>
    </row>
    <row r="2021" spans="1:25" ht="15" customHeight="1" x14ac:dyDescent="0.35">
      <c r="A2021" s="121" t="s">
        <v>751</v>
      </c>
      <c r="B2021" s="53">
        <v>46023</v>
      </c>
      <c r="C2021" s="53">
        <v>46387</v>
      </c>
      <c r="D2021" s="53">
        <v>45973</v>
      </c>
      <c r="F2021" s="16" t="s">
        <v>39</v>
      </c>
      <c r="G2021" s="52" t="s">
        <v>40</v>
      </c>
      <c r="H2021" s="52" t="s">
        <v>22</v>
      </c>
      <c r="I2021" s="53">
        <f t="shared" si="265"/>
        <v>46023</v>
      </c>
      <c r="J2021" s="53">
        <f t="shared" si="266"/>
        <v>46387</v>
      </c>
      <c r="K2021" s="52" t="s">
        <v>22</v>
      </c>
      <c r="L2021" s="52" t="s">
        <v>133</v>
      </c>
      <c r="M2021" s="54">
        <v>0</v>
      </c>
      <c r="N2021" s="52" t="s">
        <v>43</v>
      </c>
      <c r="O2021" t="s">
        <v>44</v>
      </c>
      <c r="P2021" t="s">
        <v>45</v>
      </c>
      <c r="Q2021"/>
      <c r="R2021"/>
      <c r="V2021" t="s">
        <v>64</v>
      </c>
      <c r="W2021">
        <v>75</v>
      </c>
      <c r="X2021" s="55">
        <v>45839</v>
      </c>
      <c r="Y2021" s="56" t="s">
        <v>752</v>
      </c>
    </row>
    <row r="2022" spans="1:25" ht="15" customHeight="1" x14ac:dyDescent="0.35">
      <c r="A2022" s="121" t="s">
        <v>751</v>
      </c>
      <c r="B2022" s="53">
        <v>46023</v>
      </c>
      <c r="C2022" s="53">
        <v>46387</v>
      </c>
      <c r="D2022" s="53">
        <v>45973</v>
      </c>
      <c r="G2022" s="52" t="s">
        <v>50</v>
      </c>
      <c r="H2022" s="52" t="s">
        <v>22</v>
      </c>
      <c r="I2022" s="53">
        <f t="shared" si="265"/>
        <v>46023</v>
      </c>
      <c r="J2022" s="53">
        <f t="shared" si="266"/>
        <v>46387</v>
      </c>
      <c r="K2022" s="52" t="s">
        <v>22</v>
      </c>
      <c r="L2022" s="52" t="s">
        <v>133</v>
      </c>
      <c r="M2022" s="54">
        <v>1000</v>
      </c>
      <c r="N2022" s="52" t="s">
        <v>43</v>
      </c>
      <c r="O2022" t="s">
        <v>52</v>
      </c>
      <c r="P2022" t="s">
        <v>45</v>
      </c>
      <c r="Q2022">
        <v>1.0517000000000001</v>
      </c>
      <c r="R2022" t="s">
        <v>66</v>
      </c>
      <c r="V2022"/>
      <c r="W2022"/>
      <c r="X2022" s="55">
        <v>45839</v>
      </c>
      <c r="Y2022" s="56" t="s">
        <v>752</v>
      </c>
    </row>
    <row r="2023" spans="1:25" ht="15" customHeight="1" x14ac:dyDescent="0.35">
      <c r="A2023" s="121" t="s">
        <v>751</v>
      </c>
      <c r="B2023" s="53">
        <v>46023</v>
      </c>
      <c r="C2023" s="53">
        <v>46387</v>
      </c>
      <c r="D2023" s="53">
        <v>45973</v>
      </c>
      <c r="G2023" s="52" t="s">
        <v>55</v>
      </c>
      <c r="H2023" s="52" t="s">
        <v>22</v>
      </c>
      <c r="I2023" s="53">
        <f t="shared" si="265"/>
        <v>46023</v>
      </c>
      <c r="J2023" s="53">
        <f t="shared" si="266"/>
        <v>46387</v>
      </c>
      <c r="K2023" s="52" t="s">
        <v>22</v>
      </c>
      <c r="L2023" s="52" t="s">
        <v>133</v>
      </c>
      <c r="M2023" s="54">
        <v>1000</v>
      </c>
      <c r="N2023" s="52" t="s">
        <v>43</v>
      </c>
      <c r="O2023" t="s">
        <v>56</v>
      </c>
      <c r="P2023" t="s">
        <v>45</v>
      </c>
      <c r="Q2023">
        <v>1.0517000000000001</v>
      </c>
      <c r="R2023" t="s">
        <v>66</v>
      </c>
      <c r="V2023"/>
      <c r="W2023"/>
      <c r="X2023" s="55">
        <v>45839</v>
      </c>
      <c r="Y2023" s="56" t="s">
        <v>752</v>
      </c>
    </row>
    <row r="2024" spans="1:25" ht="15" customHeight="1" x14ac:dyDescent="0.35">
      <c r="A2024" s="121" t="s">
        <v>751</v>
      </c>
      <c r="B2024" s="53">
        <v>46023</v>
      </c>
      <c r="C2024" s="53">
        <v>46387</v>
      </c>
      <c r="D2024" s="53">
        <v>45973</v>
      </c>
      <c r="E2024" s="52" t="s">
        <v>562</v>
      </c>
      <c r="G2024" s="52" t="s">
        <v>144</v>
      </c>
      <c r="H2024" s="52" t="s">
        <v>22</v>
      </c>
      <c r="I2024" s="53">
        <f t="shared" si="265"/>
        <v>46023</v>
      </c>
      <c r="J2024" s="53">
        <f t="shared" si="266"/>
        <v>46387</v>
      </c>
      <c r="K2024" s="52" t="s">
        <v>22</v>
      </c>
      <c r="L2024" s="52" t="s">
        <v>133</v>
      </c>
      <c r="M2024" s="54">
        <v>0</v>
      </c>
      <c r="N2024" s="52" t="s">
        <v>43</v>
      </c>
      <c r="O2024" t="s">
        <v>145</v>
      </c>
      <c r="P2024" s="52" t="s">
        <v>251</v>
      </c>
      <c r="Q2024">
        <v>0.22509999999999999</v>
      </c>
      <c r="R2024" t="s">
        <v>66</v>
      </c>
      <c r="S2024" s="52" t="s">
        <v>228</v>
      </c>
      <c r="T2024" s="52" t="s">
        <v>229</v>
      </c>
      <c r="U2024" s="52" t="s">
        <v>230</v>
      </c>
      <c r="V2024"/>
      <c r="W2024"/>
    </row>
    <row r="2025" spans="1:25" ht="15" customHeight="1" x14ac:dyDescent="0.35">
      <c r="A2025" s="121" t="s">
        <v>751</v>
      </c>
      <c r="B2025" s="53">
        <v>46023</v>
      </c>
      <c r="C2025" s="53">
        <v>46387</v>
      </c>
      <c r="D2025" s="53">
        <v>45973</v>
      </c>
      <c r="E2025" s="52" t="s">
        <v>563</v>
      </c>
      <c r="G2025" s="52" t="s">
        <v>144</v>
      </c>
      <c r="H2025" s="52" t="s">
        <v>22</v>
      </c>
      <c r="I2025" s="53">
        <f t="shared" si="265"/>
        <v>46023</v>
      </c>
      <c r="J2025" s="53">
        <f t="shared" si="266"/>
        <v>46387</v>
      </c>
      <c r="K2025" s="52" t="s">
        <v>22</v>
      </c>
      <c r="L2025" s="52" t="s">
        <v>133</v>
      </c>
      <c r="M2025" s="54">
        <v>0</v>
      </c>
      <c r="N2025" s="52" t="s">
        <v>43</v>
      </c>
      <c r="O2025" t="s">
        <v>145</v>
      </c>
      <c r="P2025" s="52" t="s">
        <v>251</v>
      </c>
      <c r="Q2025">
        <v>0.22509999999999999</v>
      </c>
      <c r="R2025" t="s">
        <v>66</v>
      </c>
      <c r="S2025" s="52" t="s">
        <v>228</v>
      </c>
      <c r="T2025" s="52" t="s">
        <v>229</v>
      </c>
      <c r="U2025" s="52" t="s">
        <v>230</v>
      </c>
      <c r="V2025"/>
      <c r="W2025"/>
    </row>
    <row r="2026" spans="1:25" ht="15" customHeight="1" x14ac:dyDescent="0.35">
      <c r="A2026" s="121" t="s">
        <v>751</v>
      </c>
      <c r="B2026" s="53">
        <v>46023</v>
      </c>
      <c r="C2026" s="53">
        <v>46387</v>
      </c>
      <c r="D2026" s="53">
        <v>45973</v>
      </c>
      <c r="E2026" s="52" t="s">
        <v>562</v>
      </c>
      <c r="G2026" s="52" t="s">
        <v>135</v>
      </c>
      <c r="H2026" s="52" t="s">
        <v>22</v>
      </c>
      <c r="I2026" s="53">
        <f t="shared" si="265"/>
        <v>46023</v>
      </c>
      <c r="J2026" s="53">
        <f t="shared" si="266"/>
        <v>46387</v>
      </c>
      <c r="K2026" s="52" t="s">
        <v>22</v>
      </c>
      <c r="L2026" s="52" t="s">
        <v>133</v>
      </c>
      <c r="M2026" s="54">
        <v>0</v>
      </c>
      <c r="N2026" s="52" t="s">
        <v>43</v>
      </c>
      <c r="O2026" t="s">
        <v>136</v>
      </c>
      <c r="P2026" t="s">
        <v>45</v>
      </c>
      <c r="Q2026"/>
      <c r="R2026"/>
      <c r="V2026" t="s">
        <v>145</v>
      </c>
      <c r="W2026">
        <v>75</v>
      </c>
      <c r="X2026" s="55">
        <v>45839</v>
      </c>
    </row>
    <row r="2027" spans="1:25" ht="15" customHeight="1" x14ac:dyDescent="0.35">
      <c r="A2027" s="121" t="s">
        <v>751</v>
      </c>
      <c r="B2027" s="53">
        <v>46023</v>
      </c>
      <c r="C2027" s="53">
        <v>46387</v>
      </c>
      <c r="D2027" s="53">
        <v>45973</v>
      </c>
      <c r="E2027" s="52" t="s">
        <v>563</v>
      </c>
      <c r="G2027" s="52" t="s">
        <v>135</v>
      </c>
      <c r="H2027" s="52" t="s">
        <v>22</v>
      </c>
      <c r="I2027" s="53">
        <f t="shared" si="265"/>
        <v>46023</v>
      </c>
      <c r="J2027" s="53">
        <f t="shared" si="266"/>
        <v>46387</v>
      </c>
      <c r="K2027" s="52" t="s">
        <v>22</v>
      </c>
      <c r="L2027" s="52" t="s">
        <v>133</v>
      </c>
      <c r="M2027" s="54">
        <v>0</v>
      </c>
      <c r="N2027" s="52" t="s">
        <v>43</v>
      </c>
      <c r="O2027" t="s">
        <v>136</v>
      </c>
      <c r="P2027" t="s">
        <v>45</v>
      </c>
      <c r="Q2027"/>
      <c r="R2027"/>
      <c r="V2027" t="s">
        <v>145</v>
      </c>
      <c r="W2027">
        <v>75</v>
      </c>
      <c r="X2027" s="55">
        <v>45839</v>
      </c>
    </row>
    <row r="2028" spans="1:25" ht="15" customHeight="1" x14ac:dyDescent="0.35">
      <c r="A2028" s="121" t="s">
        <v>751</v>
      </c>
      <c r="B2028" s="53">
        <v>46023</v>
      </c>
      <c r="C2028" s="53">
        <v>46387</v>
      </c>
      <c r="D2028" s="53">
        <v>45973</v>
      </c>
      <c r="F2028" s="16" t="s">
        <v>39</v>
      </c>
      <c r="G2028" s="52" t="s">
        <v>60</v>
      </c>
      <c r="H2028" s="52" t="s">
        <v>22</v>
      </c>
      <c r="I2028" s="53">
        <f t="shared" si="265"/>
        <v>46023</v>
      </c>
      <c r="J2028" s="53">
        <f t="shared" si="266"/>
        <v>46387</v>
      </c>
      <c r="K2028" s="52" t="s">
        <v>22</v>
      </c>
      <c r="L2028" s="52" t="s">
        <v>133</v>
      </c>
      <c r="N2028" s="52" t="s">
        <v>43</v>
      </c>
      <c r="O2028" t="s">
        <v>61</v>
      </c>
      <c r="P2028" t="s">
        <v>45</v>
      </c>
      <c r="Q2028">
        <v>5.0299999999999997E-2</v>
      </c>
      <c r="R2028" t="s">
        <v>66</v>
      </c>
      <c r="V2028"/>
      <c r="W2028"/>
      <c r="X2028" s="55">
        <v>45839</v>
      </c>
      <c r="Y2028" s="56" t="s">
        <v>752</v>
      </c>
    </row>
    <row r="2029" spans="1:25" ht="15" customHeight="1" x14ac:dyDescent="0.35">
      <c r="A2029" s="121" t="s">
        <v>751</v>
      </c>
      <c r="B2029" s="53">
        <v>46023</v>
      </c>
      <c r="C2029" s="53">
        <v>46387</v>
      </c>
      <c r="D2029" s="53">
        <v>45973</v>
      </c>
      <c r="G2029" s="52" t="s">
        <v>57</v>
      </c>
      <c r="H2029" s="52" t="s">
        <v>22</v>
      </c>
      <c r="I2029" s="53">
        <f t="shared" si="265"/>
        <v>46023</v>
      </c>
      <c r="J2029" s="53">
        <f t="shared" si="266"/>
        <v>46387</v>
      </c>
      <c r="K2029" s="52" t="s">
        <v>22</v>
      </c>
      <c r="L2029" s="52" t="s">
        <v>133</v>
      </c>
      <c r="N2029" s="52" t="s">
        <v>43</v>
      </c>
      <c r="O2029" t="s">
        <v>58</v>
      </c>
      <c r="P2029" t="s">
        <v>59</v>
      </c>
      <c r="Q2029">
        <v>1.26E-2</v>
      </c>
      <c r="R2029" t="s">
        <v>66</v>
      </c>
      <c r="V2029"/>
      <c r="W2029"/>
      <c r="X2029" s="55">
        <v>45839</v>
      </c>
    </row>
    <row r="2030" spans="1:25" ht="15" customHeight="1" x14ac:dyDescent="0.35">
      <c r="A2030" s="121" t="s">
        <v>751</v>
      </c>
      <c r="B2030" s="53">
        <v>46023</v>
      </c>
      <c r="C2030" s="53">
        <v>46387</v>
      </c>
      <c r="D2030" s="53">
        <v>45973</v>
      </c>
      <c r="G2030" s="52" t="s">
        <v>75</v>
      </c>
      <c r="H2030" s="52" t="s">
        <v>22</v>
      </c>
      <c r="I2030" s="53">
        <f t="shared" si="265"/>
        <v>46023</v>
      </c>
      <c r="J2030" s="53">
        <f t="shared" si="266"/>
        <v>46387</v>
      </c>
      <c r="K2030" s="52" t="s">
        <v>22</v>
      </c>
      <c r="L2030" s="52" t="s">
        <v>133</v>
      </c>
      <c r="N2030" s="52" t="s">
        <v>43</v>
      </c>
      <c r="O2030" t="s">
        <v>76</v>
      </c>
      <c r="P2030" t="s">
        <v>77</v>
      </c>
      <c r="Q2030">
        <v>2.53E-2</v>
      </c>
      <c r="R2030" t="s">
        <v>66</v>
      </c>
      <c r="V2030"/>
      <c r="W2030"/>
      <c r="X2030" s="55">
        <v>45839</v>
      </c>
    </row>
    <row r="2031" spans="1:25" ht="15" customHeight="1" x14ac:dyDescent="0.35">
      <c r="A2031" s="121" t="s">
        <v>753</v>
      </c>
      <c r="B2031" s="53">
        <v>46054</v>
      </c>
      <c r="C2031" s="53">
        <v>46418</v>
      </c>
      <c r="D2031" s="53">
        <v>46046</v>
      </c>
      <c r="E2031" s="52" t="s">
        <v>149</v>
      </c>
      <c r="F2031" s="16" t="s">
        <v>39</v>
      </c>
      <c r="G2031" s="52" t="s">
        <v>62</v>
      </c>
      <c r="H2031" s="52" t="s">
        <v>22</v>
      </c>
      <c r="I2031" s="53">
        <f t="shared" si="265"/>
        <v>46054</v>
      </c>
      <c r="J2031" s="53">
        <f t="shared" si="266"/>
        <v>46418</v>
      </c>
      <c r="K2031" s="52" t="s">
        <v>22</v>
      </c>
      <c r="L2031" s="52" t="s">
        <v>142</v>
      </c>
      <c r="M2031" s="54">
        <v>0</v>
      </c>
      <c r="N2031" s="52" t="s">
        <v>43</v>
      </c>
      <c r="O2031" t="s">
        <v>64</v>
      </c>
      <c r="P2031" s="52" t="s">
        <v>251</v>
      </c>
      <c r="Q2031">
        <v>1.3992</v>
      </c>
      <c r="R2031" t="s">
        <v>66</v>
      </c>
      <c r="S2031" s="52" t="s">
        <v>228</v>
      </c>
      <c r="T2031" s="52" t="s">
        <v>229</v>
      </c>
      <c r="U2031" s="52" t="s">
        <v>230</v>
      </c>
      <c r="V2031"/>
      <c r="W2031"/>
      <c r="X2031" s="55">
        <v>45839</v>
      </c>
      <c r="Y2031" s="56" t="s">
        <v>754</v>
      </c>
    </row>
    <row r="2032" spans="1:25" ht="15" customHeight="1" x14ac:dyDescent="0.35">
      <c r="A2032" s="121" t="s">
        <v>753</v>
      </c>
      <c r="B2032" s="53">
        <v>46054</v>
      </c>
      <c r="C2032" s="53">
        <v>46418</v>
      </c>
      <c r="D2032" s="53">
        <v>46046</v>
      </c>
      <c r="E2032" s="52" t="s">
        <v>755</v>
      </c>
      <c r="F2032" s="16" t="s">
        <v>39</v>
      </c>
      <c r="G2032" s="52" t="s">
        <v>62</v>
      </c>
      <c r="H2032" s="52" t="s">
        <v>22</v>
      </c>
      <c r="I2032" s="53">
        <f t="shared" si="265"/>
        <v>46054</v>
      </c>
      <c r="J2032" s="53">
        <f t="shared" si="266"/>
        <v>46418</v>
      </c>
      <c r="K2032" s="52" t="s">
        <v>22</v>
      </c>
      <c r="L2032" s="52" t="s">
        <v>142</v>
      </c>
      <c r="M2032" s="54">
        <v>0</v>
      </c>
      <c r="N2032" s="52" t="s">
        <v>43</v>
      </c>
      <c r="O2032" t="s">
        <v>64</v>
      </c>
      <c r="P2032" s="52" t="s">
        <v>251</v>
      </c>
      <c r="Q2032">
        <v>1.6571</v>
      </c>
      <c r="R2032" t="s">
        <v>66</v>
      </c>
      <c r="S2032" s="52" t="s">
        <v>228</v>
      </c>
      <c r="T2032" s="52" t="s">
        <v>229</v>
      </c>
      <c r="U2032" s="52" t="s">
        <v>230</v>
      </c>
      <c r="V2032"/>
      <c r="W2032"/>
      <c r="X2032" s="55">
        <v>45839</v>
      </c>
      <c r="Y2032" s="56" t="s">
        <v>754</v>
      </c>
    </row>
    <row r="2033" spans="1:25" ht="15" customHeight="1" x14ac:dyDescent="0.35">
      <c r="A2033" s="121" t="s">
        <v>753</v>
      </c>
      <c r="B2033" s="53">
        <v>46054</v>
      </c>
      <c r="C2033" s="53">
        <v>46418</v>
      </c>
      <c r="D2033" s="53">
        <v>46046</v>
      </c>
      <c r="E2033" s="52" t="s">
        <v>158</v>
      </c>
      <c r="F2033" s="16" t="s">
        <v>39</v>
      </c>
      <c r="G2033" s="52" t="s">
        <v>62</v>
      </c>
      <c r="H2033" s="52" t="s">
        <v>22</v>
      </c>
      <c r="I2033" s="53">
        <f t="shared" si="265"/>
        <v>46054</v>
      </c>
      <c r="J2033" s="53">
        <f t="shared" si="266"/>
        <v>46418</v>
      </c>
      <c r="K2033" s="52" t="s">
        <v>22</v>
      </c>
      <c r="L2033" s="52" t="s">
        <v>142</v>
      </c>
      <c r="M2033" s="54">
        <v>0</v>
      </c>
      <c r="N2033" s="52" t="s">
        <v>43</v>
      </c>
      <c r="O2033" t="s">
        <v>64</v>
      </c>
      <c r="P2033" s="52" t="s">
        <v>251</v>
      </c>
      <c r="Q2033">
        <v>1.6571</v>
      </c>
      <c r="R2033" t="s">
        <v>66</v>
      </c>
      <c r="S2033" s="52" t="s">
        <v>228</v>
      </c>
      <c r="T2033" s="52" t="s">
        <v>229</v>
      </c>
      <c r="U2033" s="52" t="s">
        <v>230</v>
      </c>
      <c r="V2033"/>
      <c r="W2033"/>
      <c r="X2033" s="55">
        <v>45839</v>
      </c>
      <c r="Y2033" s="56" t="s">
        <v>754</v>
      </c>
    </row>
    <row r="2034" spans="1:25" ht="15" customHeight="1" x14ac:dyDescent="0.35">
      <c r="A2034" s="121" t="s">
        <v>753</v>
      </c>
      <c r="B2034" s="53">
        <v>46054</v>
      </c>
      <c r="C2034" s="53">
        <v>46418</v>
      </c>
      <c r="D2034" s="53">
        <v>46046</v>
      </c>
      <c r="E2034" s="52" t="s">
        <v>152</v>
      </c>
      <c r="F2034" s="16" t="s">
        <v>39</v>
      </c>
      <c r="G2034" s="52" t="s">
        <v>62</v>
      </c>
      <c r="H2034" s="52" t="s">
        <v>22</v>
      </c>
      <c r="I2034" s="53">
        <f t="shared" si="265"/>
        <v>46054</v>
      </c>
      <c r="J2034" s="53">
        <f t="shared" si="266"/>
        <v>46418</v>
      </c>
      <c r="K2034" s="52" t="s">
        <v>22</v>
      </c>
      <c r="L2034" s="52" t="s">
        <v>142</v>
      </c>
      <c r="M2034" s="54">
        <v>0</v>
      </c>
      <c r="N2034" s="52" t="s">
        <v>43</v>
      </c>
      <c r="O2034" t="s">
        <v>64</v>
      </c>
      <c r="P2034" s="52" t="s">
        <v>251</v>
      </c>
      <c r="Q2034">
        <v>1.3992</v>
      </c>
      <c r="R2034" t="s">
        <v>66</v>
      </c>
      <c r="S2034" s="52" t="s">
        <v>228</v>
      </c>
      <c r="T2034" s="52" t="s">
        <v>229</v>
      </c>
      <c r="U2034" s="52" t="s">
        <v>230</v>
      </c>
      <c r="V2034"/>
      <c r="W2034"/>
      <c r="X2034" s="55">
        <v>45839</v>
      </c>
      <c r="Y2034" s="56" t="s">
        <v>754</v>
      </c>
    </row>
    <row r="2035" spans="1:25" ht="15" customHeight="1" x14ac:dyDescent="0.35">
      <c r="A2035" s="121" t="s">
        <v>753</v>
      </c>
      <c r="B2035" s="53">
        <v>46054</v>
      </c>
      <c r="C2035" s="53">
        <v>46418</v>
      </c>
      <c r="D2035" s="53">
        <v>46046</v>
      </c>
      <c r="E2035" s="52" t="s">
        <v>580</v>
      </c>
      <c r="F2035" s="16" t="s">
        <v>39</v>
      </c>
      <c r="G2035" s="52" t="s">
        <v>62</v>
      </c>
      <c r="H2035" s="52" t="s">
        <v>22</v>
      </c>
      <c r="I2035" s="53">
        <f t="shared" si="265"/>
        <v>46054</v>
      </c>
      <c r="J2035" s="53">
        <f t="shared" si="266"/>
        <v>46418</v>
      </c>
      <c r="K2035" s="52" t="s">
        <v>22</v>
      </c>
      <c r="L2035" s="52" t="s">
        <v>133</v>
      </c>
      <c r="M2035" s="54">
        <v>0</v>
      </c>
      <c r="N2035" s="52" t="s">
        <v>43</v>
      </c>
      <c r="O2035" t="s">
        <v>64</v>
      </c>
      <c r="P2035" s="52" t="s">
        <v>251</v>
      </c>
      <c r="Q2035">
        <v>1.5265</v>
      </c>
      <c r="R2035" t="s">
        <v>66</v>
      </c>
      <c r="S2035" s="52" t="s">
        <v>228</v>
      </c>
      <c r="T2035" s="52" t="s">
        <v>229</v>
      </c>
      <c r="U2035" s="52" t="s">
        <v>230</v>
      </c>
      <c r="V2035"/>
      <c r="W2035"/>
      <c r="X2035" s="55">
        <v>45839</v>
      </c>
      <c r="Y2035" s="56" t="s">
        <v>754</v>
      </c>
    </row>
    <row r="2036" spans="1:25" ht="15" customHeight="1" x14ac:dyDescent="0.35">
      <c r="A2036" s="121" t="s">
        <v>753</v>
      </c>
      <c r="B2036" s="53">
        <v>46054</v>
      </c>
      <c r="C2036" s="53">
        <v>46418</v>
      </c>
      <c r="D2036" s="53">
        <v>46046</v>
      </c>
      <c r="E2036" s="52" t="s">
        <v>149</v>
      </c>
      <c r="F2036" s="16" t="s">
        <v>39</v>
      </c>
      <c r="G2036" s="52" t="s">
        <v>40</v>
      </c>
      <c r="H2036" s="52" t="s">
        <v>22</v>
      </c>
      <c r="I2036" s="53">
        <f t="shared" si="265"/>
        <v>46054</v>
      </c>
      <c r="J2036" s="53">
        <f t="shared" si="266"/>
        <v>46418</v>
      </c>
      <c r="K2036" s="52" t="s">
        <v>22</v>
      </c>
      <c r="L2036" s="52" t="s">
        <v>142</v>
      </c>
      <c r="M2036" s="54">
        <v>0</v>
      </c>
      <c r="N2036" s="52" t="s">
        <v>43</v>
      </c>
      <c r="O2036" t="s">
        <v>44</v>
      </c>
      <c r="P2036" t="s">
        <v>45</v>
      </c>
      <c r="Q2036"/>
      <c r="R2036"/>
      <c r="V2036" t="s">
        <v>64</v>
      </c>
      <c r="W2036">
        <v>75</v>
      </c>
      <c r="X2036" s="55">
        <v>45839</v>
      </c>
      <c r="Y2036" s="56" t="s">
        <v>754</v>
      </c>
    </row>
    <row r="2037" spans="1:25" ht="15" customHeight="1" x14ac:dyDescent="0.35">
      <c r="A2037" s="121" t="s">
        <v>753</v>
      </c>
      <c r="B2037" s="53">
        <v>46054</v>
      </c>
      <c r="C2037" s="53">
        <v>46418</v>
      </c>
      <c r="D2037" s="53">
        <v>46046</v>
      </c>
      <c r="E2037" s="52" t="s">
        <v>580</v>
      </c>
      <c r="F2037" s="16" t="s">
        <v>39</v>
      </c>
      <c r="G2037" s="52" t="s">
        <v>40</v>
      </c>
      <c r="H2037" s="52" t="s">
        <v>22</v>
      </c>
      <c r="I2037" s="53">
        <f t="shared" si="265"/>
        <v>46054</v>
      </c>
      <c r="J2037" s="53">
        <f t="shared" si="266"/>
        <v>46418</v>
      </c>
      <c r="K2037" s="52" t="s">
        <v>22</v>
      </c>
      <c r="L2037" s="52" t="s">
        <v>133</v>
      </c>
      <c r="M2037" s="54">
        <v>0</v>
      </c>
      <c r="N2037" s="52" t="s">
        <v>43</v>
      </c>
      <c r="O2037" t="s">
        <v>44</v>
      </c>
      <c r="P2037" t="s">
        <v>45</v>
      </c>
      <c r="Q2037"/>
      <c r="R2037"/>
      <c r="V2037" t="s">
        <v>64</v>
      </c>
      <c r="W2037">
        <v>75</v>
      </c>
      <c r="X2037" s="55">
        <v>45839</v>
      </c>
      <c r="Y2037" s="56" t="s">
        <v>754</v>
      </c>
    </row>
    <row r="2038" spans="1:25" ht="15" customHeight="1" x14ac:dyDescent="0.35">
      <c r="A2038" s="121" t="s">
        <v>753</v>
      </c>
      <c r="B2038" s="53">
        <v>46054</v>
      </c>
      <c r="C2038" s="53">
        <v>46418</v>
      </c>
      <c r="D2038" s="53">
        <v>46046</v>
      </c>
      <c r="E2038" s="52" t="s">
        <v>151</v>
      </c>
      <c r="F2038" s="16" t="s">
        <v>39</v>
      </c>
      <c r="G2038" s="52" t="s">
        <v>62</v>
      </c>
      <c r="H2038" s="52" t="s">
        <v>22</v>
      </c>
      <c r="I2038" s="53">
        <f t="shared" si="265"/>
        <v>46054</v>
      </c>
      <c r="J2038" s="53">
        <f t="shared" si="266"/>
        <v>46418</v>
      </c>
      <c r="K2038" s="52" t="s">
        <v>22</v>
      </c>
      <c r="L2038" s="52" t="s">
        <v>133</v>
      </c>
      <c r="M2038" s="54">
        <v>0</v>
      </c>
      <c r="N2038" s="52" t="s">
        <v>43</v>
      </c>
      <c r="O2038" t="s">
        <v>64</v>
      </c>
      <c r="P2038" s="52" t="s">
        <v>251</v>
      </c>
      <c r="Q2038">
        <v>1.5265</v>
      </c>
      <c r="R2038" t="s">
        <v>66</v>
      </c>
      <c r="S2038" s="52" t="s">
        <v>228</v>
      </c>
      <c r="T2038" s="52" t="s">
        <v>229</v>
      </c>
      <c r="U2038" s="52" t="s">
        <v>230</v>
      </c>
      <c r="V2038"/>
      <c r="W2038"/>
      <c r="X2038" s="55">
        <v>45839</v>
      </c>
      <c r="Y2038" s="56" t="s">
        <v>754</v>
      </c>
    </row>
    <row r="2039" spans="1:25" ht="15" customHeight="1" x14ac:dyDescent="0.35">
      <c r="A2039" s="121" t="s">
        <v>753</v>
      </c>
      <c r="B2039" s="53">
        <v>46054</v>
      </c>
      <c r="C2039" s="53">
        <v>46418</v>
      </c>
      <c r="D2039" s="53">
        <v>46046</v>
      </c>
      <c r="E2039" s="52" t="s">
        <v>755</v>
      </c>
      <c r="F2039" s="16" t="s">
        <v>39</v>
      </c>
      <c r="G2039" s="52" t="s">
        <v>40</v>
      </c>
      <c r="H2039" s="52" t="s">
        <v>22</v>
      </c>
      <c r="I2039" s="53">
        <f t="shared" si="265"/>
        <v>46054</v>
      </c>
      <c r="J2039" s="53">
        <f t="shared" si="266"/>
        <v>46418</v>
      </c>
      <c r="K2039" s="52" t="s">
        <v>22</v>
      </c>
      <c r="L2039" s="52" t="s">
        <v>142</v>
      </c>
      <c r="M2039" s="54">
        <v>0</v>
      </c>
      <c r="N2039" s="52" t="s">
        <v>43</v>
      </c>
      <c r="O2039" t="s">
        <v>44</v>
      </c>
      <c r="P2039" t="s">
        <v>45</v>
      </c>
      <c r="Q2039"/>
      <c r="R2039"/>
      <c r="V2039" t="s">
        <v>64</v>
      </c>
      <c r="W2039">
        <v>75</v>
      </c>
      <c r="X2039" s="55">
        <v>45839</v>
      </c>
      <c r="Y2039" s="56" t="s">
        <v>754</v>
      </c>
    </row>
    <row r="2040" spans="1:25" ht="15" customHeight="1" x14ac:dyDescent="0.35">
      <c r="A2040" s="121" t="s">
        <v>753</v>
      </c>
      <c r="B2040" s="53">
        <v>46054</v>
      </c>
      <c r="C2040" s="53">
        <v>46418</v>
      </c>
      <c r="D2040" s="53">
        <v>46046</v>
      </c>
      <c r="E2040" s="52" t="s">
        <v>151</v>
      </c>
      <c r="F2040" s="16" t="s">
        <v>39</v>
      </c>
      <c r="G2040" s="52" t="s">
        <v>40</v>
      </c>
      <c r="H2040" s="52" t="s">
        <v>22</v>
      </c>
      <c r="I2040" s="53">
        <f t="shared" si="265"/>
        <v>46054</v>
      </c>
      <c r="J2040" s="53">
        <f t="shared" si="266"/>
        <v>46418</v>
      </c>
      <c r="K2040" s="52" t="s">
        <v>22</v>
      </c>
      <c r="L2040" s="52" t="s">
        <v>133</v>
      </c>
      <c r="M2040" s="54">
        <v>0</v>
      </c>
      <c r="N2040" s="52" t="s">
        <v>43</v>
      </c>
      <c r="O2040" t="s">
        <v>44</v>
      </c>
      <c r="P2040" t="s">
        <v>45</v>
      </c>
      <c r="Q2040"/>
      <c r="R2040"/>
      <c r="V2040" t="s">
        <v>64</v>
      </c>
      <c r="W2040">
        <v>75</v>
      </c>
      <c r="X2040" s="55">
        <v>45839</v>
      </c>
      <c r="Y2040" s="56" t="s">
        <v>754</v>
      </c>
    </row>
    <row r="2041" spans="1:25" ht="15" customHeight="1" x14ac:dyDescent="0.35">
      <c r="A2041" s="121" t="s">
        <v>753</v>
      </c>
      <c r="B2041" s="53">
        <v>46054</v>
      </c>
      <c r="C2041" s="53">
        <v>46418</v>
      </c>
      <c r="D2041" s="53">
        <v>46046</v>
      </c>
      <c r="E2041" s="52" t="s">
        <v>213</v>
      </c>
      <c r="F2041" s="16" t="s">
        <v>39</v>
      </c>
      <c r="G2041" s="52" t="s">
        <v>62</v>
      </c>
      <c r="H2041" s="52" t="s">
        <v>22</v>
      </c>
      <c r="I2041" s="53">
        <f t="shared" si="265"/>
        <v>46054</v>
      </c>
      <c r="J2041" s="53">
        <f t="shared" si="266"/>
        <v>46418</v>
      </c>
      <c r="K2041" s="52" t="s">
        <v>22</v>
      </c>
      <c r="L2041" s="52" t="s">
        <v>475</v>
      </c>
      <c r="M2041" s="54">
        <v>0</v>
      </c>
      <c r="N2041" s="52" t="s">
        <v>43</v>
      </c>
      <c r="O2041" t="s">
        <v>64</v>
      </c>
      <c r="P2041" s="52" t="s">
        <v>251</v>
      </c>
      <c r="Q2041">
        <v>2.43546</v>
      </c>
      <c r="R2041" t="s">
        <v>66</v>
      </c>
      <c r="S2041" s="52" t="s">
        <v>228</v>
      </c>
      <c r="T2041" s="52" t="s">
        <v>229</v>
      </c>
      <c r="U2041" s="52" t="s">
        <v>230</v>
      </c>
      <c r="V2041"/>
      <c r="W2041"/>
      <c r="X2041" s="55">
        <v>45839</v>
      </c>
      <c r="Y2041" s="56" t="s">
        <v>754</v>
      </c>
    </row>
    <row r="2042" spans="1:25" ht="15" customHeight="1" x14ac:dyDescent="0.35">
      <c r="A2042" s="121" t="s">
        <v>753</v>
      </c>
      <c r="B2042" s="53">
        <v>46054</v>
      </c>
      <c r="C2042" s="53">
        <v>46418</v>
      </c>
      <c r="D2042" s="53">
        <v>46046</v>
      </c>
      <c r="E2042" s="52" t="s">
        <v>158</v>
      </c>
      <c r="F2042" s="16" t="s">
        <v>39</v>
      </c>
      <c r="G2042" s="52" t="s">
        <v>40</v>
      </c>
      <c r="H2042" s="52" t="s">
        <v>22</v>
      </c>
      <c r="I2042" s="53">
        <f t="shared" si="265"/>
        <v>46054</v>
      </c>
      <c r="J2042" s="53">
        <f t="shared" si="266"/>
        <v>46418</v>
      </c>
      <c r="K2042" s="52" t="s">
        <v>22</v>
      </c>
      <c r="L2042" s="52" t="s">
        <v>142</v>
      </c>
      <c r="M2042" s="54">
        <v>0</v>
      </c>
      <c r="N2042" s="52" t="s">
        <v>43</v>
      </c>
      <c r="O2042" t="s">
        <v>44</v>
      </c>
      <c r="P2042" t="s">
        <v>45</v>
      </c>
      <c r="Q2042"/>
      <c r="R2042"/>
      <c r="V2042" t="s">
        <v>64</v>
      </c>
      <c r="W2042">
        <v>75</v>
      </c>
      <c r="X2042" s="55">
        <v>45839</v>
      </c>
      <c r="Y2042" s="56" t="s">
        <v>754</v>
      </c>
    </row>
    <row r="2043" spans="1:25" ht="15" customHeight="1" x14ac:dyDescent="0.35">
      <c r="A2043" s="121" t="s">
        <v>753</v>
      </c>
      <c r="B2043" s="53">
        <v>46054</v>
      </c>
      <c r="C2043" s="53">
        <v>46418</v>
      </c>
      <c r="D2043" s="53">
        <v>46046</v>
      </c>
      <c r="E2043" s="52" t="s">
        <v>213</v>
      </c>
      <c r="F2043" s="16" t="s">
        <v>39</v>
      </c>
      <c r="G2043" s="52" t="s">
        <v>40</v>
      </c>
      <c r="H2043" s="52" t="s">
        <v>22</v>
      </c>
      <c r="I2043" s="53">
        <f t="shared" si="265"/>
        <v>46054</v>
      </c>
      <c r="J2043" s="53">
        <f t="shared" si="266"/>
        <v>46418</v>
      </c>
      <c r="K2043" s="52" t="s">
        <v>22</v>
      </c>
      <c r="L2043" s="52" t="s">
        <v>475</v>
      </c>
      <c r="M2043" s="54">
        <v>0</v>
      </c>
      <c r="N2043" s="52" t="s">
        <v>43</v>
      </c>
      <c r="O2043" t="s">
        <v>44</v>
      </c>
      <c r="P2043" t="s">
        <v>45</v>
      </c>
      <c r="Q2043"/>
      <c r="R2043"/>
      <c r="V2043" t="s">
        <v>64</v>
      </c>
      <c r="W2043">
        <v>75</v>
      </c>
      <c r="X2043" s="55">
        <v>45839</v>
      </c>
      <c r="Y2043" s="56" t="s">
        <v>754</v>
      </c>
    </row>
    <row r="2044" spans="1:25" ht="15" customHeight="1" x14ac:dyDescent="0.35">
      <c r="A2044" s="121" t="s">
        <v>753</v>
      </c>
      <c r="B2044" s="53">
        <v>46054</v>
      </c>
      <c r="C2044" s="53">
        <v>46418</v>
      </c>
      <c r="D2044" s="53">
        <v>46046</v>
      </c>
      <c r="E2044" s="52" t="s">
        <v>654</v>
      </c>
      <c r="F2044" s="16" t="s">
        <v>39</v>
      </c>
      <c r="G2044" s="52" t="s">
        <v>62</v>
      </c>
      <c r="H2044" s="52" t="s">
        <v>22</v>
      </c>
      <c r="I2044" s="53">
        <f t="shared" si="265"/>
        <v>46054</v>
      </c>
      <c r="J2044" s="53">
        <f t="shared" si="266"/>
        <v>46418</v>
      </c>
      <c r="K2044" s="52" t="s">
        <v>22</v>
      </c>
      <c r="L2044" s="52" t="s">
        <v>475</v>
      </c>
      <c r="M2044" s="54">
        <v>0</v>
      </c>
      <c r="N2044" s="52" t="s">
        <v>43</v>
      </c>
      <c r="O2044" t="s">
        <v>64</v>
      </c>
      <c r="P2044" s="52" t="s">
        <v>251</v>
      </c>
      <c r="Q2044">
        <v>2.9257</v>
      </c>
      <c r="R2044" t="s">
        <v>66</v>
      </c>
      <c r="S2044" s="52" t="s">
        <v>228</v>
      </c>
      <c r="T2044" s="52" t="s">
        <v>229</v>
      </c>
      <c r="U2044" s="52" t="s">
        <v>230</v>
      </c>
      <c r="V2044"/>
      <c r="W2044"/>
      <c r="X2044" s="55">
        <v>45839</v>
      </c>
      <c r="Y2044" s="56" t="s">
        <v>754</v>
      </c>
    </row>
    <row r="2045" spans="1:25" ht="15" customHeight="1" x14ac:dyDescent="0.35">
      <c r="A2045" s="121" t="s">
        <v>753</v>
      </c>
      <c r="B2045" s="53">
        <v>46054</v>
      </c>
      <c r="C2045" s="53">
        <v>46418</v>
      </c>
      <c r="D2045" s="53">
        <v>46046</v>
      </c>
      <c r="E2045" s="52" t="s">
        <v>152</v>
      </c>
      <c r="F2045" s="16" t="s">
        <v>39</v>
      </c>
      <c r="G2045" s="52" t="s">
        <v>40</v>
      </c>
      <c r="H2045" s="52" t="s">
        <v>22</v>
      </c>
      <c r="I2045" s="53">
        <f t="shared" si="265"/>
        <v>46054</v>
      </c>
      <c r="J2045" s="53">
        <f t="shared" si="266"/>
        <v>46418</v>
      </c>
      <c r="K2045" s="52" t="s">
        <v>22</v>
      </c>
      <c r="L2045" s="52" t="s">
        <v>142</v>
      </c>
      <c r="M2045" s="54">
        <v>0</v>
      </c>
      <c r="N2045" s="52" t="s">
        <v>43</v>
      </c>
      <c r="O2045" t="s">
        <v>44</v>
      </c>
      <c r="P2045" t="s">
        <v>45</v>
      </c>
      <c r="Q2045"/>
      <c r="R2045"/>
      <c r="V2045" t="s">
        <v>64</v>
      </c>
      <c r="W2045">
        <v>75</v>
      </c>
      <c r="X2045" s="55">
        <v>45839</v>
      </c>
      <c r="Y2045" s="56" t="s">
        <v>754</v>
      </c>
    </row>
    <row r="2046" spans="1:25" ht="15" customHeight="1" x14ac:dyDescent="0.35">
      <c r="A2046" s="121" t="s">
        <v>753</v>
      </c>
      <c r="B2046" s="53">
        <v>46054</v>
      </c>
      <c r="C2046" s="53">
        <v>46418</v>
      </c>
      <c r="D2046" s="53">
        <v>46046</v>
      </c>
      <c r="E2046" s="52" t="s">
        <v>654</v>
      </c>
      <c r="F2046" s="16" t="s">
        <v>39</v>
      </c>
      <c r="G2046" s="52" t="s">
        <v>40</v>
      </c>
      <c r="H2046" s="52" t="s">
        <v>22</v>
      </c>
      <c r="I2046" s="53">
        <f t="shared" si="265"/>
        <v>46054</v>
      </c>
      <c r="J2046" s="53">
        <f t="shared" si="266"/>
        <v>46418</v>
      </c>
      <c r="K2046" s="52" t="s">
        <v>22</v>
      </c>
      <c r="L2046" s="52" t="s">
        <v>475</v>
      </c>
      <c r="M2046" s="54">
        <v>0</v>
      </c>
      <c r="N2046" s="52" t="s">
        <v>43</v>
      </c>
      <c r="O2046" t="s">
        <v>44</v>
      </c>
      <c r="P2046" t="s">
        <v>45</v>
      </c>
      <c r="Q2046"/>
      <c r="R2046"/>
      <c r="V2046" t="s">
        <v>64</v>
      </c>
      <c r="W2046">
        <v>75</v>
      </c>
      <c r="X2046" s="55">
        <v>45839</v>
      </c>
      <c r="Y2046" s="56" t="s">
        <v>754</v>
      </c>
    </row>
    <row r="2047" spans="1:25" ht="15" customHeight="1" x14ac:dyDescent="0.35">
      <c r="A2047" s="121" t="s">
        <v>753</v>
      </c>
      <c r="B2047" s="53">
        <v>46054</v>
      </c>
      <c r="C2047" s="53">
        <v>46418</v>
      </c>
      <c r="D2047" s="53">
        <v>46046</v>
      </c>
      <c r="G2047" s="52" t="s">
        <v>50</v>
      </c>
      <c r="H2047" s="52" t="s">
        <v>22</v>
      </c>
      <c r="I2047" s="53">
        <f t="shared" si="265"/>
        <v>46054</v>
      </c>
      <c r="J2047" s="53">
        <f t="shared" si="266"/>
        <v>46418</v>
      </c>
      <c r="K2047" s="52" t="s">
        <v>22</v>
      </c>
      <c r="L2047" s="52" t="s">
        <v>756</v>
      </c>
      <c r="M2047" s="54">
        <v>2000</v>
      </c>
      <c r="N2047" s="52" t="s">
        <v>43</v>
      </c>
      <c r="O2047" t="s">
        <v>121</v>
      </c>
      <c r="P2047" t="s">
        <v>45</v>
      </c>
      <c r="Q2047">
        <v>1.0656000000000001</v>
      </c>
      <c r="R2047" t="s">
        <v>66</v>
      </c>
      <c r="V2047"/>
      <c r="W2047"/>
      <c r="X2047" s="55">
        <v>45839</v>
      </c>
      <c r="Y2047" s="56" t="s">
        <v>754</v>
      </c>
    </row>
    <row r="2048" spans="1:25" ht="129" customHeight="1" x14ac:dyDescent="0.35">
      <c r="A2048" s="121" t="s">
        <v>753</v>
      </c>
      <c r="B2048" s="53">
        <v>46054</v>
      </c>
      <c r="C2048" s="53">
        <v>46418</v>
      </c>
      <c r="D2048" s="53">
        <v>46046</v>
      </c>
      <c r="G2048" s="52" t="s">
        <v>50</v>
      </c>
      <c r="H2048" s="52" t="s">
        <v>22</v>
      </c>
      <c r="I2048" s="53">
        <f t="shared" si="265"/>
        <v>46054</v>
      </c>
      <c r="J2048" s="53">
        <f t="shared" si="266"/>
        <v>46418</v>
      </c>
      <c r="K2048" s="52" t="s">
        <v>22</v>
      </c>
      <c r="L2048" s="52" t="s">
        <v>133</v>
      </c>
      <c r="M2048" s="54">
        <v>2000</v>
      </c>
      <c r="N2048" s="52" t="s">
        <v>43</v>
      </c>
      <c r="O2048" t="s">
        <v>121</v>
      </c>
      <c r="P2048" t="s">
        <v>45</v>
      </c>
      <c r="Q2048">
        <v>1.0656000000000001</v>
      </c>
      <c r="R2048" t="s">
        <v>66</v>
      </c>
      <c r="V2048"/>
      <c r="W2048"/>
      <c r="X2048" s="55">
        <v>45839</v>
      </c>
      <c r="Y2048" s="56" t="s">
        <v>754</v>
      </c>
    </row>
    <row r="2049" spans="1:25" ht="15" customHeight="1" x14ac:dyDescent="0.35">
      <c r="A2049" s="121" t="s">
        <v>753</v>
      </c>
      <c r="B2049" s="53">
        <v>46054</v>
      </c>
      <c r="C2049" s="53">
        <v>46418</v>
      </c>
      <c r="D2049" s="53">
        <v>46046</v>
      </c>
      <c r="G2049" s="91" t="s">
        <v>55</v>
      </c>
      <c r="H2049" s="52" t="s">
        <v>22</v>
      </c>
      <c r="I2049" s="53">
        <f t="shared" si="265"/>
        <v>46054</v>
      </c>
      <c r="J2049" s="53">
        <f t="shared" si="266"/>
        <v>46418</v>
      </c>
      <c r="K2049" s="52" t="s">
        <v>22</v>
      </c>
      <c r="L2049" s="52" t="s">
        <v>756</v>
      </c>
      <c r="M2049" s="54">
        <v>2000</v>
      </c>
      <c r="N2049" s="52" t="s">
        <v>43</v>
      </c>
      <c r="O2049" t="s">
        <v>56</v>
      </c>
      <c r="P2049" t="s">
        <v>45</v>
      </c>
      <c r="Q2049">
        <v>1.0656000000000001</v>
      </c>
      <c r="R2049" t="s">
        <v>66</v>
      </c>
      <c r="V2049"/>
      <c r="W2049"/>
      <c r="X2049" s="55">
        <v>45839</v>
      </c>
      <c r="Y2049" s="56" t="s">
        <v>754</v>
      </c>
    </row>
    <row r="2050" spans="1:25" ht="15" customHeight="1" x14ac:dyDescent="0.35">
      <c r="A2050" s="121" t="s">
        <v>753</v>
      </c>
      <c r="B2050" s="53">
        <v>46054</v>
      </c>
      <c r="C2050" s="53">
        <v>46418</v>
      </c>
      <c r="D2050" s="53">
        <v>46046</v>
      </c>
      <c r="G2050" s="91" t="s">
        <v>55</v>
      </c>
      <c r="H2050" s="52" t="s">
        <v>22</v>
      </c>
      <c r="I2050" s="53">
        <f t="shared" si="265"/>
        <v>46054</v>
      </c>
      <c r="J2050" s="53">
        <f t="shared" si="266"/>
        <v>46418</v>
      </c>
      <c r="K2050" s="52" t="s">
        <v>22</v>
      </c>
      <c r="L2050" s="52" t="s">
        <v>133</v>
      </c>
      <c r="M2050" s="54">
        <v>2000</v>
      </c>
      <c r="N2050" s="52" t="s">
        <v>43</v>
      </c>
      <c r="O2050" t="s">
        <v>56</v>
      </c>
      <c r="P2050" t="s">
        <v>45</v>
      </c>
      <c r="Q2050">
        <v>1.0656000000000001</v>
      </c>
      <c r="R2050" t="s">
        <v>66</v>
      </c>
      <c r="V2050"/>
      <c r="W2050"/>
      <c r="X2050" s="55">
        <v>45839</v>
      </c>
      <c r="Y2050" s="56" t="s">
        <v>754</v>
      </c>
    </row>
    <row r="2051" spans="1:25" ht="14.5" x14ac:dyDescent="0.35">
      <c r="A2051" s="121" t="s">
        <v>753</v>
      </c>
      <c r="B2051" s="53">
        <v>46054</v>
      </c>
      <c r="C2051" s="53">
        <v>46418</v>
      </c>
      <c r="D2051" s="53">
        <v>46046</v>
      </c>
      <c r="G2051" s="91" t="s">
        <v>144</v>
      </c>
      <c r="H2051" s="52" t="s">
        <v>22</v>
      </c>
      <c r="I2051" s="53">
        <f t="shared" si="265"/>
        <v>46054</v>
      </c>
      <c r="J2051" s="53">
        <f t="shared" si="266"/>
        <v>46418</v>
      </c>
      <c r="K2051" s="52" t="s">
        <v>22</v>
      </c>
      <c r="L2051" s="52" t="s">
        <v>133</v>
      </c>
      <c r="M2051" s="54">
        <v>0</v>
      </c>
      <c r="N2051" s="52" t="s">
        <v>43</v>
      </c>
      <c r="O2051" t="s">
        <v>145</v>
      </c>
      <c r="P2051" s="52" t="s">
        <v>251</v>
      </c>
      <c r="Q2051">
        <v>0.2281</v>
      </c>
      <c r="R2051" t="s">
        <v>66</v>
      </c>
      <c r="S2051" s="52" t="s">
        <v>228</v>
      </c>
      <c r="T2051" s="52" t="s">
        <v>229</v>
      </c>
      <c r="U2051" s="52" t="s">
        <v>230</v>
      </c>
      <c r="V2051"/>
      <c r="W2051"/>
      <c r="X2051" s="55">
        <v>45839</v>
      </c>
      <c r="Y2051" s="56" t="s">
        <v>754</v>
      </c>
    </row>
    <row r="2052" spans="1:25" ht="15" customHeight="1" x14ac:dyDescent="0.35">
      <c r="A2052" s="121" t="s">
        <v>753</v>
      </c>
      <c r="B2052" s="53">
        <v>46054</v>
      </c>
      <c r="C2052" s="53">
        <v>46418</v>
      </c>
      <c r="D2052" s="53">
        <v>46046</v>
      </c>
      <c r="G2052" s="52" t="s">
        <v>135</v>
      </c>
      <c r="H2052" s="52" t="s">
        <v>22</v>
      </c>
      <c r="I2052" s="53">
        <f t="shared" si="265"/>
        <v>46054</v>
      </c>
      <c r="J2052" s="53">
        <f t="shared" si="266"/>
        <v>46418</v>
      </c>
      <c r="K2052" s="52" t="s">
        <v>22</v>
      </c>
      <c r="L2052" s="52" t="s">
        <v>133</v>
      </c>
      <c r="M2052" s="54">
        <v>0</v>
      </c>
      <c r="N2052" s="52" t="s">
        <v>43</v>
      </c>
      <c r="O2052" t="s">
        <v>136</v>
      </c>
      <c r="P2052" t="s">
        <v>45</v>
      </c>
      <c r="Q2052"/>
      <c r="R2052"/>
      <c r="V2052" t="s">
        <v>145</v>
      </c>
      <c r="W2052">
        <v>75</v>
      </c>
      <c r="X2052" s="55">
        <v>45839</v>
      </c>
      <c r="Y2052" s="56" t="s">
        <v>754</v>
      </c>
    </row>
    <row r="2053" spans="1:25" ht="37" customHeight="1" x14ac:dyDescent="0.35">
      <c r="A2053" s="121" t="s">
        <v>753</v>
      </c>
      <c r="B2053" s="53">
        <v>46054</v>
      </c>
      <c r="C2053" s="53">
        <v>46418</v>
      </c>
      <c r="D2053" s="53">
        <v>46046</v>
      </c>
      <c r="F2053" s="16" t="s">
        <v>39</v>
      </c>
      <c r="G2053" s="52" t="s">
        <v>60</v>
      </c>
      <c r="H2053" s="52" t="s">
        <v>22</v>
      </c>
      <c r="I2053" s="53">
        <f t="shared" si="265"/>
        <v>46054</v>
      </c>
      <c r="J2053" s="53">
        <f t="shared" si="266"/>
        <v>46418</v>
      </c>
      <c r="K2053" s="52" t="s">
        <v>22</v>
      </c>
      <c r="L2053" s="52" t="s">
        <v>133</v>
      </c>
      <c r="M2053" s="54">
        <v>0</v>
      </c>
      <c r="N2053" s="52" t="s">
        <v>43</v>
      </c>
      <c r="O2053" t="s">
        <v>61</v>
      </c>
      <c r="P2053" t="s">
        <v>45</v>
      </c>
      <c r="Q2053">
        <v>5.0999999999999997E-2</v>
      </c>
      <c r="R2053" t="s">
        <v>66</v>
      </c>
      <c r="V2053"/>
      <c r="W2053"/>
      <c r="X2053" s="55">
        <v>45839</v>
      </c>
      <c r="Y2053" s="56" t="s">
        <v>754</v>
      </c>
    </row>
    <row r="2054" spans="1:25" ht="44.5" customHeight="1" x14ac:dyDescent="0.35">
      <c r="A2054" s="121" t="s">
        <v>753</v>
      </c>
      <c r="B2054" s="53">
        <v>46054</v>
      </c>
      <c r="C2054" s="53">
        <v>46418</v>
      </c>
      <c r="D2054" s="53">
        <v>46046</v>
      </c>
      <c r="F2054" s="16" t="s">
        <v>39</v>
      </c>
      <c r="G2054" s="52" t="s">
        <v>60</v>
      </c>
      <c r="H2054" s="52" t="s">
        <v>22</v>
      </c>
      <c r="I2054" s="53">
        <f t="shared" si="265"/>
        <v>46054</v>
      </c>
      <c r="J2054" s="53">
        <f t="shared" si="266"/>
        <v>46418</v>
      </c>
      <c r="K2054" s="52" t="s">
        <v>22</v>
      </c>
      <c r="L2054" s="52" t="s">
        <v>142</v>
      </c>
      <c r="M2054" s="54">
        <v>0</v>
      </c>
      <c r="N2054" s="52" t="s">
        <v>43</v>
      </c>
      <c r="O2054" t="s">
        <v>61</v>
      </c>
      <c r="P2054" t="s">
        <v>45</v>
      </c>
      <c r="Q2054">
        <v>5.0999999999999997E-2</v>
      </c>
      <c r="R2054" t="s">
        <v>66</v>
      </c>
      <c r="V2054"/>
      <c r="W2054"/>
      <c r="X2054" s="55">
        <v>45839</v>
      </c>
      <c r="Y2054" s="56" t="s">
        <v>754</v>
      </c>
    </row>
    <row r="2055" spans="1:25" ht="15" customHeight="1" x14ac:dyDescent="0.35">
      <c r="A2055" s="121" t="s">
        <v>753</v>
      </c>
      <c r="B2055" s="53">
        <v>46054</v>
      </c>
      <c r="C2055" s="53">
        <v>46418</v>
      </c>
      <c r="D2055" s="53">
        <v>46046</v>
      </c>
      <c r="G2055" s="91" t="s">
        <v>57</v>
      </c>
      <c r="H2055" s="52" t="s">
        <v>22</v>
      </c>
      <c r="I2055" s="53">
        <f t="shared" si="265"/>
        <v>46054</v>
      </c>
      <c r="J2055" s="53">
        <f t="shared" si="266"/>
        <v>46418</v>
      </c>
      <c r="K2055" s="52" t="s">
        <v>22</v>
      </c>
      <c r="L2055" s="52" t="s">
        <v>133</v>
      </c>
      <c r="M2055" s="54">
        <v>0</v>
      </c>
      <c r="N2055" s="52" t="s">
        <v>43</v>
      </c>
      <c r="O2055" t="s">
        <v>58</v>
      </c>
      <c r="P2055" t="s">
        <v>59</v>
      </c>
      <c r="Q2055">
        <v>1.2800000000000001E-2</v>
      </c>
      <c r="R2055" t="s">
        <v>66</v>
      </c>
      <c r="V2055"/>
      <c r="W2055"/>
      <c r="X2055" s="55">
        <v>45839</v>
      </c>
      <c r="Y2055" s="56" t="s">
        <v>757</v>
      </c>
    </row>
    <row r="2056" spans="1:25" ht="15" customHeight="1" x14ac:dyDescent="0.35">
      <c r="A2056" s="121" t="s">
        <v>753</v>
      </c>
      <c r="B2056" s="53">
        <v>46054</v>
      </c>
      <c r="C2056" s="53">
        <v>46418</v>
      </c>
      <c r="D2056" s="53">
        <v>46046</v>
      </c>
      <c r="G2056" s="91" t="s">
        <v>57</v>
      </c>
      <c r="H2056" s="52" t="s">
        <v>22</v>
      </c>
      <c r="I2056" s="53">
        <f t="shared" si="265"/>
        <v>46054</v>
      </c>
      <c r="J2056" s="53">
        <f t="shared" si="266"/>
        <v>46418</v>
      </c>
      <c r="K2056" s="52" t="s">
        <v>22</v>
      </c>
      <c r="L2056" s="52" t="s">
        <v>142</v>
      </c>
      <c r="M2056" s="54">
        <v>0</v>
      </c>
      <c r="N2056" s="52" t="s">
        <v>43</v>
      </c>
      <c r="O2056" t="s">
        <v>58</v>
      </c>
      <c r="P2056" t="s">
        <v>59</v>
      </c>
      <c r="Q2056">
        <v>1.2800000000000001E-2</v>
      </c>
      <c r="R2056" t="s">
        <v>66</v>
      </c>
      <c r="V2056"/>
      <c r="W2056"/>
      <c r="X2056" s="55">
        <v>45839</v>
      </c>
      <c r="Y2056" s="56" t="s">
        <v>757</v>
      </c>
    </row>
    <row r="2057" spans="1:25" ht="15" customHeight="1" x14ac:dyDescent="0.35">
      <c r="A2057" s="121" t="s">
        <v>753</v>
      </c>
      <c r="B2057" s="53">
        <v>46054</v>
      </c>
      <c r="C2057" s="53">
        <v>46418</v>
      </c>
      <c r="D2057" s="53">
        <v>46046</v>
      </c>
      <c r="G2057" s="91" t="s">
        <v>75</v>
      </c>
      <c r="H2057" s="52" t="s">
        <v>22</v>
      </c>
      <c r="I2057" s="53">
        <f t="shared" si="265"/>
        <v>46054</v>
      </c>
      <c r="J2057" s="53">
        <f t="shared" si="266"/>
        <v>46418</v>
      </c>
      <c r="K2057" s="52" t="s">
        <v>22</v>
      </c>
      <c r="L2057" s="52" t="s">
        <v>133</v>
      </c>
      <c r="M2057" s="54">
        <v>0</v>
      </c>
      <c r="N2057" s="52" t="s">
        <v>43</v>
      </c>
      <c r="O2057" t="s">
        <v>76</v>
      </c>
      <c r="P2057" t="s">
        <v>77</v>
      </c>
      <c r="Q2057">
        <v>2.5600000000000001E-2</v>
      </c>
      <c r="R2057" t="s">
        <v>66</v>
      </c>
      <c r="V2057"/>
      <c r="W2057"/>
      <c r="X2057" s="55">
        <v>45839</v>
      </c>
      <c r="Y2057" s="56" t="s">
        <v>758</v>
      </c>
    </row>
    <row r="2058" spans="1:25" ht="15" customHeight="1" x14ac:dyDescent="0.35">
      <c r="A2058" s="121" t="s">
        <v>753</v>
      </c>
      <c r="B2058" s="53">
        <v>46054</v>
      </c>
      <c r="C2058" s="53">
        <v>46418</v>
      </c>
      <c r="D2058" s="53">
        <v>46046</v>
      </c>
      <c r="G2058" s="91" t="s">
        <v>75</v>
      </c>
      <c r="H2058" s="52" t="s">
        <v>22</v>
      </c>
      <c r="I2058" s="53">
        <f t="shared" si="265"/>
        <v>46054</v>
      </c>
      <c r="J2058" s="53">
        <f t="shared" si="266"/>
        <v>46418</v>
      </c>
      <c r="K2058" s="52" t="s">
        <v>22</v>
      </c>
      <c r="L2058" s="52" t="s">
        <v>142</v>
      </c>
      <c r="M2058" s="54">
        <v>0</v>
      </c>
      <c r="N2058" s="52" t="s">
        <v>43</v>
      </c>
      <c r="O2058" t="s">
        <v>76</v>
      </c>
      <c r="P2058" t="s">
        <v>77</v>
      </c>
      <c r="Q2058">
        <v>2.5600000000000001E-2</v>
      </c>
      <c r="R2058" t="s">
        <v>66</v>
      </c>
      <c r="V2058"/>
      <c r="W2058"/>
      <c r="X2058" s="55">
        <v>45839</v>
      </c>
      <c r="Y2058" s="56" t="s">
        <v>758</v>
      </c>
    </row>
    <row r="2059" spans="1:25" ht="15" customHeight="1" x14ac:dyDescent="0.35">
      <c r="A2059" s="57" t="s">
        <v>759</v>
      </c>
      <c r="B2059" s="53">
        <v>45637</v>
      </c>
      <c r="C2059" s="261" t="s">
        <v>760</v>
      </c>
      <c r="D2059" s="53">
        <v>45637</v>
      </c>
      <c r="E2059" s="52" t="s">
        <v>761</v>
      </c>
      <c r="F2059" s="16" t="s">
        <v>39</v>
      </c>
      <c r="G2059" s="91" t="s">
        <v>62</v>
      </c>
      <c r="H2059" s="52" t="s">
        <v>762</v>
      </c>
      <c r="I2059" s="53">
        <f t="shared" ref="I2059:I2060" si="267">IF(OR(K2059="Term",K2059="otherwise"),B2059,"ADD SERVICE START DATE")</f>
        <v>45637</v>
      </c>
      <c r="J2059" s="53" t="str">
        <f t="shared" ref="J2059:J2060" si="268">IF(OR(K2059="Term",K2059="otherwise"),C2059,"ADD SERVICE START DATE")</f>
        <v>15 years from Firm MDQ commencement date</v>
      </c>
      <c r="K2059" s="52" t="s">
        <v>22</v>
      </c>
      <c r="L2059" s="57" t="s">
        <v>763</v>
      </c>
      <c r="M2059" s="54">
        <v>0</v>
      </c>
      <c r="N2059" s="52" t="s">
        <v>43</v>
      </c>
      <c r="O2059" t="s">
        <v>64</v>
      </c>
      <c r="P2059" s="52" t="s">
        <v>234</v>
      </c>
      <c r="Q2059" s="78">
        <v>0.6</v>
      </c>
      <c r="R2059" t="s">
        <v>66</v>
      </c>
      <c r="V2059"/>
      <c r="W2059"/>
      <c r="X2059" s="55">
        <v>45292</v>
      </c>
    </row>
    <row r="2060" spans="1:25" ht="30" customHeight="1" x14ac:dyDescent="0.35">
      <c r="A2060" s="57" t="s">
        <v>759</v>
      </c>
      <c r="B2060" s="53">
        <v>45637</v>
      </c>
      <c r="C2060" s="261" t="s">
        <v>760</v>
      </c>
      <c r="D2060" s="53">
        <v>45637</v>
      </c>
      <c r="E2060" s="52" t="s">
        <v>761</v>
      </c>
      <c r="F2060" s="16" t="s">
        <v>39</v>
      </c>
      <c r="G2060" s="91" t="s">
        <v>40</v>
      </c>
      <c r="H2060" s="29" t="s">
        <v>764</v>
      </c>
      <c r="I2060" s="53">
        <f t="shared" si="267"/>
        <v>45637</v>
      </c>
      <c r="J2060" s="53" t="str">
        <f t="shared" si="268"/>
        <v>15 years from Firm MDQ commencement date</v>
      </c>
      <c r="K2060" s="52" t="s">
        <v>22</v>
      </c>
      <c r="L2060" s="57" t="s">
        <v>763</v>
      </c>
      <c r="N2060" s="57" t="s">
        <v>46</v>
      </c>
      <c r="O2060" t="s">
        <v>44</v>
      </c>
      <c r="P2060" s="52" t="s">
        <v>45</v>
      </c>
      <c r="Q2060" s="78">
        <v>0.6</v>
      </c>
      <c r="R2060" s="32" t="s">
        <v>46</v>
      </c>
      <c r="V2060"/>
      <c r="W2060"/>
      <c r="X2060" s="55">
        <v>45292</v>
      </c>
      <c r="Y2060" s="29"/>
    </row>
    <row r="2061" spans="1:25" ht="22.5" customHeight="1" x14ac:dyDescent="0.35">
      <c r="A2061" s="57" t="s">
        <v>759</v>
      </c>
      <c r="B2061" s="53">
        <v>45637</v>
      </c>
      <c r="C2061" s="261" t="s">
        <v>760</v>
      </c>
      <c r="D2061" s="53">
        <v>45637</v>
      </c>
      <c r="E2061" s="52" t="s">
        <v>761</v>
      </c>
      <c r="F2061" s="16" t="s">
        <v>39</v>
      </c>
      <c r="G2061" s="52" t="s">
        <v>62</v>
      </c>
      <c r="H2061" s="29" t="s">
        <v>765</v>
      </c>
      <c r="I2061" s="53" t="s">
        <v>766</v>
      </c>
      <c r="J2061" s="53" t="str">
        <f t="shared" ref="J2061" si="269">IF(OR(K2061="Term",K2061="otherwise",K2061="End of term"),C2061,"ADD SERVICE START DATE")</f>
        <v>15 years from Firm MDQ commencement date</v>
      </c>
      <c r="K2061" s="52" t="s">
        <v>22</v>
      </c>
      <c r="L2061" s="57" t="s">
        <v>763</v>
      </c>
      <c r="M2061" s="54">
        <v>2640</v>
      </c>
      <c r="N2061" s="52" t="s">
        <v>43</v>
      </c>
      <c r="O2061" t="s">
        <v>64</v>
      </c>
      <c r="P2061" s="52" t="s">
        <v>234</v>
      </c>
      <c r="Q2061" s="78">
        <v>0.6</v>
      </c>
      <c r="R2061" t="s">
        <v>66</v>
      </c>
      <c r="V2061"/>
      <c r="W2061"/>
      <c r="X2061" s="55">
        <v>45292</v>
      </c>
      <c r="Y2061" s="29"/>
    </row>
    <row r="2062" spans="1:25" ht="15" customHeight="1" x14ac:dyDescent="0.35">
      <c r="A2062" s="92" t="s">
        <v>767</v>
      </c>
      <c r="B2062" s="96">
        <v>42144</v>
      </c>
      <c r="C2062" s="96">
        <v>49449</v>
      </c>
      <c r="D2062" s="96">
        <v>45992</v>
      </c>
      <c r="E2062" s="97"/>
      <c r="G2062" s="97" t="s">
        <v>104</v>
      </c>
      <c r="H2062" s="101" t="s">
        <v>22</v>
      </c>
      <c r="I2062" s="53">
        <f t="shared" ref="I2062:I2101" si="270">IF(OR(K2062="Term",K2062="otherwise",K2062="Start of Term"),B2062,"ADD SERVICE START DATE")</f>
        <v>42144</v>
      </c>
      <c r="J2062" s="53">
        <f t="shared" ref="J2062:J2101" si="271">IF(OR(K2062="Term",K2062="otherwise",K2062="End of term"),C2062,"ADD SERVICE START DATE")</f>
        <v>49449</v>
      </c>
      <c r="K2062" s="52" t="s">
        <v>22</v>
      </c>
      <c r="L2062" s="97" t="s">
        <v>444</v>
      </c>
      <c r="M2062" s="111">
        <v>2071000</v>
      </c>
      <c r="N2062" s="97" t="s">
        <v>43</v>
      </c>
      <c r="O2062" s="111" t="s">
        <v>106</v>
      </c>
      <c r="P2062" s="111" t="s">
        <v>65</v>
      </c>
      <c r="Q2062" s="111">
        <v>1.3E-7</v>
      </c>
      <c r="R2062" s="111" t="s">
        <v>66</v>
      </c>
      <c r="S2062" s="111"/>
      <c r="T2062" s="111"/>
      <c r="U2062" s="111"/>
      <c r="V2062" s="111"/>
      <c r="W2062" s="111"/>
      <c r="X2062" s="117">
        <v>42005</v>
      </c>
      <c r="Y2062" s="119" t="s">
        <v>768</v>
      </c>
    </row>
    <row r="2063" spans="1:25" ht="15" customHeight="1" x14ac:dyDescent="0.35">
      <c r="A2063" s="92" t="s">
        <v>769</v>
      </c>
      <c r="B2063" s="96">
        <v>42144</v>
      </c>
      <c r="C2063" s="96">
        <v>49449</v>
      </c>
      <c r="D2063" s="96">
        <v>45992</v>
      </c>
      <c r="E2063" s="97" t="s">
        <v>443</v>
      </c>
      <c r="F2063" s="16" t="s">
        <v>39</v>
      </c>
      <c r="G2063" s="97" t="s">
        <v>62</v>
      </c>
      <c r="H2063" s="101" t="s">
        <v>22</v>
      </c>
      <c r="I2063" s="53">
        <f t="shared" si="270"/>
        <v>42144</v>
      </c>
      <c r="J2063" s="53">
        <f t="shared" si="271"/>
        <v>49449</v>
      </c>
      <c r="K2063" s="52" t="s">
        <v>22</v>
      </c>
      <c r="L2063" s="97" t="s">
        <v>444</v>
      </c>
      <c r="M2063" s="100">
        <v>210000</v>
      </c>
      <c r="N2063" s="97" t="s">
        <v>43</v>
      </c>
      <c r="O2063" s="111" t="s">
        <v>770</v>
      </c>
      <c r="P2063" s="111" t="s">
        <v>770</v>
      </c>
      <c r="Q2063" s="111" t="s">
        <v>770</v>
      </c>
      <c r="R2063" s="111"/>
      <c r="S2063" s="111"/>
      <c r="T2063" s="111"/>
      <c r="U2063" s="111"/>
      <c r="V2063" s="111"/>
      <c r="W2063" s="111"/>
      <c r="X2063" s="117">
        <v>42005</v>
      </c>
      <c r="Y2063" s="119" t="s">
        <v>771</v>
      </c>
    </row>
    <row r="2064" spans="1:25" ht="15" customHeight="1" x14ac:dyDescent="0.35">
      <c r="A2064" s="92" t="s">
        <v>772</v>
      </c>
      <c r="B2064" s="96">
        <v>45383</v>
      </c>
      <c r="C2064" s="96">
        <v>46112</v>
      </c>
      <c r="D2064" s="96">
        <v>45378</v>
      </c>
      <c r="E2064" s="97" t="s">
        <v>139</v>
      </c>
      <c r="F2064" s="16" t="s">
        <v>39</v>
      </c>
      <c r="G2064" s="97" t="s">
        <v>62</v>
      </c>
      <c r="H2064" s="97" t="s">
        <v>22</v>
      </c>
      <c r="I2064" s="53">
        <f t="shared" si="270"/>
        <v>45383</v>
      </c>
      <c r="J2064" s="53">
        <f t="shared" si="271"/>
        <v>46112</v>
      </c>
      <c r="K2064" s="52" t="s">
        <v>22</v>
      </c>
      <c r="L2064" s="97" t="s">
        <v>140</v>
      </c>
      <c r="M2064" s="100">
        <v>4000</v>
      </c>
      <c r="N2064" s="97" t="s">
        <v>43</v>
      </c>
      <c r="O2064" s="111" t="s">
        <v>64</v>
      </c>
      <c r="P2064" s="111" t="s">
        <v>65</v>
      </c>
      <c r="Q2064" s="111">
        <v>0.86080199999999996</v>
      </c>
      <c r="R2064" s="111" t="s">
        <v>66</v>
      </c>
      <c r="S2064" s="111">
        <v>130</v>
      </c>
      <c r="T2064" s="111">
        <v>150</v>
      </c>
      <c r="U2064" s="111">
        <v>120</v>
      </c>
      <c r="V2064" s="111"/>
      <c r="W2064" s="111"/>
      <c r="X2064" s="117">
        <v>45292</v>
      </c>
      <c r="Y2064" s="119" t="s">
        <v>773</v>
      </c>
    </row>
    <row r="2065" spans="1:25" ht="15" customHeight="1" x14ac:dyDescent="0.35">
      <c r="A2065" s="92" t="s">
        <v>772</v>
      </c>
      <c r="B2065" s="96">
        <v>45383</v>
      </c>
      <c r="C2065" s="96">
        <v>46112</v>
      </c>
      <c r="D2065" s="96">
        <v>45378</v>
      </c>
      <c r="E2065" s="97" t="s">
        <v>139</v>
      </c>
      <c r="F2065" s="16" t="s">
        <v>39</v>
      </c>
      <c r="G2065" s="97" t="s">
        <v>40</v>
      </c>
      <c r="H2065" s="97" t="s">
        <v>22</v>
      </c>
      <c r="I2065" s="53">
        <f t="shared" si="270"/>
        <v>45383</v>
      </c>
      <c r="J2065" s="53">
        <f t="shared" si="271"/>
        <v>46112</v>
      </c>
      <c r="K2065" s="52" t="s">
        <v>22</v>
      </c>
      <c r="L2065" s="97" t="s">
        <v>140</v>
      </c>
      <c r="M2065" s="100">
        <v>0</v>
      </c>
      <c r="N2065" s="97" t="s">
        <v>43</v>
      </c>
      <c r="O2065" s="111" t="s">
        <v>44</v>
      </c>
      <c r="P2065" s="111" t="s">
        <v>45</v>
      </c>
      <c r="Q2065" s="111"/>
      <c r="R2065" s="111"/>
      <c r="S2065" s="111"/>
      <c r="T2065" s="111"/>
      <c r="U2065" s="111"/>
      <c r="V2065" s="111" t="s">
        <v>64</v>
      </c>
      <c r="W2065" s="111">
        <v>75</v>
      </c>
      <c r="X2065" s="117">
        <v>45292</v>
      </c>
      <c r="Y2065" s="119" t="s">
        <v>773</v>
      </c>
    </row>
    <row r="2066" spans="1:25" ht="15" customHeight="1" x14ac:dyDescent="0.35">
      <c r="A2066" s="92" t="s">
        <v>772</v>
      </c>
      <c r="B2066" s="96">
        <v>45383</v>
      </c>
      <c r="C2066" s="96">
        <v>46112</v>
      </c>
      <c r="D2066" s="96">
        <v>45378</v>
      </c>
      <c r="E2066" s="97"/>
      <c r="G2066" s="97" t="s">
        <v>57</v>
      </c>
      <c r="H2066" s="97" t="s">
        <v>22</v>
      </c>
      <c r="I2066" s="53">
        <f t="shared" si="270"/>
        <v>45383</v>
      </c>
      <c r="J2066" s="53">
        <f t="shared" si="271"/>
        <v>46112</v>
      </c>
      <c r="K2066" s="52" t="s">
        <v>22</v>
      </c>
      <c r="L2066" s="97" t="s">
        <v>140</v>
      </c>
      <c r="M2066" s="100">
        <v>0</v>
      </c>
      <c r="N2066" s="97" t="s">
        <v>43</v>
      </c>
      <c r="O2066" s="111" t="s">
        <v>58</v>
      </c>
      <c r="P2066" s="111" t="s">
        <v>59</v>
      </c>
      <c r="Q2066" s="111">
        <v>1.2141000000000001E-2</v>
      </c>
      <c r="R2066" s="111" t="s">
        <v>46</v>
      </c>
      <c r="S2066" s="111"/>
      <c r="T2066" s="111"/>
      <c r="U2066" s="111"/>
      <c r="V2066" s="111"/>
      <c r="W2066" s="111"/>
      <c r="X2066" s="117">
        <v>45292</v>
      </c>
      <c r="Y2066" s="119" t="s">
        <v>773</v>
      </c>
    </row>
    <row r="2067" spans="1:25" ht="15" customHeight="1" x14ac:dyDescent="0.35">
      <c r="A2067" s="92" t="s">
        <v>772</v>
      </c>
      <c r="B2067" s="96">
        <v>45383</v>
      </c>
      <c r="C2067" s="96">
        <v>46112</v>
      </c>
      <c r="D2067" s="96">
        <v>45378</v>
      </c>
      <c r="E2067" s="97"/>
      <c r="G2067" s="97" t="s">
        <v>57</v>
      </c>
      <c r="H2067" s="97" t="s">
        <v>22</v>
      </c>
      <c r="I2067" s="53">
        <f t="shared" si="270"/>
        <v>45383</v>
      </c>
      <c r="J2067" s="53">
        <f t="shared" si="271"/>
        <v>46112</v>
      </c>
      <c r="K2067" s="52" t="s">
        <v>22</v>
      </c>
      <c r="L2067" s="97" t="s">
        <v>118</v>
      </c>
      <c r="M2067" s="100">
        <v>0</v>
      </c>
      <c r="N2067" s="97" t="s">
        <v>43</v>
      </c>
      <c r="O2067" s="111" t="s">
        <v>58</v>
      </c>
      <c r="P2067" s="111" t="s">
        <v>59</v>
      </c>
      <c r="Q2067" s="111">
        <v>1.2141000000000001E-2</v>
      </c>
      <c r="R2067" s="111" t="s">
        <v>46</v>
      </c>
      <c r="S2067" s="111"/>
      <c r="T2067" s="111"/>
      <c r="U2067" s="111"/>
      <c r="V2067" s="111"/>
      <c r="W2067" s="111"/>
      <c r="X2067" s="117">
        <v>45292</v>
      </c>
      <c r="Y2067" s="119" t="s">
        <v>773</v>
      </c>
    </row>
    <row r="2068" spans="1:25" ht="15" customHeight="1" x14ac:dyDescent="0.35">
      <c r="A2068" s="92" t="s">
        <v>772</v>
      </c>
      <c r="B2068" s="96">
        <v>45383</v>
      </c>
      <c r="C2068" s="96">
        <v>46112</v>
      </c>
      <c r="D2068" s="96">
        <v>45378</v>
      </c>
      <c r="E2068" s="97" t="s">
        <v>148</v>
      </c>
      <c r="F2068" s="16" t="s">
        <v>39</v>
      </c>
      <c r="G2068" s="97" t="s">
        <v>62</v>
      </c>
      <c r="H2068" s="97" t="s">
        <v>22</v>
      </c>
      <c r="I2068" s="53">
        <f t="shared" si="270"/>
        <v>45383</v>
      </c>
      <c r="J2068" s="53">
        <f t="shared" si="271"/>
        <v>46112</v>
      </c>
      <c r="K2068" s="52" t="s">
        <v>22</v>
      </c>
      <c r="L2068" s="97" t="s">
        <v>118</v>
      </c>
      <c r="M2068" s="100">
        <v>0</v>
      </c>
      <c r="N2068" s="97" t="s">
        <v>43</v>
      </c>
      <c r="O2068" s="111" t="s">
        <v>64</v>
      </c>
      <c r="P2068" s="111" t="s">
        <v>65</v>
      </c>
      <c r="Q2068" s="111">
        <v>1.4470780000000001</v>
      </c>
      <c r="R2068" s="111" t="s">
        <v>66</v>
      </c>
      <c r="S2068" s="111">
        <v>130</v>
      </c>
      <c r="T2068" s="111">
        <v>150</v>
      </c>
      <c r="U2068" s="111">
        <v>120</v>
      </c>
      <c r="V2068" s="111"/>
      <c r="W2068" s="111"/>
      <c r="X2068" s="117">
        <v>45292</v>
      </c>
      <c r="Y2068" s="119" t="s">
        <v>773</v>
      </c>
    </row>
    <row r="2069" spans="1:25" ht="15" customHeight="1" x14ac:dyDescent="0.35">
      <c r="A2069" s="92" t="s">
        <v>772</v>
      </c>
      <c r="B2069" s="96">
        <v>45383</v>
      </c>
      <c r="C2069" s="96">
        <v>46112</v>
      </c>
      <c r="D2069" s="96">
        <v>45378</v>
      </c>
      <c r="E2069" s="97"/>
      <c r="F2069" s="97"/>
      <c r="G2069" s="97" t="s">
        <v>75</v>
      </c>
      <c r="H2069" s="97" t="s">
        <v>22</v>
      </c>
      <c r="I2069" s="53">
        <f t="shared" si="270"/>
        <v>45383</v>
      </c>
      <c r="J2069" s="53">
        <f t="shared" si="271"/>
        <v>46112</v>
      </c>
      <c r="K2069" s="52" t="s">
        <v>22</v>
      </c>
      <c r="L2069" s="97" t="s">
        <v>142</v>
      </c>
      <c r="M2069" s="100">
        <v>0</v>
      </c>
      <c r="N2069" s="97" t="s">
        <v>43</v>
      </c>
      <c r="O2069" s="111" t="s">
        <v>76</v>
      </c>
      <c r="P2069" s="111" t="s">
        <v>77</v>
      </c>
      <c r="Q2069" s="111">
        <v>2.4282000000000001E-2</v>
      </c>
      <c r="R2069" s="111" t="s">
        <v>46</v>
      </c>
      <c r="S2069" s="111"/>
      <c r="T2069" s="111"/>
      <c r="U2069" s="111"/>
      <c r="V2069" s="111"/>
      <c r="W2069" s="111"/>
      <c r="X2069" s="117">
        <v>45292</v>
      </c>
      <c r="Y2069" s="119" t="s">
        <v>773</v>
      </c>
    </row>
    <row r="2070" spans="1:25" ht="15" customHeight="1" x14ac:dyDescent="0.35">
      <c r="A2070" s="92" t="s">
        <v>772</v>
      </c>
      <c r="B2070" s="96">
        <v>45383</v>
      </c>
      <c r="C2070" s="96">
        <v>46112</v>
      </c>
      <c r="D2070" s="96">
        <v>45378</v>
      </c>
      <c r="E2070" s="97" t="s">
        <v>148</v>
      </c>
      <c r="F2070" s="105" t="s">
        <v>39</v>
      </c>
      <c r="G2070" s="97" t="s">
        <v>40</v>
      </c>
      <c r="H2070" s="97" t="s">
        <v>22</v>
      </c>
      <c r="I2070" s="53">
        <f t="shared" si="270"/>
        <v>45383</v>
      </c>
      <c r="J2070" s="53">
        <f t="shared" si="271"/>
        <v>46112</v>
      </c>
      <c r="K2070" s="52" t="s">
        <v>22</v>
      </c>
      <c r="L2070" s="97" t="s">
        <v>118</v>
      </c>
      <c r="M2070" s="100">
        <v>0</v>
      </c>
      <c r="N2070" s="97" t="s">
        <v>43</v>
      </c>
      <c r="O2070" s="111" t="s">
        <v>44</v>
      </c>
      <c r="P2070" s="111" t="s">
        <v>45</v>
      </c>
      <c r="Q2070" s="111"/>
      <c r="R2070" s="111"/>
      <c r="S2070" s="111"/>
      <c r="T2070" s="111"/>
      <c r="U2070" s="111"/>
      <c r="V2070" s="111" t="s">
        <v>64</v>
      </c>
      <c r="W2070" s="111">
        <v>75</v>
      </c>
      <c r="X2070" s="117">
        <v>45292</v>
      </c>
      <c r="Y2070" s="119" t="s">
        <v>773</v>
      </c>
    </row>
    <row r="2071" spans="1:25" ht="15" customHeight="1" x14ac:dyDescent="0.35">
      <c r="A2071" s="92" t="s">
        <v>772</v>
      </c>
      <c r="B2071" s="96">
        <v>45383</v>
      </c>
      <c r="C2071" s="96">
        <v>46112</v>
      </c>
      <c r="D2071" s="96">
        <v>45378</v>
      </c>
      <c r="E2071" s="97"/>
      <c r="F2071" s="97"/>
      <c r="G2071" s="97" t="s">
        <v>75</v>
      </c>
      <c r="H2071" s="97" t="s">
        <v>22</v>
      </c>
      <c r="I2071" s="53">
        <f t="shared" si="270"/>
        <v>45383</v>
      </c>
      <c r="J2071" s="53">
        <f t="shared" si="271"/>
        <v>46112</v>
      </c>
      <c r="K2071" s="52" t="s">
        <v>22</v>
      </c>
      <c r="L2071" s="97" t="s">
        <v>140</v>
      </c>
      <c r="M2071" s="100">
        <v>0</v>
      </c>
      <c r="N2071" s="97" t="s">
        <v>43</v>
      </c>
      <c r="O2071" s="111" t="s">
        <v>76</v>
      </c>
      <c r="P2071" s="111" t="s">
        <v>77</v>
      </c>
      <c r="Q2071" s="111">
        <v>2.4282000000000001E-2</v>
      </c>
      <c r="R2071" s="111" t="s">
        <v>46</v>
      </c>
      <c r="S2071" s="111"/>
      <c r="T2071" s="111"/>
      <c r="U2071" s="111"/>
      <c r="V2071" s="111"/>
      <c r="W2071" s="111"/>
      <c r="X2071" s="117">
        <v>45292</v>
      </c>
      <c r="Y2071" s="119" t="s">
        <v>773</v>
      </c>
    </row>
    <row r="2072" spans="1:25" ht="15" customHeight="1" x14ac:dyDescent="0.35">
      <c r="A2072" s="92" t="s">
        <v>772</v>
      </c>
      <c r="B2072" s="96">
        <v>45383</v>
      </c>
      <c r="C2072" s="96">
        <v>46112</v>
      </c>
      <c r="D2072" s="96">
        <v>45378</v>
      </c>
      <c r="E2072" s="97" t="s">
        <v>151</v>
      </c>
      <c r="F2072" s="105" t="s">
        <v>39</v>
      </c>
      <c r="G2072" s="97" t="s">
        <v>62</v>
      </c>
      <c r="H2072" s="97" t="s">
        <v>22</v>
      </c>
      <c r="I2072" s="53">
        <f t="shared" si="270"/>
        <v>45383</v>
      </c>
      <c r="J2072" s="53">
        <f t="shared" si="271"/>
        <v>46112</v>
      </c>
      <c r="K2072" s="52" t="s">
        <v>22</v>
      </c>
      <c r="L2072" s="97" t="s">
        <v>118</v>
      </c>
      <c r="M2072" s="100">
        <v>0</v>
      </c>
      <c r="N2072" s="97" t="s">
        <v>43</v>
      </c>
      <c r="O2072" s="111" t="s">
        <v>64</v>
      </c>
      <c r="P2072" t="s">
        <v>65</v>
      </c>
      <c r="Q2072" s="111">
        <v>1.4470780000000001</v>
      </c>
      <c r="R2072" s="111" t="s">
        <v>66</v>
      </c>
      <c r="S2072" s="111">
        <v>130</v>
      </c>
      <c r="T2072" s="111">
        <v>150</v>
      </c>
      <c r="U2072" s="111">
        <v>120</v>
      </c>
      <c r="V2072" s="111"/>
      <c r="W2072" s="111"/>
      <c r="X2072" s="117">
        <v>45292</v>
      </c>
      <c r="Y2072" s="119" t="s">
        <v>773</v>
      </c>
    </row>
    <row r="2073" spans="1:25" ht="15" customHeight="1" x14ac:dyDescent="0.35">
      <c r="A2073" s="92" t="s">
        <v>772</v>
      </c>
      <c r="B2073" s="96">
        <v>45383</v>
      </c>
      <c r="C2073" s="96">
        <v>46112</v>
      </c>
      <c r="D2073" s="96">
        <v>45378</v>
      </c>
      <c r="E2073" s="97" t="s">
        <v>151</v>
      </c>
      <c r="F2073" s="105" t="s">
        <v>39</v>
      </c>
      <c r="G2073" s="97" t="s">
        <v>40</v>
      </c>
      <c r="H2073" s="97" t="s">
        <v>22</v>
      </c>
      <c r="I2073" s="53">
        <f t="shared" si="270"/>
        <v>45383</v>
      </c>
      <c r="J2073" s="53">
        <f t="shared" si="271"/>
        <v>46112</v>
      </c>
      <c r="K2073" s="52" t="s">
        <v>22</v>
      </c>
      <c r="L2073" s="97" t="s">
        <v>118</v>
      </c>
      <c r="M2073" s="100">
        <v>0</v>
      </c>
      <c r="N2073" s="97" t="s">
        <v>43</v>
      </c>
      <c r="O2073" s="111" t="s">
        <v>44</v>
      </c>
      <c r="P2073" t="s">
        <v>45</v>
      </c>
      <c r="Q2073" s="111"/>
      <c r="R2073" s="111"/>
      <c r="S2073" s="111"/>
      <c r="T2073" s="111"/>
      <c r="U2073" s="111"/>
      <c r="V2073" s="111" t="s">
        <v>64</v>
      </c>
      <c r="W2073" s="111">
        <v>75</v>
      </c>
      <c r="X2073" s="117">
        <v>45292</v>
      </c>
      <c r="Y2073" s="119" t="s">
        <v>773</v>
      </c>
    </row>
    <row r="2074" spans="1:25" ht="15" customHeight="1" x14ac:dyDescent="0.35">
      <c r="A2074" s="92" t="s">
        <v>772</v>
      </c>
      <c r="B2074" s="96">
        <v>45383</v>
      </c>
      <c r="C2074" s="96">
        <v>46112</v>
      </c>
      <c r="D2074" s="96">
        <v>45378</v>
      </c>
      <c r="E2074" s="97"/>
      <c r="F2074" s="97"/>
      <c r="G2074" s="97" t="s">
        <v>75</v>
      </c>
      <c r="H2074" s="97" t="s">
        <v>22</v>
      </c>
      <c r="I2074" s="53">
        <f t="shared" si="270"/>
        <v>45383</v>
      </c>
      <c r="J2074" s="53">
        <f t="shared" si="271"/>
        <v>46112</v>
      </c>
      <c r="K2074" s="52" t="s">
        <v>22</v>
      </c>
      <c r="L2074" s="97" t="s">
        <v>118</v>
      </c>
      <c r="M2074" s="100">
        <v>0</v>
      </c>
      <c r="N2074" s="97" t="s">
        <v>43</v>
      </c>
      <c r="O2074" s="111" t="s">
        <v>76</v>
      </c>
      <c r="P2074" t="s">
        <v>77</v>
      </c>
      <c r="Q2074" s="111">
        <v>2.4282000000000001E-2</v>
      </c>
      <c r="R2074" s="111" t="s">
        <v>46</v>
      </c>
      <c r="S2074" s="111"/>
      <c r="T2074" s="111"/>
      <c r="U2074" s="111"/>
      <c r="V2074" s="111"/>
      <c r="W2074" s="111"/>
      <c r="X2074" s="117">
        <v>45292</v>
      </c>
      <c r="Y2074" s="119" t="s">
        <v>773</v>
      </c>
    </row>
    <row r="2075" spans="1:25" ht="15" customHeight="1" x14ac:dyDescent="0.35">
      <c r="A2075" s="92" t="s">
        <v>772</v>
      </c>
      <c r="B2075" s="96">
        <v>45383</v>
      </c>
      <c r="C2075" s="96">
        <v>46112</v>
      </c>
      <c r="D2075" s="96">
        <v>45378</v>
      </c>
      <c r="E2075" s="97"/>
      <c r="F2075" s="97"/>
      <c r="G2075" s="97" t="s">
        <v>55</v>
      </c>
      <c r="H2075" s="97" t="s">
        <v>22</v>
      </c>
      <c r="I2075" s="53">
        <f t="shared" si="270"/>
        <v>45383</v>
      </c>
      <c r="J2075" s="53">
        <f t="shared" si="271"/>
        <v>46112</v>
      </c>
      <c r="K2075" s="52" t="s">
        <v>22</v>
      </c>
      <c r="L2075" s="97" t="s">
        <v>142</v>
      </c>
      <c r="M2075" s="100">
        <v>400</v>
      </c>
      <c r="N2075" s="97" t="s">
        <v>43</v>
      </c>
      <c r="O2075" s="111" t="s">
        <v>56</v>
      </c>
      <c r="P2075" t="s">
        <v>45</v>
      </c>
      <c r="Q2075" s="111">
        <v>0.55204799999999998</v>
      </c>
      <c r="R2075" s="111" t="s">
        <v>46</v>
      </c>
      <c r="S2075" s="111"/>
      <c r="T2075" s="111"/>
      <c r="U2075" s="111"/>
      <c r="V2075" s="111"/>
      <c r="W2075" s="111"/>
      <c r="X2075" s="117">
        <v>45292</v>
      </c>
      <c r="Y2075" s="119" t="s">
        <v>773</v>
      </c>
    </row>
    <row r="2076" spans="1:25" ht="15" customHeight="1" x14ac:dyDescent="0.35">
      <c r="A2076" s="92" t="s">
        <v>772</v>
      </c>
      <c r="B2076" s="96">
        <v>45383</v>
      </c>
      <c r="C2076" s="96">
        <v>46112</v>
      </c>
      <c r="D2076" s="96">
        <v>45378</v>
      </c>
      <c r="E2076" s="97" t="s">
        <v>149</v>
      </c>
      <c r="F2076" s="105" t="s">
        <v>39</v>
      </c>
      <c r="G2076" s="97" t="s">
        <v>62</v>
      </c>
      <c r="H2076" s="97" t="s">
        <v>22</v>
      </c>
      <c r="I2076" s="53">
        <f t="shared" si="270"/>
        <v>45383</v>
      </c>
      <c r="J2076" s="53">
        <f t="shared" si="271"/>
        <v>46112</v>
      </c>
      <c r="K2076" s="52" t="s">
        <v>22</v>
      </c>
      <c r="L2076" s="97" t="s">
        <v>142</v>
      </c>
      <c r="M2076" s="100">
        <v>0</v>
      </c>
      <c r="N2076" s="97" t="s">
        <v>43</v>
      </c>
      <c r="O2076" s="111" t="s">
        <v>64</v>
      </c>
      <c r="P2076" t="s">
        <v>65</v>
      </c>
      <c r="Q2076" s="111">
        <v>1.326397</v>
      </c>
      <c r="R2076" s="111" t="s">
        <v>66</v>
      </c>
      <c r="S2076" s="111">
        <v>130</v>
      </c>
      <c r="T2076" s="111">
        <v>150</v>
      </c>
      <c r="U2076" s="111">
        <v>120</v>
      </c>
      <c r="V2076" s="111"/>
      <c r="W2076" s="111"/>
      <c r="X2076" s="117">
        <v>45292</v>
      </c>
      <c r="Y2076" s="119" t="s">
        <v>773</v>
      </c>
    </row>
    <row r="2077" spans="1:25" ht="15" customHeight="1" x14ac:dyDescent="0.35">
      <c r="A2077" s="92" t="s">
        <v>772</v>
      </c>
      <c r="B2077" s="96">
        <v>45383</v>
      </c>
      <c r="C2077" s="96">
        <v>46112</v>
      </c>
      <c r="D2077" s="96">
        <v>45378</v>
      </c>
      <c r="E2077" s="97"/>
      <c r="F2077" s="97"/>
      <c r="G2077" s="97" t="s">
        <v>55</v>
      </c>
      <c r="H2077" s="97" t="s">
        <v>22</v>
      </c>
      <c r="I2077" s="53">
        <f t="shared" si="270"/>
        <v>45383</v>
      </c>
      <c r="J2077" s="53">
        <f t="shared" si="271"/>
        <v>46112</v>
      </c>
      <c r="K2077" s="52" t="s">
        <v>22</v>
      </c>
      <c r="L2077" s="97" t="s">
        <v>140</v>
      </c>
      <c r="M2077" s="100">
        <v>0</v>
      </c>
      <c r="N2077" s="97" t="s">
        <v>43</v>
      </c>
      <c r="O2077" s="111" t="s">
        <v>56</v>
      </c>
      <c r="P2077" t="s">
        <v>45</v>
      </c>
      <c r="Q2077" s="111">
        <v>0.55204799999999998</v>
      </c>
      <c r="R2077" s="111" t="s">
        <v>46</v>
      </c>
      <c r="S2077" s="111"/>
      <c r="T2077" s="111"/>
      <c r="U2077" s="111"/>
      <c r="V2077" s="111"/>
      <c r="W2077" s="111"/>
      <c r="X2077" s="117">
        <v>45292</v>
      </c>
      <c r="Y2077" s="119" t="s">
        <v>773</v>
      </c>
    </row>
    <row r="2078" spans="1:25" ht="15" customHeight="1" x14ac:dyDescent="0.35">
      <c r="A2078" s="92" t="s">
        <v>772</v>
      </c>
      <c r="B2078" s="96">
        <v>45383</v>
      </c>
      <c r="C2078" s="96">
        <v>46112</v>
      </c>
      <c r="D2078" s="96">
        <v>45378</v>
      </c>
      <c r="E2078" s="97"/>
      <c r="F2078" s="97"/>
      <c r="G2078" s="97" t="s">
        <v>55</v>
      </c>
      <c r="H2078" s="97" t="s">
        <v>22</v>
      </c>
      <c r="I2078" s="53">
        <f t="shared" si="270"/>
        <v>45383</v>
      </c>
      <c r="J2078" s="53">
        <f t="shared" si="271"/>
        <v>46112</v>
      </c>
      <c r="K2078" s="52" t="s">
        <v>22</v>
      </c>
      <c r="L2078" s="97" t="s">
        <v>118</v>
      </c>
      <c r="M2078" s="100">
        <v>30000</v>
      </c>
      <c r="N2078" s="97" t="s">
        <v>43</v>
      </c>
      <c r="O2078" s="111" t="s">
        <v>56</v>
      </c>
      <c r="P2078" t="s">
        <v>45</v>
      </c>
      <c r="Q2078" s="111">
        <v>0.55204799999999998</v>
      </c>
      <c r="R2078" s="111" t="s">
        <v>46</v>
      </c>
      <c r="S2078" s="111"/>
      <c r="T2078" s="111"/>
      <c r="U2078" s="111"/>
      <c r="V2078" s="111"/>
      <c r="W2078" s="111"/>
      <c r="X2078" s="117">
        <v>45292</v>
      </c>
      <c r="Y2078" s="119" t="s">
        <v>773</v>
      </c>
    </row>
    <row r="2079" spans="1:25" ht="15" customHeight="1" x14ac:dyDescent="0.35">
      <c r="A2079" s="92" t="s">
        <v>772</v>
      </c>
      <c r="B2079" s="96">
        <v>45383</v>
      </c>
      <c r="C2079" s="96">
        <v>46112</v>
      </c>
      <c r="D2079" s="96">
        <v>45378</v>
      </c>
      <c r="E2079" s="97"/>
      <c r="F2079" s="97"/>
      <c r="G2079" s="97" t="s">
        <v>50</v>
      </c>
      <c r="H2079" s="97" t="s">
        <v>22</v>
      </c>
      <c r="I2079" s="53">
        <f t="shared" si="270"/>
        <v>45383</v>
      </c>
      <c r="J2079" s="53">
        <f t="shared" si="271"/>
        <v>46112</v>
      </c>
      <c r="K2079" s="52" t="s">
        <v>22</v>
      </c>
      <c r="L2079" s="97" t="s">
        <v>142</v>
      </c>
      <c r="M2079" s="100">
        <v>400</v>
      </c>
      <c r="N2079" s="97" t="s">
        <v>43</v>
      </c>
      <c r="O2079" s="111" t="s">
        <v>121</v>
      </c>
      <c r="P2079" t="s">
        <v>45</v>
      </c>
      <c r="Q2079" s="111">
        <v>0.55204799999999998</v>
      </c>
      <c r="R2079" s="111" t="s">
        <v>46</v>
      </c>
      <c r="S2079" s="111"/>
      <c r="T2079" s="111"/>
      <c r="U2079" s="111"/>
      <c r="V2079" s="111"/>
      <c r="W2079" s="111"/>
      <c r="X2079" s="117">
        <v>45292</v>
      </c>
      <c r="Y2079" s="119" t="s">
        <v>773</v>
      </c>
    </row>
    <row r="2080" spans="1:25" ht="15" customHeight="1" x14ac:dyDescent="0.35">
      <c r="A2080" s="92" t="s">
        <v>772</v>
      </c>
      <c r="B2080" s="96">
        <v>45383</v>
      </c>
      <c r="C2080" s="96">
        <v>46112</v>
      </c>
      <c r="D2080" s="96">
        <v>45378</v>
      </c>
      <c r="E2080" s="97"/>
      <c r="F2080" s="97"/>
      <c r="G2080" s="97" t="s">
        <v>50</v>
      </c>
      <c r="H2080" s="97" t="s">
        <v>22</v>
      </c>
      <c r="I2080" s="53">
        <f t="shared" si="270"/>
        <v>45383</v>
      </c>
      <c r="J2080" s="53">
        <f t="shared" si="271"/>
        <v>46112</v>
      </c>
      <c r="K2080" s="52" t="s">
        <v>22</v>
      </c>
      <c r="L2080" s="97" t="s">
        <v>140</v>
      </c>
      <c r="M2080" s="100">
        <v>0</v>
      </c>
      <c r="N2080" s="97" t="s">
        <v>43</v>
      </c>
      <c r="O2080" t="s">
        <v>121</v>
      </c>
      <c r="P2080" t="s">
        <v>45</v>
      </c>
      <c r="Q2080" s="111">
        <v>0.55204799999999998</v>
      </c>
      <c r="R2080" s="111" t="s">
        <v>46</v>
      </c>
      <c r="S2080" s="111"/>
      <c r="T2080" s="111"/>
      <c r="U2080" s="111"/>
      <c r="V2080" s="111"/>
      <c r="W2080" s="111"/>
      <c r="X2080" s="117">
        <v>45292</v>
      </c>
      <c r="Y2080" s="119" t="s">
        <v>773</v>
      </c>
    </row>
    <row r="2081" spans="1:25" ht="15" customHeight="1" x14ac:dyDescent="0.35">
      <c r="A2081" s="92" t="s">
        <v>772</v>
      </c>
      <c r="B2081" s="96">
        <v>45383</v>
      </c>
      <c r="C2081" s="96">
        <v>46112</v>
      </c>
      <c r="D2081" s="96">
        <v>45378</v>
      </c>
      <c r="E2081" s="97"/>
      <c r="F2081" s="97"/>
      <c r="G2081" s="97" t="s">
        <v>50</v>
      </c>
      <c r="H2081" s="97" t="s">
        <v>22</v>
      </c>
      <c r="I2081" s="53">
        <f t="shared" si="270"/>
        <v>45383</v>
      </c>
      <c r="J2081" s="53">
        <f t="shared" si="271"/>
        <v>46112</v>
      </c>
      <c r="K2081" s="52" t="s">
        <v>22</v>
      </c>
      <c r="L2081" s="97" t="s">
        <v>118</v>
      </c>
      <c r="M2081" s="100">
        <v>30000</v>
      </c>
      <c r="N2081" s="97" t="s">
        <v>43</v>
      </c>
      <c r="O2081" t="s">
        <v>121</v>
      </c>
      <c r="P2081" t="s">
        <v>45</v>
      </c>
      <c r="Q2081" s="111">
        <v>0.55204799999999998</v>
      </c>
      <c r="R2081" s="111" t="s">
        <v>46</v>
      </c>
      <c r="S2081" s="111"/>
      <c r="T2081" s="111"/>
      <c r="U2081" s="111"/>
      <c r="V2081" s="111"/>
      <c r="W2081" s="111"/>
      <c r="X2081" s="117">
        <v>45292</v>
      </c>
      <c r="Y2081" s="119" t="s">
        <v>773</v>
      </c>
    </row>
    <row r="2082" spans="1:25" ht="15" customHeight="1" x14ac:dyDescent="0.35">
      <c r="A2082" s="92" t="s">
        <v>772</v>
      </c>
      <c r="B2082" s="96">
        <v>45383</v>
      </c>
      <c r="C2082" s="96">
        <v>46112</v>
      </c>
      <c r="D2082" s="96">
        <v>45378</v>
      </c>
      <c r="E2082" s="101" t="s">
        <v>178</v>
      </c>
      <c r="F2082" s="105" t="s">
        <v>39</v>
      </c>
      <c r="G2082" s="97" t="s">
        <v>60</v>
      </c>
      <c r="H2082" s="97" t="s">
        <v>22</v>
      </c>
      <c r="I2082" s="53">
        <f t="shared" si="270"/>
        <v>45383</v>
      </c>
      <c r="J2082" s="53">
        <f t="shared" si="271"/>
        <v>46112</v>
      </c>
      <c r="K2082" s="52" t="s">
        <v>22</v>
      </c>
      <c r="L2082" s="97" t="s">
        <v>133</v>
      </c>
      <c r="M2082" s="100">
        <v>0</v>
      </c>
      <c r="N2082" s="97" t="s">
        <v>43</v>
      </c>
      <c r="O2082" t="s">
        <v>61</v>
      </c>
      <c r="P2082" t="s">
        <v>45</v>
      </c>
      <c r="Q2082" s="111">
        <v>4.8348000000000002E-2</v>
      </c>
      <c r="R2082" s="111" t="s">
        <v>46</v>
      </c>
      <c r="S2082" s="111"/>
      <c r="T2082" s="111"/>
      <c r="U2082" s="111"/>
      <c r="V2082" s="111"/>
      <c r="W2082" s="111"/>
      <c r="X2082" s="117">
        <v>45292</v>
      </c>
      <c r="Y2082" s="119" t="s">
        <v>773</v>
      </c>
    </row>
    <row r="2083" spans="1:25" ht="15" customHeight="1" x14ac:dyDescent="0.35">
      <c r="A2083" s="92" t="s">
        <v>772</v>
      </c>
      <c r="B2083" s="96">
        <v>45383</v>
      </c>
      <c r="C2083" s="96">
        <v>46112</v>
      </c>
      <c r="D2083" s="96">
        <v>45378</v>
      </c>
      <c r="E2083" s="97" t="s">
        <v>177</v>
      </c>
      <c r="F2083" s="105" t="s">
        <v>39</v>
      </c>
      <c r="G2083" s="97" t="s">
        <v>60</v>
      </c>
      <c r="H2083" s="97" t="s">
        <v>22</v>
      </c>
      <c r="I2083" s="53">
        <f t="shared" si="270"/>
        <v>45383</v>
      </c>
      <c r="J2083" s="53">
        <f t="shared" si="271"/>
        <v>46112</v>
      </c>
      <c r="K2083" s="52" t="s">
        <v>22</v>
      </c>
      <c r="L2083" s="97" t="s">
        <v>142</v>
      </c>
      <c r="M2083" s="100">
        <v>0</v>
      </c>
      <c r="N2083" s="97" t="s">
        <v>43</v>
      </c>
      <c r="O2083" t="s">
        <v>61</v>
      </c>
      <c r="P2083" t="s">
        <v>45</v>
      </c>
      <c r="Q2083" s="111">
        <v>4.8348000000000002E-2</v>
      </c>
      <c r="R2083" s="111" t="s">
        <v>46</v>
      </c>
      <c r="S2083" s="111"/>
      <c r="T2083" s="111"/>
      <c r="U2083" s="111"/>
      <c r="V2083" s="111"/>
      <c r="W2083" s="111"/>
      <c r="X2083" s="117">
        <v>45292</v>
      </c>
      <c r="Y2083" s="119" t="s">
        <v>773</v>
      </c>
    </row>
    <row r="2084" spans="1:25" ht="15" customHeight="1" x14ac:dyDescent="0.35">
      <c r="A2084" s="92" t="s">
        <v>772</v>
      </c>
      <c r="B2084" s="96">
        <v>45383</v>
      </c>
      <c r="C2084" s="96">
        <v>46112</v>
      </c>
      <c r="D2084" s="96">
        <v>45378</v>
      </c>
      <c r="E2084" s="97" t="s">
        <v>177</v>
      </c>
      <c r="F2084" s="16" t="s">
        <v>39</v>
      </c>
      <c r="G2084" s="52" t="s">
        <v>60</v>
      </c>
      <c r="H2084" s="97" t="s">
        <v>22</v>
      </c>
      <c r="I2084" s="53">
        <f t="shared" si="270"/>
        <v>45383</v>
      </c>
      <c r="J2084" s="53">
        <f t="shared" si="271"/>
        <v>46112</v>
      </c>
      <c r="K2084" s="52" t="s">
        <v>22</v>
      </c>
      <c r="L2084" s="97" t="s">
        <v>142</v>
      </c>
      <c r="M2084" s="100">
        <v>0</v>
      </c>
      <c r="N2084" s="97" t="s">
        <v>43</v>
      </c>
      <c r="O2084" t="s">
        <v>61</v>
      </c>
      <c r="P2084" t="s">
        <v>45</v>
      </c>
      <c r="Q2084" s="111">
        <v>4.8348000000000002E-2</v>
      </c>
      <c r="R2084" s="111" t="s">
        <v>46</v>
      </c>
      <c r="S2084" s="111"/>
      <c r="T2084" s="111"/>
      <c r="U2084" s="111"/>
      <c r="V2084" s="111"/>
      <c r="W2084" s="111"/>
      <c r="X2084" s="117">
        <v>45292</v>
      </c>
      <c r="Y2084" s="119" t="s">
        <v>773</v>
      </c>
    </row>
    <row r="2085" spans="1:25" ht="15" customHeight="1" x14ac:dyDescent="0.35">
      <c r="A2085" s="92" t="s">
        <v>772</v>
      </c>
      <c r="B2085" s="96">
        <v>45383</v>
      </c>
      <c r="C2085" s="96">
        <v>46112</v>
      </c>
      <c r="D2085" s="96">
        <v>45378</v>
      </c>
      <c r="E2085" s="97" t="s">
        <v>149</v>
      </c>
      <c r="F2085" s="16" t="s">
        <v>39</v>
      </c>
      <c r="G2085" s="52" t="s">
        <v>40</v>
      </c>
      <c r="H2085" s="97" t="s">
        <v>22</v>
      </c>
      <c r="I2085" s="53">
        <f t="shared" si="270"/>
        <v>45383</v>
      </c>
      <c r="J2085" s="53">
        <f t="shared" si="271"/>
        <v>46112</v>
      </c>
      <c r="K2085" s="52" t="s">
        <v>22</v>
      </c>
      <c r="L2085" s="52" t="s">
        <v>142</v>
      </c>
      <c r="M2085" s="100">
        <v>0</v>
      </c>
      <c r="N2085" s="97" t="s">
        <v>43</v>
      </c>
      <c r="O2085" t="s">
        <v>44</v>
      </c>
      <c r="P2085" t="s">
        <v>45</v>
      </c>
      <c r="Q2085" s="111"/>
      <c r="R2085" s="111"/>
      <c r="S2085" s="111"/>
      <c r="T2085" s="111"/>
      <c r="U2085" s="111"/>
      <c r="V2085" s="111" t="s">
        <v>64</v>
      </c>
      <c r="W2085" s="111">
        <v>75</v>
      </c>
      <c r="X2085" s="117">
        <v>45292</v>
      </c>
      <c r="Y2085" s="119" t="s">
        <v>773</v>
      </c>
    </row>
    <row r="2086" spans="1:25" ht="15" customHeight="1" x14ac:dyDescent="0.35">
      <c r="A2086" s="92" t="s">
        <v>772</v>
      </c>
      <c r="B2086" s="96">
        <v>45383</v>
      </c>
      <c r="C2086" s="96">
        <v>46112</v>
      </c>
      <c r="D2086" s="96">
        <v>45378</v>
      </c>
      <c r="E2086" s="97" t="s">
        <v>178</v>
      </c>
      <c r="F2086" s="16" t="s">
        <v>39</v>
      </c>
      <c r="G2086" s="52" t="s">
        <v>60</v>
      </c>
      <c r="H2086" s="97" t="s">
        <v>22</v>
      </c>
      <c r="I2086" s="53">
        <f t="shared" si="270"/>
        <v>45383</v>
      </c>
      <c r="J2086" s="53">
        <f t="shared" si="271"/>
        <v>46112</v>
      </c>
      <c r="K2086" s="52" t="s">
        <v>22</v>
      </c>
      <c r="L2086" s="97" t="s">
        <v>133</v>
      </c>
      <c r="M2086" s="100">
        <v>0</v>
      </c>
      <c r="N2086" s="97" t="s">
        <v>43</v>
      </c>
      <c r="O2086" t="s">
        <v>61</v>
      </c>
      <c r="P2086" t="s">
        <v>45</v>
      </c>
      <c r="Q2086" s="111">
        <v>4.8348000000000002E-2</v>
      </c>
      <c r="R2086" s="111" t="s">
        <v>46</v>
      </c>
      <c r="S2086" s="111"/>
      <c r="T2086" s="111"/>
      <c r="U2086" s="111"/>
      <c r="V2086" s="111"/>
      <c r="W2086" s="111"/>
      <c r="X2086" s="117">
        <v>45292</v>
      </c>
      <c r="Y2086" s="119" t="s">
        <v>773</v>
      </c>
    </row>
    <row r="2087" spans="1:25" ht="15" customHeight="1" x14ac:dyDescent="0.35">
      <c r="A2087" s="92" t="s">
        <v>772</v>
      </c>
      <c r="B2087" s="98">
        <v>45383</v>
      </c>
      <c r="C2087" s="98">
        <v>46112</v>
      </c>
      <c r="D2087" s="98">
        <v>45378</v>
      </c>
      <c r="E2087" s="122" t="s">
        <v>143</v>
      </c>
      <c r="F2087" s="16" t="s">
        <v>39</v>
      </c>
      <c r="G2087" s="123" t="s">
        <v>144</v>
      </c>
      <c r="H2087" s="123" t="s">
        <v>22</v>
      </c>
      <c r="I2087" s="53">
        <f t="shared" si="270"/>
        <v>45383</v>
      </c>
      <c r="J2087" s="53">
        <f t="shared" si="271"/>
        <v>46112</v>
      </c>
      <c r="K2087" s="52" t="s">
        <v>22</v>
      </c>
      <c r="L2087" s="123" t="s">
        <v>118</v>
      </c>
      <c r="M2087" s="109">
        <v>0</v>
      </c>
      <c r="N2087" s="123" t="s">
        <v>43</v>
      </c>
      <c r="O2087" s="112" t="s">
        <v>145</v>
      </c>
      <c r="P2087" s="112" t="s">
        <v>65</v>
      </c>
      <c r="Q2087" s="112">
        <v>0.21623000000000001</v>
      </c>
      <c r="R2087" s="111" t="s">
        <v>66</v>
      </c>
      <c r="S2087" s="112"/>
      <c r="T2087" s="112"/>
      <c r="U2087" s="112"/>
      <c r="V2087" s="112"/>
      <c r="W2087" s="112"/>
      <c r="X2087" s="118">
        <v>45292</v>
      </c>
      <c r="Y2087" s="120" t="s">
        <v>773</v>
      </c>
    </row>
    <row r="2088" spans="1:25" ht="15" customHeight="1" x14ac:dyDescent="0.35">
      <c r="A2088" s="92" t="s">
        <v>772</v>
      </c>
      <c r="B2088" s="98">
        <v>45383</v>
      </c>
      <c r="C2088" s="98">
        <v>46112</v>
      </c>
      <c r="D2088" s="98">
        <v>45378</v>
      </c>
      <c r="E2088" s="57" t="s">
        <v>143</v>
      </c>
      <c r="F2088" s="16" t="s">
        <v>39</v>
      </c>
      <c r="G2088" s="123" t="s">
        <v>135</v>
      </c>
      <c r="H2088" s="123" t="s">
        <v>22</v>
      </c>
      <c r="I2088" s="53">
        <f t="shared" si="270"/>
        <v>45383</v>
      </c>
      <c r="J2088" s="53">
        <f t="shared" si="271"/>
        <v>46112</v>
      </c>
      <c r="K2088" s="52" t="s">
        <v>22</v>
      </c>
      <c r="L2088" s="123" t="s">
        <v>118</v>
      </c>
      <c r="M2088" s="54">
        <v>0</v>
      </c>
      <c r="N2088" s="123" t="s">
        <v>43</v>
      </c>
      <c r="O2088" s="112" t="s">
        <v>136</v>
      </c>
      <c r="P2088" s="112" t="s">
        <v>45</v>
      </c>
      <c r="Q2088" s="112"/>
      <c r="R2088" s="111"/>
      <c r="S2088" s="112"/>
      <c r="T2088" s="112"/>
      <c r="U2088" s="112"/>
      <c r="V2088" s="112" t="s">
        <v>145</v>
      </c>
      <c r="W2088" s="112">
        <v>75</v>
      </c>
      <c r="X2088" s="118">
        <v>45292</v>
      </c>
      <c r="Y2088" s="56" t="s">
        <v>773</v>
      </c>
    </row>
    <row r="2089" spans="1:25" ht="15" customHeight="1" x14ac:dyDescent="0.35">
      <c r="A2089" s="92" t="s">
        <v>772</v>
      </c>
      <c r="B2089" s="98">
        <v>45383</v>
      </c>
      <c r="C2089" s="98">
        <v>46112</v>
      </c>
      <c r="D2089" s="98">
        <v>45378</v>
      </c>
      <c r="E2089" s="57" t="s">
        <v>137</v>
      </c>
      <c r="F2089" s="16" t="s">
        <v>39</v>
      </c>
      <c r="G2089" s="123" t="s">
        <v>144</v>
      </c>
      <c r="H2089" s="123" t="s">
        <v>22</v>
      </c>
      <c r="I2089" s="53">
        <f t="shared" si="270"/>
        <v>45383</v>
      </c>
      <c r="J2089" s="53">
        <f t="shared" si="271"/>
        <v>46112</v>
      </c>
      <c r="K2089" s="52" t="s">
        <v>22</v>
      </c>
      <c r="L2089" s="123" t="s">
        <v>118</v>
      </c>
      <c r="M2089" s="54">
        <v>0</v>
      </c>
      <c r="N2089" s="123" t="s">
        <v>43</v>
      </c>
      <c r="O2089" s="112" t="s">
        <v>145</v>
      </c>
      <c r="P2089" s="112" t="s">
        <v>65</v>
      </c>
      <c r="Q2089" s="112">
        <v>0.21623000000000001</v>
      </c>
      <c r="R2089" s="111" t="s">
        <v>66</v>
      </c>
      <c r="S2089" s="112"/>
      <c r="T2089" s="112"/>
      <c r="U2089" s="112"/>
      <c r="V2089" s="112"/>
      <c r="W2089" s="112"/>
      <c r="X2089" s="118">
        <v>45292</v>
      </c>
      <c r="Y2089" s="56" t="s">
        <v>773</v>
      </c>
    </row>
    <row r="2090" spans="1:25" ht="15" customHeight="1" x14ac:dyDescent="0.35">
      <c r="A2090" s="92" t="s">
        <v>772</v>
      </c>
      <c r="B2090" s="98">
        <v>45383</v>
      </c>
      <c r="C2090" s="98">
        <v>46112</v>
      </c>
      <c r="D2090" s="98">
        <v>45378</v>
      </c>
      <c r="E2090" s="57" t="s">
        <v>137</v>
      </c>
      <c r="F2090" s="16" t="s">
        <v>39</v>
      </c>
      <c r="G2090" s="123" t="s">
        <v>135</v>
      </c>
      <c r="H2090" s="123" t="s">
        <v>22</v>
      </c>
      <c r="I2090" s="53">
        <f t="shared" si="270"/>
        <v>45383</v>
      </c>
      <c r="J2090" s="53">
        <f t="shared" si="271"/>
        <v>46112</v>
      </c>
      <c r="K2090" s="52" t="s">
        <v>22</v>
      </c>
      <c r="L2090" s="123" t="s">
        <v>118</v>
      </c>
      <c r="M2090" s="54">
        <v>0</v>
      </c>
      <c r="N2090" s="123" t="s">
        <v>43</v>
      </c>
      <c r="O2090" s="112" t="s">
        <v>136</v>
      </c>
      <c r="P2090" s="112" t="s">
        <v>45</v>
      </c>
      <c r="Q2090" s="112"/>
      <c r="R2090" s="111"/>
      <c r="S2090" s="112"/>
      <c r="T2090" s="112"/>
      <c r="U2090" s="112"/>
      <c r="V2090" s="112" t="s">
        <v>145</v>
      </c>
      <c r="W2090" s="112">
        <v>75</v>
      </c>
      <c r="X2090" s="118">
        <v>45292</v>
      </c>
      <c r="Y2090" s="56" t="s">
        <v>773</v>
      </c>
    </row>
    <row r="2091" spans="1:25" ht="15" customHeight="1" x14ac:dyDescent="0.35">
      <c r="A2091" s="52" t="s">
        <v>774</v>
      </c>
      <c r="B2091" s="53">
        <v>46143</v>
      </c>
      <c r="C2091" s="53">
        <v>46873</v>
      </c>
      <c r="D2091" s="98">
        <v>46133</v>
      </c>
      <c r="E2091" s="52" t="s">
        <v>139</v>
      </c>
      <c r="F2091" s="16" t="s">
        <v>39</v>
      </c>
      <c r="G2091" s="52" t="s">
        <v>62</v>
      </c>
      <c r="H2091" s="52" t="s">
        <v>22</v>
      </c>
      <c r="I2091" s="53">
        <f t="shared" si="270"/>
        <v>46143</v>
      </c>
      <c r="J2091" s="53">
        <f t="shared" si="271"/>
        <v>46873</v>
      </c>
      <c r="K2091" s="52" t="s">
        <v>22</v>
      </c>
      <c r="L2091" s="52" t="s">
        <v>140</v>
      </c>
      <c r="M2091" s="54">
        <v>0</v>
      </c>
      <c r="N2091" s="52" t="s">
        <v>66</v>
      </c>
      <c r="O2091" s="52" t="s">
        <v>64</v>
      </c>
      <c r="P2091" s="131" t="s">
        <v>64</v>
      </c>
      <c r="Q2091" s="112">
        <v>0.90800000000000003</v>
      </c>
      <c r="R2091" s="52" t="s">
        <v>66</v>
      </c>
      <c r="S2091" s="111">
        <v>130</v>
      </c>
      <c r="T2091" s="111">
        <v>150</v>
      </c>
      <c r="U2091" s="111">
        <v>120</v>
      </c>
      <c r="W2091" s="54"/>
      <c r="X2091" s="55">
        <v>45931</v>
      </c>
      <c r="Y2091" s="52"/>
    </row>
    <row r="2092" spans="1:25" ht="15" customHeight="1" x14ac:dyDescent="0.35">
      <c r="A2092" s="52" t="s">
        <v>774</v>
      </c>
      <c r="B2092" s="53">
        <v>46143</v>
      </c>
      <c r="C2092" s="53">
        <v>46873</v>
      </c>
      <c r="D2092" s="98">
        <v>46133</v>
      </c>
      <c r="E2092" s="52" t="s">
        <v>139</v>
      </c>
      <c r="F2092" s="16" t="s">
        <v>39</v>
      </c>
      <c r="G2092" s="52" t="s">
        <v>40</v>
      </c>
      <c r="H2092" s="52" t="s">
        <v>22</v>
      </c>
      <c r="I2092" s="53">
        <f t="shared" si="270"/>
        <v>46143</v>
      </c>
      <c r="J2092" s="53">
        <f t="shared" si="271"/>
        <v>46873</v>
      </c>
      <c r="K2092" s="52" t="s">
        <v>22</v>
      </c>
      <c r="L2092" s="52" t="s">
        <v>140</v>
      </c>
      <c r="N2092" s="52" t="s">
        <v>46</v>
      </c>
      <c r="O2092" s="52" t="s">
        <v>775</v>
      </c>
      <c r="P2092" s="52" t="s">
        <v>45</v>
      </c>
      <c r="Q2092" s="112"/>
      <c r="R2092" s="52" t="s">
        <v>46</v>
      </c>
      <c r="S2092" s="54"/>
      <c r="V2092" s="131" t="s">
        <v>64</v>
      </c>
      <c r="W2092" s="54">
        <v>75</v>
      </c>
      <c r="X2092" s="55">
        <v>45931</v>
      </c>
      <c r="Y2092" s="52"/>
    </row>
    <row r="2093" spans="1:25" ht="15" customHeight="1" x14ac:dyDescent="0.35">
      <c r="A2093" s="52" t="s">
        <v>774</v>
      </c>
      <c r="B2093" s="53">
        <v>46143</v>
      </c>
      <c r="C2093" s="53">
        <v>46873</v>
      </c>
      <c r="D2093" s="98">
        <v>46133</v>
      </c>
      <c r="E2093" s="52" t="s">
        <v>173</v>
      </c>
      <c r="F2093" s="16" t="s">
        <v>39</v>
      </c>
      <c r="G2093" s="52" t="s">
        <v>60</v>
      </c>
      <c r="H2093" s="52" t="s">
        <v>22</v>
      </c>
      <c r="I2093" s="53">
        <f t="shared" si="270"/>
        <v>46143</v>
      </c>
      <c r="J2093" s="53">
        <f t="shared" si="271"/>
        <v>46873</v>
      </c>
      <c r="K2093" s="52" t="s">
        <v>22</v>
      </c>
      <c r="L2093" s="52" t="s">
        <v>142</v>
      </c>
      <c r="N2093" s="52" t="s">
        <v>46</v>
      </c>
      <c r="O2093" s="52" t="s">
        <v>61</v>
      </c>
      <c r="P2093" s="52" t="s">
        <v>45</v>
      </c>
      <c r="Q2093" s="112">
        <v>5.0999999999999997E-2</v>
      </c>
      <c r="R2093" s="52" t="s">
        <v>46</v>
      </c>
      <c r="S2093" s="54"/>
      <c r="W2093" s="54"/>
      <c r="X2093" s="55">
        <v>45931</v>
      </c>
      <c r="Y2093" s="52"/>
    </row>
    <row r="2094" spans="1:25" ht="15" customHeight="1" x14ac:dyDescent="0.35">
      <c r="A2094" s="52" t="s">
        <v>774</v>
      </c>
      <c r="B2094" s="53">
        <v>46143</v>
      </c>
      <c r="C2094" s="53">
        <v>46873</v>
      </c>
      <c r="D2094" s="98">
        <v>46133</v>
      </c>
      <c r="E2094" s="52" t="s">
        <v>154</v>
      </c>
      <c r="F2094" s="16" t="s">
        <v>39</v>
      </c>
      <c r="G2094" s="52" t="s">
        <v>62</v>
      </c>
      <c r="H2094" s="52" t="s">
        <v>22</v>
      </c>
      <c r="I2094" s="53">
        <f t="shared" si="270"/>
        <v>46143</v>
      </c>
      <c r="J2094" s="53">
        <f t="shared" si="271"/>
        <v>46873</v>
      </c>
      <c r="K2094" s="52" t="s">
        <v>22</v>
      </c>
      <c r="L2094" s="52" t="s">
        <v>142</v>
      </c>
      <c r="M2094" s="54">
        <v>0</v>
      </c>
      <c r="N2094" s="52" t="s">
        <v>66</v>
      </c>
      <c r="O2094" s="52" t="s">
        <v>64</v>
      </c>
      <c r="P2094" s="131" t="s">
        <v>64</v>
      </c>
      <c r="Q2094" s="112">
        <v>0.52239999999999998</v>
      </c>
      <c r="R2094" s="52" t="s">
        <v>66</v>
      </c>
      <c r="S2094" s="111">
        <v>130</v>
      </c>
      <c r="T2094" s="111">
        <v>150</v>
      </c>
      <c r="U2094" s="111">
        <v>120</v>
      </c>
      <c r="W2094" s="54"/>
      <c r="X2094" s="55">
        <v>45931</v>
      </c>
      <c r="Y2094" s="52"/>
    </row>
    <row r="2095" spans="1:25" ht="15" customHeight="1" x14ac:dyDescent="0.35">
      <c r="A2095" s="52" t="s">
        <v>774</v>
      </c>
      <c r="B2095" s="53">
        <v>46143</v>
      </c>
      <c r="C2095" s="53">
        <v>46873</v>
      </c>
      <c r="D2095" s="98">
        <v>46133</v>
      </c>
      <c r="E2095" s="52" t="s">
        <v>154</v>
      </c>
      <c r="F2095" s="16" t="s">
        <v>39</v>
      </c>
      <c r="G2095" s="52" t="s">
        <v>40</v>
      </c>
      <c r="H2095" s="52" t="s">
        <v>22</v>
      </c>
      <c r="I2095" s="53">
        <f t="shared" si="270"/>
        <v>46143</v>
      </c>
      <c r="J2095" s="53">
        <f t="shared" si="271"/>
        <v>46873</v>
      </c>
      <c r="K2095" s="52" t="s">
        <v>22</v>
      </c>
      <c r="L2095" s="52" t="s">
        <v>142</v>
      </c>
      <c r="N2095" s="52" t="s">
        <v>46</v>
      </c>
      <c r="O2095" s="52" t="s">
        <v>775</v>
      </c>
      <c r="P2095" s="52" t="s">
        <v>45</v>
      </c>
      <c r="Q2095" s="112"/>
      <c r="R2095" s="52" t="s">
        <v>46</v>
      </c>
      <c r="S2095" s="54"/>
      <c r="V2095" s="131" t="s">
        <v>64</v>
      </c>
      <c r="W2095" s="54">
        <v>75</v>
      </c>
      <c r="X2095" s="55">
        <v>45931</v>
      </c>
      <c r="Y2095" s="52"/>
    </row>
    <row r="2096" spans="1:25" ht="15" customHeight="1" x14ac:dyDescent="0.35">
      <c r="A2096" s="52" t="s">
        <v>774</v>
      </c>
      <c r="B2096" s="53">
        <v>46143</v>
      </c>
      <c r="C2096" s="53">
        <v>46873</v>
      </c>
      <c r="D2096" s="98">
        <v>46133</v>
      </c>
      <c r="E2096" s="52" t="s">
        <v>776</v>
      </c>
      <c r="F2096" s="16" t="s">
        <v>39</v>
      </c>
      <c r="G2096" s="52" t="s">
        <v>60</v>
      </c>
      <c r="H2096" s="52" t="s">
        <v>22</v>
      </c>
      <c r="I2096" s="53">
        <f t="shared" si="270"/>
        <v>46143</v>
      </c>
      <c r="J2096" s="53">
        <f t="shared" si="271"/>
        <v>46873</v>
      </c>
      <c r="K2096" s="52" t="s">
        <v>22</v>
      </c>
      <c r="L2096" s="52" t="s">
        <v>133</v>
      </c>
      <c r="N2096" s="52" t="s">
        <v>46</v>
      </c>
      <c r="O2096" s="52" t="s">
        <v>61</v>
      </c>
      <c r="P2096" s="52" t="s">
        <v>45</v>
      </c>
      <c r="Q2096" s="112">
        <v>5.0999999999999997E-2</v>
      </c>
      <c r="R2096" s="52" t="s">
        <v>46</v>
      </c>
      <c r="S2096" s="54"/>
      <c r="W2096" s="54"/>
      <c r="X2096" s="55">
        <v>45931</v>
      </c>
      <c r="Y2096" s="52"/>
    </row>
    <row r="2097" spans="1:25" ht="15" customHeight="1" x14ac:dyDescent="0.35">
      <c r="A2097" s="52" t="s">
        <v>774</v>
      </c>
      <c r="B2097" s="53">
        <v>46143</v>
      </c>
      <c r="C2097" s="53">
        <v>46873</v>
      </c>
      <c r="D2097" s="98">
        <v>46133</v>
      </c>
      <c r="E2097" s="52" t="s">
        <v>148</v>
      </c>
      <c r="F2097" s="16" t="s">
        <v>39</v>
      </c>
      <c r="G2097" s="52" t="s">
        <v>62</v>
      </c>
      <c r="H2097" s="52" t="s">
        <v>22</v>
      </c>
      <c r="I2097" s="53">
        <f t="shared" si="270"/>
        <v>46143</v>
      </c>
      <c r="J2097" s="53">
        <f t="shared" si="271"/>
        <v>46873</v>
      </c>
      <c r="K2097" s="52" t="s">
        <v>22</v>
      </c>
      <c r="L2097" s="52" t="s">
        <v>133</v>
      </c>
      <c r="M2097" s="54">
        <v>0</v>
      </c>
      <c r="N2097" s="52" t="s">
        <v>66</v>
      </c>
      <c r="O2097" s="52" t="s">
        <v>64</v>
      </c>
      <c r="P2097" s="131" t="s">
        <v>64</v>
      </c>
      <c r="Q2097" s="112">
        <v>1.7809999999999999</v>
      </c>
      <c r="R2097" s="52" t="s">
        <v>66</v>
      </c>
      <c r="S2097" s="111">
        <v>130</v>
      </c>
      <c r="T2097" s="111">
        <v>150</v>
      </c>
      <c r="U2097" s="111">
        <v>120</v>
      </c>
      <c r="W2097" s="54"/>
      <c r="X2097" s="55">
        <v>45931</v>
      </c>
      <c r="Y2097" s="52" t="s">
        <v>777</v>
      </c>
    </row>
    <row r="2098" spans="1:25" ht="15" customHeight="1" x14ac:dyDescent="0.35">
      <c r="A2098" s="52" t="s">
        <v>774</v>
      </c>
      <c r="B2098" s="53">
        <v>46143</v>
      </c>
      <c r="C2098" s="53">
        <v>46873</v>
      </c>
      <c r="D2098" s="98">
        <v>46133</v>
      </c>
      <c r="E2098" s="52" t="s">
        <v>148</v>
      </c>
      <c r="F2098" s="16" t="s">
        <v>39</v>
      </c>
      <c r="G2098" s="52" t="s">
        <v>40</v>
      </c>
      <c r="H2098" s="52" t="s">
        <v>22</v>
      </c>
      <c r="I2098" s="53">
        <f t="shared" si="270"/>
        <v>46143</v>
      </c>
      <c r="J2098" s="53">
        <f t="shared" si="271"/>
        <v>46873</v>
      </c>
      <c r="K2098" s="52" t="s">
        <v>22</v>
      </c>
      <c r="L2098" s="52" t="s">
        <v>133</v>
      </c>
      <c r="N2098" s="52" t="s">
        <v>46</v>
      </c>
      <c r="O2098" s="52" t="s">
        <v>775</v>
      </c>
      <c r="P2098" s="52" t="s">
        <v>45</v>
      </c>
      <c r="Q2098" s="112"/>
      <c r="R2098" s="52" t="s">
        <v>46</v>
      </c>
      <c r="S2098" s="54"/>
      <c r="V2098" s="131" t="s">
        <v>64</v>
      </c>
      <c r="W2098" s="54">
        <v>75</v>
      </c>
      <c r="X2098" s="55">
        <v>45931</v>
      </c>
      <c r="Y2098" s="52"/>
    </row>
    <row r="2099" spans="1:25" ht="15" customHeight="1" x14ac:dyDescent="0.35">
      <c r="A2099" s="52" t="s">
        <v>774</v>
      </c>
      <c r="B2099" s="53">
        <v>46143</v>
      </c>
      <c r="C2099" s="53">
        <v>46873</v>
      </c>
      <c r="D2099" s="98">
        <v>46133</v>
      </c>
      <c r="E2099" s="52" t="s">
        <v>149</v>
      </c>
      <c r="F2099" s="16" t="s">
        <v>39</v>
      </c>
      <c r="G2099" s="52" t="s">
        <v>62</v>
      </c>
      <c r="H2099" s="52" t="s">
        <v>22</v>
      </c>
      <c r="I2099" s="53">
        <f t="shared" si="270"/>
        <v>46143</v>
      </c>
      <c r="J2099" s="53">
        <f t="shared" si="271"/>
        <v>46873</v>
      </c>
      <c r="K2099" s="52" t="s">
        <v>22</v>
      </c>
      <c r="L2099" s="52" t="s">
        <v>142</v>
      </c>
      <c r="M2099" s="54">
        <v>0</v>
      </c>
      <c r="N2099" s="52" t="s">
        <v>66</v>
      </c>
      <c r="O2099" s="52" t="s">
        <v>64</v>
      </c>
      <c r="P2099" s="131" t="s">
        <v>64</v>
      </c>
      <c r="Q2099" s="112">
        <v>1.3992</v>
      </c>
      <c r="R2099" s="52" t="s">
        <v>66</v>
      </c>
      <c r="S2099" s="111">
        <v>130</v>
      </c>
      <c r="T2099" s="111">
        <v>150</v>
      </c>
      <c r="U2099" s="111">
        <v>120</v>
      </c>
      <c r="W2099" s="54"/>
      <c r="X2099" s="55">
        <v>45931</v>
      </c>
      <c r="Y2099" s="52"/>
    </row>
    <row r="2100" spans="1:25" ht="15" customHeight="1" x14ac:dyDescent="0.35">
      <c r="A2100" s="52" t="s">
        <v>774</v>
      </c>
      <c r="B2100" s="53">
        <v>46143</v>
      </c>
      <c r="C2100" s="53">
        <v>46873</v>
      </c>
      <c r="D2100" s="98">
        <v>46133</v>
      </c>
      <c r="E2100" s="52" t="s">
        <v>149</v>
      </c>
      <c r="F2100" s="16" t="s">
        <v>39</v>
      </c>
      <c r="G2100" s="52" t="s">
        <v>40</v>
      </c>
      <c r="H2100" s="52" t="s">
        <v>22</v>
      </c>
      <c r="I2100" s="53">
        <f t="shared" si="270"/>
        <v>46143</v>
      </c>
      <c r="J2100" s="53">
        <f t="shared" si="271"/>
        <v>46873</v>
      </c>
      <c r="K2100" s="52" t="s">
        <v>22</v>
      </c>
      <c r="L2100" s="52" t="s">
        <v>142</v>
      </c>
      <c r="N2100" s="52" t="s">
        <v>46</v>
      </c>
      <c r="O2100" s="52" t="s">
        <v>775</v>
      </c>
      <c r="P2100" s="52" t="s">
        <v>45</v>
      </c>
      <c r="Q2100" s="112"/>
      <c r="R2100" s="52" t="s">
        <v>46</v>
      </c>
      <c r="S2100" s="54"/>
      <c r="V2100" s="131" t="s">
        <v>64</v>
      </c>
      <c r="W2100" s="54">
        <v>75</v>
      </c>
      <c r="X2100" s="55">
        <v>45931</v>
      </c>
      <c r="Y2100" s="52"/>
    </row>
    <row r="2101" spans="1:25" ht="15" customHeight="1" x14ac:dyDescent="0.35">
      <c r="A2101" s="52" t="s">
        <v>774</v>
      </c>
      <c r="B2101" s="53">
        <v>46143</v>
      </c>
      <c r="C2101" s="53">
        <v>46873</v>
      </c>
      <c r="D2101" s="98">
        <v>46133</v>
      </c>
      <c r="E2101" s="52" t="s">
        <v>465</v>
      </c>
      <c r="F2101" s="16"/>
      <c r="G2101" s="52" t="s">
        <v>75</v>
      </c>
      <c r="H2101" s="52" t="s">
        <v>22</v>
      </c>
      <c r="I2101" s="53">
        <f t="shared" si="270"/>
        <v>46143</v>
      </c>
      <c r="J2101" s="53">
        <f t="shared" si="271"/>
        <v>46873</v>
      </c>
      <c r="K2101" s="52" t="s">
        <v>22</v>
      </c>
      <c r="L2101" s="52" t="s">
        <v>142</v>
      </c>
      <c r="N2101" s="52" t="s">
        <v>46</v>
      </c>
      <c r="O2101" s="52" t="s">
        <v>76</v>
      </c>
      <c r="P2101" s="111" t="s">
        <v>77</v>
      </c>
      <c r="Q2101" s="112">
        <v>2.5600000000000001E-2</v>
      </c>
      <c r="R2101" s="52" t="s">
        <v>46</v>
      </c>
      <c r="S2101" s="54"/>
      <c r="W2101" s="54"/>
      <c r="X2101" s="55">
        <v>45931</v>
      </c>
      <c r="Y2101" s="52"/>
    </row>
    <row r="2102" spans="1:25" ht="15" customHeight="1" x14ac:dyDescent="0.35">
      <c r="A2102" s="52" t="s">
        <v>774</v>
      </c>
      <c r="B2102" s="53">
        <v>46143</v>
      </c>
      <c r="C2102" s="53">
        <v>46873</v>
      </c>
      <c r="D2102" s="98">
        <v>46133</v>
      </c>
      <c r="E2102" s="52" t="s">
        <v>465</v>
      </c>
      <c r="F2102" s="16"/>
      <c r="G2102" s="52" t="s">
        <v>57</v>
      </c>
      <c r="H2102" s="52" t="s">
        <v>22</v>
      </c>
      <c r="I2102" s="53">
        <f t="shared" ref="I2102:I2130" si="272">IF(OR(K2102="Term",K2102="otherwise",K2102="Start of Term"),B2102,"ADD SERVICE START DATE")</f>
        <v>46143</v>
      </c>
      <c r="J2102" s="53">
        <f t="shared" ref="J2102:J2130" si="273">IF(OR(K2102="Term",K2102="otherwise",K2102="End of term"),C2102,"ADD SERVICE START DATE")</f>
        <v>46873</v>
      </c>
      <c r="K2102" s="52" t="s">
        <v>22</v>
      </c>
      <c r="L2102" s="52" t="s">
        <v>142</v>
      </c>
      <c r="N2102" s="52" t="s">
        <v>46</v>
      </c>
      <c r="O2102" s="52" t="s">
        <v>58</v>
      </c>
      <c r="P2102" s="111" t="s">
        <v>58</v>
      </c>
      <c r="Q2102" s="112">
        <v>1.2800000000000001E-2</v>
      </c>
      <c r="R2102" s="52" t="s">
        <v>46</v>
      </c>
      <c r="S2102" s="54"/>
      <c r="W2102" s="54"/>
      <c r="X2102" s="55">
        <v>45931</v>
      </c>
      <c r="Y2102" s="52" t="s">
        <v>757</v>
      </c>
    </row>
    <row r="2103" spans="1:25" ht="15" customHeight="1" x14ac:dyDescent="0.35">
      <c r="A2103" s="52" t="s">
        <v>774</v>
      </c>
      <c r="B2103" s="53">
        <v>46143</v>
      </c>
      <c r="C2103" s="53">
        <v>46873</v>
      </c>
      <c r="D2103" s="98">
        <v>46133</v>
      </c>
      <c r="E2103" s="52" t="s">
        <v>778</v>
      </c>
      <c r="F2103" s="16"/>
      <c r="G2103" s="52" t="s">
        <v>75</v>
      </c>
      <c r="H2103" s="52" t="s">
        <v>22</v>
      </c>
      <c r="I2103" s="53">
        <f t="shared" si="272"/>
        <v>46143</v>
      </c>
      <c r="J2103" s="53">
        <f t="shared" si="273"/>
        <v>46873</v>
      </c>
      <c r="K2103" s="52" t="s">
        <v>22</v>
      </c>
      <c r="L2103" s="52" t="s">
        <v>140</v>
      </c>
      <c r="N2103" s="52" t="s">
        <v>46</v>
      </c>
      <c r="O2103" s="52" t="s">
        <v>76</v>
      </c>
      <c r="P2103" s="111" t="s">
        <v>77</v>
      </c>
      <c r="Q2103" s="112">
        <v>2.5600000000000001E-2</v>
      </c>
      <c r="R2103" s="52" t="s">
        <v>46</v>
      </c>
      <c r="S2103" s="54"/>
      <c r="W2103" s="54"/>
      <c r="X2103" s="55">
        <v>45931</v>
      </c>
      <c r="Y2103" s="52"/>
    </row>
    <row r="2104" spans="1:25" ht="15" customHeight="1" x14ac:dyDescent="0.35">
      <c r="A2104" s="52" t="s">
        <v>774</v>
      </c>
      <c r="B2104" s="53">
        <v>46143</v>
      </c>
      <c r="C2104" s="53">
        <v>46873</v>
      </c>
      <c r="D2104" s="98">
        <v>46133</v>
      </c>
      <c r="E2104" s="52" t="s">
        <v>778</v>
      </c>
      <c r="F2104" s="16"/>
      <c r="G2104" s="52" t="s">
        <v>57</v>
      </c>
      <c r="H2104" s="52" t="s">
        <v>22</v>
      </c>
      <c r="I2104" s="53">
        <f t="shared" si="272"/>
        <v>46143</v>
      </c>
      <c r="J2104" s="53">
        <f t="shared" si="273"/>
        <v>46873</v>
      </c>
      <c r="K2104" s="52" t="s">
        <v>22</v>
      </c>
      <c r="L2104" s="52" t="s">
        <v>140</v>
      </c>
      <c r="N2104" s="52" t="s">
        <v>46</v>
      </c>
      <c r="O2104" s="52" t="s">
        <v>58</v>
      </c>
      <c r="P2104" t="s">
        <v>58</v>
      </c>
      <c r="Q2104" s="112">
        <v>1.2800000000000001E-2</v>
      </c>
      <c r="R2104" s="52" t="s">
        <v>46</v>
      </c>
      <c r="S2104" s="54"/>
      <c r="W2104" s="54"/>
      <c r="X2104" s="55">
        <v>45931</v>
      </c>
      <c r="Y2104" s="52" t="s">
        <v>757</v>
      </c>
    </row>
    <row r="2105" spans="1:25" ht="15" customHeight="1" x14ac:dyDescent="0.35">
      <c r="A2105" s="52" t="s">
        <v>774</v>
      </c>
      <c r="B2105" s="53">
        <v>46143</v>
      </c>
      <c r="C2105" s="53">
        <v>46873</v>
      </c>
      <c r="D2105" s="98">
        <v>46133</v>
      </c>
      <c r="E2105" s="52" t="s">
        <v>468</v>
      </c>
      <c r="F2105" s="16"/>
      <c r="G2105" s="52" t="s">
        <v>75</v>
      </c>
      <c r="H2105" s="52" t="s">
        <v>22</v>
      </c>
      <c r="I2105" s="53">
        <f t="shared" si="272"/>
        <v>46143</v>
      </c>
      <c r="J2105" s="53">
        <f t="shared" si="273"/>
        <v>46873</v>
      </c>
      <c r="K2105" s="52" t="s">
        <v>22</v>
      </c>
      <c r="L2105" s="52" t="s">
        <v>133</v>
      </c>
      <c r="N2105" s="52" t="s">
        <v>46</v>
      </c>
      <c r="O2105" s="52" t="s">
        <v>76</v>
      </c>
      <c r="P2105" s="111" t="s">
        <v>77</v>
      </c>
      <c r="Q2105" s="112">
        <v>2.5600000000000001E-2</v>
      </c>
      <c r="R2105" s="52" t="s">
        <v>46</v>
      </c>
      <c r="S2105" s="54"/>
      <c r="W2105" s="54"/>
      <c r="X2105" s="55">
        <v>45931</v>
      </c>
      <c r="Y2105" s="52"/>
    </row>
    <row r="2106" spans="1:25" ht="15" customHeight="1" x14ac:dyDescent="0.35">
      <c r="A2106" s="52" t="s">
        <v>774</v>
      </c>
      <c r="B2106" s="53">
        <v>46143</v>
      </c>
      <c r="C2106" s="53">
        <v>46873</v>
      </c>
      <c r="D2106" s="98">
        <v>46133</v>
      </c>
      <c r="E2106" s="52" t="s">
        <v>468</v>
      </c>
      <c r="F2106" s="16"/>
      <c r="G2106" s="52" t="s">
        <v>144</v>
      </c>
      <c r="H2106" s="52" t="s">
        <v>22</v>
      </c>
      <c r="I2106" s="53">
        <f t="shared" si="272"/>
        <v>46143</v>
      </c>
      <c r="J2106" s="53">
        <f t="shared" si="273"/>
        <v>46873</v>
      </c>
      <c r="K2106" s="52" t="s">
        <v>22</v>
      </c>
      <c r="L2106" s="52" t="s">
        <v>133</v>
      </c>
      <c r="M2106" s="54">
        <v>0</v>
      </c>
      <c r="N2106" s="52" t="s">
        <v>66</v>
      </c>
      <c r="O2106" s="52" t="s">
        <v>145</v>
      </c>
      <c r="P2106" s="132" t="s">
        <v>64</v>
      </c>
      <c r="Q2106" s="112">
        <v>0.2281</v>
      </c>
      <c r="R2106" s="52" t="s">
        <v>66</v>
      </c>
      <c r="S2106">
        <v>130</v>
      </c>
      <c r="T2106">
        <v>150</v>
      </c>
      <c r="U2106">
        <v>120</v>
      </c>
      <c r="W2106" s="54"/>
      <c r="X2106" s="55">
        <v>45931</v>
      </c>
      <c r="Y2106" s="52"/>
    </row>
    <row r="2107" spans="1:25" ht="15" customHeight="1" x14ac:dyDescent="0.35">
      <c r="A2107" s="52" t="s">
        <v>774</v>
      </c>
      <c r="B2107" s="53">
        <v>46143</v>
      </c>
      <c r="C2107" s="53">
        <v>46873</v>
      </c>
      <c r="D2107" s="98">
        <v>46133</v>
      </c>
      <c r="E2107" s="52" t="s">
        <v>468</v>
      </c>
      <c r="F2107" s="16"/>
      <c r="G2107" s="52" t="s">
        <v>57</v>
      </c>
      <c r="H2107" s="52" t="s">
        <v>22</v>
      </c>
      <c r="I2107" s="53">
        <f t="shared" si="272"/>
        <v>46143</v>
      </c>
      <c r="J2107" s="53">
        <f t="shared" si="273"/>
        <v>46873</v>
      </c>
      <c r="K2107" s="52" t="s">
        <v>22</v>
      </c>
      <c r="L2107" s="52" t="s">
        <v>133</v>
      </c>
      <c r="N2107" s="52" t="s">
        <v>46</v>
      </c>
      <c r="O2107" s="52" t="s">
        <v>58</v>
      </c>
      <c r="P2107" t="s">
        <v>58</v>
      </c>
      <c r="Q2107" s="112">
        <v>1.2800000000000001E-2</v>
      </c>
      <c r="R2107" s="52" t="s">
        <v>46</v>
      </c>
      <c r="S2107" s="54"/>
      <c r="W2107" s="54"/>
      <c r="X2107" s="55">
        <v>45931</v>
      </c>
      <c r="Y2107" s="52" t="s">
        <v>757</v>
      </c>
    </row>
    <row r="2108" spans="1:25" ht="15" customHeight="1" x14ac:dyDescent="0.35">
      <c r="A2108" s="52" t="s">
        <v>774</v>
      </c>
      <c r="B2108" s="53">
        <v>46143</v>
      </c>
      <c r="C2108" s="53">
        <v>46873</v>
      </c>
      <c r="D2108" s="98">
        <v>46133</v>
      </c>
      <c r="E2108" s="52" t="s">
        <v>468</v>
      </c>
      <c r="F2108" s="16"/>
      <c r="G2108" s="52" t="s">
        <v>135</v>
      </c>
      <c r="H2108" s="52" t="s">
        <v>22</v>
      </c>
      <c r="I2108" s="53">
        <f t="shared" si="272"/>
        <v>46143</v>
      </c>
      <c r="J2108" s="53">
        <f t="shared" si="273"/>
        <v>46873</v>
      </c>
      <c r="K2108" s="52" t="s">
        <v>22</v>
      </c>
      <c r="L2108" s="52" t="s">
        <v>133</v>
      </c>
      <c r="N2108" s="52" t="s">
        <v>46</v>
      </c>
      <c r="O2108" s="52" t="s">
        <v>136</v>
      </c>
      <c r="P2108" s="52" t="s">
        <v>45</v>
      </c>
      <c r="Q2108" s="112"/>
      <c r="R2108" s="52" t="s">
        <v>46</v>
      </c>
      <c r="S2108" s="54"/>
      <c r="V2108" s="131" t="s">
        <v>145</v>
      </c>
      <c r="W2108" s="54">
        <v>75</v>
      </c>
      <c r="X2108" s="55">
        <v>45931</v>
      </c>
      <c r="Y2108" s="52"/>
    </row>
    <row r="2109" spans="1:25" ht="15" customHeight="1" x14ac:dyDescent="0.35">
      <c r="A2109" s="52" t="s">
        <v>774</v>
      </c>
      <c r="B2109" s="53">
        <v>46143</v>
      </c>
      <c r="C2109" s="53">
        <v>46873</v>
      </c>
      <c r="D2109" s="98">
        <v>46133</v>
      </c>
      <c r="E2109" s="52" t="s">
        <v>779</v>
      </c>
      <c r="F2109" s="16"/>
      <c r="G2109" s="52" t="s">
        <v>191</v>
      </c>
      <c r="H2109" s="52" t="s">
        <v>22</v>
      </c>
      <c r="I2109" s="53">
        <f t="shared" si="272"/>
        <v>46143</v>
      </c>
      <c r="J2109" s="53">
        <f t="shared" si="273"/>
        <v>46873</v>
      </c>
      <c r="K2109" s="52" t="s">
        <v>22</v>
      </c>
      <c r="L2109" s="52" t="s">
        <v>133</v>
      </c>
      <c r="M2109" s="54">
        <v>195</v>
      </c>
      <c r="N2109" s="52" t="s">
        <v>66</v>
      </c>
      <c r="O2109" s="52" t="s">
        <v>192</v>
      </c>
      <c r="P2109" s="131" t="s">
        <v>64</v>
      </c>
      <c r="Q2109" s="112">
        <v>0.66600000000000004</v>
      </c>
      <c r="R2109" s="52" t="s">
        <v>66</v>
      </c>
      <c r="S2109" s="54"/>
      <c r="W2109" s="54"/>
      <c r="X2109" s="55">
        <v>45931</v>
      </c>
      <c r="Y2109" s="52"/>
    </row>
    <row r="2110" spans="1:25" ht="15" customHeight="1" x14ac:dyDescent="0.35">
      <c r="A2110" s="52" t="s">
        <v>774</v>
      </c>
      <c r="B2110" s="53">
        <v>46143</v>
      </c>
      <c r="C2110" s="53">
        <v>46873</v>
      </c>
      <c r="D2110" s="98">
        <v>46133</v>
      </c>
      <c r="E2110" s="52" t="s">
        <v>779</v>
      </c>
      <c r="F2110" s="16"/>
      <c r="G2110" s="52" t="s">
        <v>104</v>
      </c>
      <c r="H2110" s="52" t="s">
        <v>22</v>
      </c>
      <c r="I2110" s="53">
        <f t="shared" si="272"/>
        <v>46143</v>
      </c>
      <c r="J2110" s="53">
        <f t="shared" si="273"/>
        <v>46873</v>
      </c>
      <c r="K2110" s="52" t="s">
        <v>22</v>
      </c>
      <c r="L2110" s="52" t="s">
        <v>133</v>
      </c>
      <c r="M2110" s="54">
        <v>195</v>
      </c>
      <c r="N2110" s="52" t="s">
        <v>66</v>
      </c>
      <c r="O2110" s="52" t="s">
        <v>106</v>
      </c>
      <c r="P2110" s="131" t="s">
        <v>64</v>
      </c>
      <c r="Q2110" s="112">
        <v>0.66600000000000004</v>
      </c>
      <c r="R2110" s="52" t="s">
        <v>66</v>
      </c>
      <c r="S2110" s="54"/>
      <c r="W2110" s="54"/>
      <c r="X2110" s="55">
        <v>45931</v>
      </c>
      <c r="Y2110" s="52"/>
    </row>
    <row r="2111" spans="1:25" ht="15" customHeight="1" x14ac:dyDescent="0.35">
      <c r="A2111" s="52" t="s">
        <v>774</v>
      </c>
      <c r="B2111" s="53">
        <v>46143</v>
      </c>
      <c r="C2111" s="53">
        <v>46873</v>
      </c>
      <c r="D2111" s="98">
        <v>46133</v>
      </c>
      <c r="E2111" s="52" t="s">
        <v>779</v>
      </c>
      <c r="F2111" s="16"/>
      <c r="G2111" s="52" t="s">
        <v>55</v>
      </c>
      <c r="H2111" s="52" t="s">
        <v>22</v>
      </c>
      <c r="I2111" s="53">
        <f t="shared" si="272"/>
        <v>46143</v>
      </c>
      <c r="J2111" s="53">
        <f t="shared" si="273"/>
        <v>46873</v>
      </c>
      <c r="K2111" s="52" t="s">
        <v>22</v>
      </c>
      <c r="L2111" s="52" t="s">
        <v>133</v>
      </c>
      <c r="M2111" s="54">
        <v>7000</v>
      </c>
      <c r="N2111" s="52" t="s">
        <v>46</v>
      </c>
      <c r="O2111" s="52" t="s">
        <v>56</v>
      </c>
      <c r="P2111" s="52" t="s">
        <v>45</v>
      </c>
      <c r="Q2111" s="112">
        <v>1.0656000000000001</v>
      </c>
      <c r="R2111" s="52" t="s">
        <v>46</v>
      </c>
      <c r="S2111" s="54"/>
      <c r="W2111" s="54"/>
      <c r="X2111" s="55">
        <v>45931</v>
      </c>
      <c r="Y2111" s="52"/>
    </row>
    <row r="2112" spans="1:25" ht="15" customHeight="1" x14ac:dyDescent="0.35">
      <c r="A2112" s="52" t="s">
        <v>774</v>
      </c>
      <c r="B2112" s="53">
        <v>46143</v>
      </c>
      <c r="C2112" s="53">
        <v>46873</v>
      </c>
      <c r="D2112" s="98">
        <v>46133</v>
      </c>
      <c r="E2112" s="52" t="s">
        <v>779</v>
      </c>
      <c r="F2112" s="16"/>
      <c r="G2112" s="52" t="s">
        <v>50</v>
      </c>
      <c r="H2112" s="52" t="s">
        <v>22</v>
      </c>
      <c r="I2112" s="53">
        <f t="shared" si="272"/>
        <v>46143</v>
      </c>
      <c r="J2112" s="53">
        <f t="shared" si="273"/>
        <v>46873</v>
      </c>
      <c r="K2112" s="52" t="s">
        <v>22</v>
      </c>
      <c r="L2112" s="52" t="s">
        <v>133</v>
      </c>
      <c r="M2112" s="54">
        <v>7000</v>
      </c>
      <c r="N2112" s="52" t="s">
        <v>46</v>
      </c>
      <c r="O2112" s="52" t="s">
        <v>121</v>
      </c>
      <c r="P2112" s="52" t="s">
        <v>45</v>
      </c>
      <c r="Q2112" s="112">
        <v>1.0656000000000001</v>
      </c>
      <c r="R2112" s="52" t="s">
        <v>46</v>
      </c>
      <c r="S2112" s="54"/>
      <c r="W2112" s="54"/>
      <c r="X2112" s="55">
        <v>45931</v>
      </c>
      <c r="Y2112" s="52"/>
    </row>
    <row r="2113" spans="1:25" ht="15" customHeight="1" x14ac:dyDescent="0.35">
      <c r="A2113" s="52" t="s">
        <v>774</v>
      </c>
      <c r="B2113" s="53">
        <v>46143</v>
      </c>
      <c r="C2113" s="53">
        <v>46873</v>
      </c>
      <c r="D2113" s="98">
        <v>46133</v>
      </c>
      <c r="E2113" s="52" t="s">
        <v>150</v>
      </c>
      <c r="F2113" s="16" t="s">
        <v>39</v>
      </c>
      <c r="G2113" s="52" t="s">
        <v>62</v>
      </c>
      <c r="H2113" s="52" t="s">
        <v>22</v>
      </c>
      <c r="I2113" s="53">
        <f t="shared" si="272"/>
        <v>46143</v>
      </c>
      <c r="J2113" s="53">
        <f t="shared" si="273"/>
        <v>46873</v>
      </c>
      <c r="K2113" s="52" t="s">
        <v>22</v>
      </c>
      <c r="L2113" s="52" t="s">
        <v>140</v>
      </c>
      <c r="M2113" s="54">
        <v>0</v>
      </c>
      <c r="N2113" s="52" t="s">
        <v>66</v>
      </c>
      <c r="O2113" s="52" t="s">
        <v>64</v>
      </c>
      <c r="P2113" s="131" t="s">
        <v>64</v>
      </c>
      <c r="Q2113" s="112">
        <v>0.90800000000000003</v>
      </c>
      <c r="R2113" s="52" t="s">
        <v>66</v>
      </c>
      <c r="S2113" s="111">
        <v>130</v>
      </c>
      <c r="T2113" s="111">
        <v>150</v>
      </c>
      <c r="U2113" s="111">
        <v>120</v>
      </c>
      <c r="W2113" s="54"/>
      <c r="X2113" s="55">
        <v>45931</v>
      </c>
      <c r="Y2113" s="52"/>
    </row>
    <row r="2114" spans="1:25" ht="15" customHeight="1" x14ac:dyDescent="0.35">
      <c r="A2114" s="52" t="s">
        <v>774</v>
      </c>
      <c r="B2114" s="53">
        <v>46143</v>
      </c>
      <c r="C2114" s="53">
        <v>46873</v>
      </c>
      <c r="D2114" s="98">
        <v>46133</v>
      </c>
      <c r="E2114" s="52" t="s">
        <v>150</v>
      </c>
      <c r="F2114" s="16" t="s">
        <v>39</v>
      </c>
      <c r="G2114" s="52" t="s">
        <v>40</v>
      </c>
      <c r="H2114" s="52" t="s">
        <v>22</v>
      </c>
      <c r="I2114" s="53">
        <f t="shared" si="272"/>
        <v>46143</v>
      </c>
      <c r="J2114" s="53">
        <f t="shared" si="273"/>
        <v>46873</v>
      </c>
      <c r="K2114" s="52" t="s">
        <v>22</v>
      </c>
      <c r="L2114" s="52" t="s">
        <v>140</v>
      </c>
      <c r="N2114" s="52" t="s">
        <v>46</v>
      </c>
      <c r="O2114" s="52" t="s">
        <v>775</v>
      </c>
      <c r="P2114" s="52" t="s">
        <v>45</v>
      </c>
      <c r="Q2114" s="112"/>
      <c r="R2114" s="52" t="s">
        <v>46</v>
      </c>
      <c r="S2114" s="54"/>
      <c r="V2114" s="131" t="s">
        <v>64</v>
      </c>
      <c r="W2114" s="54">
        <v>75</v>
      </c>
      <c r="X2114" s="55">
        <v>45931</v>
      </c>
      <c r="Y2114" s="52"/>
    </row>
    <row r="2115" spans="1:25" ht="15" customHeight="1" x14ac:dyDescent="0.35">
      <c r="A2115" s="52" t="s">
        <v>774</v>
      </c>
      <c r="B2115" s="53">
        <v>46143</v>
      </c>
      <c r="C2115" s="53">
        <v>46873</v>
      </c>
      <c r="D2115" s="98">
        <v>46133</v>
      </c>
      <c r="E2115" s="52" t="s">
        <v>151</v>
      </c>
      <c r="F2115" s="16" t="s">
        <v>39</v>
      </c>
      <c r="G2115" s="52" t="s">
        <v>62</v>
      </c>
      <c r="H2115" s="52" t="s">
        <v>22</v>
      </c>
      <c r="I2115" s="53">
        <f t="shared" si="272"/>
        <v>46143</v>
      </c>
      <c r="J2115" s="53">
        <f t="shared" si="273"/>
        <v>46873</v>
      </c>
      <c r="K2115" s="52" t="s">
        <v>22</v>
      </c>
      <c r="L2115" s="52" t="s">
        <v>133</v>
      </c>
      <c r="M2115" s="54">
        <v>0</v>
      </c>
      <c r="N2115" s="52" t="s">
        <v>66</v>
      </c>
      <c r="O2115" s="52" t="s">
        <v>64</v>
      </c>
      <c r="P2115" s="131" t="s">
        <v>64</v>
      </c>
      <c r="Q2115" s="112">
        <v>1.5265</v>
      </c>
      <c r="R2115" s="52" t="s">
        <v>66</v>
      </c>
      <c r="S2115" s="111">
        <v>130</v>
      </c>
      <c r="T2115" s="111">
        <v>150</v>
      </c>
      <c r="U2115" s="111">
        <v>120</v>
      </c>
      <c r="W2115" s="54"/>
      <c r="X2115" s="55">
        <v>45931</v>
      </c>
      <c r="Y2115" s="52"/>
    </row>
    <row r="2116" spans="1:25" ht="15" customHeight="1" x14ac:dyDescent="0.35">
      <c r="A2116" s="52" t="s">
        <v>774</v>
      </c>
      <c r="B2116" s="53">
        <v>46143</v>
      </c>
      <c r="C2116" s="53">
        <v>46873</v>
      </c>
      <c r="D2116" s="98">
        <v>46133</v>
      </c>
      <c r="E2116" s="52" t="s">
        <v>151</v>
      </c>
      <c r="F2116" s="16" t="s">
        <v>39</v>
      </c>
      <c r="G2116" s="52" t="s">
        <v>40</v>
      </c>
      <c r="H2116" s="52" t="s">
        <v>22</v>
      </c>
      <c r="I2116" s="53">
        <f t="shared" si="272"/>
        <v>46143</v>
      </c>
      <c r="J2116" s="53">
        <f t="shared" si="273"/>
        <v>46873</v>
      </c>
      <c r="K2116" s="52" t="s">
        <v>22</v>
      </c>
      <c r="L2116" s="52" t="s">
        <v>133</v>
      </c>
      <c r="N2116" s="52" t="s">
        <v>46</v>
      </c>
      <c r="O2116" s="52" t="s">
        <v>775</v>
      </c>
      <c r="P2116" s="52" t="s">
        <v>45</v>
      </c>
      <c r="Q2116" s="112"/>
      <c r="R2116" s="52" t="s">
        <v>46</v>
      </c>
      <c r="S2116" s="54"/>
      <c r="V2116" s="131" t="s">
        <v>64</v>
      </c>
      <c r="W2116" s="54">
        <v>75</v>
      </c>
      <c r="X2116" s="55">
        <v>45931</v>
      </c>
      <c r="Y2116" s="52"/>
    </row>
    <row r="2117" spans="1:25" ht="15" customHeight="1" x14ac:dyDescent="0.35">
      <c r="A2117" s="52" t="s">
        <v>774</v>
      </c>
      <c r="B2117" s="53">
        <v>46143</v>
      </c>
      <c r="C2117" s="53">
        <v>46873</v>
      </c>
      <c r="D2117" s="98">
        <v>46133</v>
      </c>
      <c r="E2117" s="52" t="s">
        <v>178</v>
      </c>
      <c r="F2117" s="16" t="s">
        <v>39</v>
      </c>
      <c r="G2117" s="52" t="s">
        <v>60</v>
      </c>
      <c r="H2117" s="52" t="s">
        <v>22</v>
      </c>
      <c r="I2117" s="53">
        <f t="shared" si="272"/>
        <v>46143</v>
      </c>
      <c r="J2117" s="53">
        <f t="shared" si="273"/>
        <v>46873</v>
      </c>
      <c r="K2117" s="52" t="s">
        <v>22</v>
      </c>
      <c r="L2117" s="52" t="s">
        <v>133</v>
      </c>
      <c r="N2117" s="52" t="s">
        <v>46</v>
      </c>
      <c r="O2117" s="52" t="s">
        <v>61</v>
      </c>
      <c r="P2117" s="52" t="s">
        <v>45</v>
      </c>
      <c r="Q2117" s="112">
        <v>5.0999999999999997E-2</v>
      </c>
      <c r="R2117" s="52" t="s">
        <v>46</v>
      </c>
      <c r="S2117" s="54"/>
      <c r="W2117" s="54"/>
      <c r="X2117" s="55">
        <v>45931</v>
      </c>
      <c r="Y2117" s="52"/>
    </row>
    <row r="2118" spans="1:25" ht="15" customHeight="1" x14ac:dyDescent="0.35">
      <c r="A2118" s="52" t="s">
        <v>774</v>
      </c>
      <c r="B2118" s="53">
        <v>46143</v>
      </c>
      <c r="C2118" s="53">
        <v>46873</v>
      </c>
      <c r="D2118" s="98">
        <v>46133</v>
      </c>
      <c r="E2118" s="52" t="s">
        <v>157</v>
      </c>
      <c r="F2118" s="16" t="s">
        <v>39</v>
      </c>
      <c r="G2118" s="52" t="s">
        <v>62</v>
      </c>
      <c r="H2118" s="52" t="s">
        <v>22</v>
      </c>
      <c r="I2118" s="53">
        <f t="shared" si="272"/>
        <v>46143</v>
      </c>
      <c r="J2118" s="53">
        <f t="shared" si="273"/>
        <v>46873</v>
      </c>
      <c r="K2118" s="52" t="s">
        <v>22</v>
      </c>
      <c r="L2118" s="52" t="s">
        <v>142</v>
      </c>
      <c r="M2118" s="54">
        <v>0</v>
      </c>
      <c r="N2118" s="52" t="s">
        <v>66</v>
      </c>
      <c r="O2118" s="52" t="s">
        <v>64</v>
      </c>
      <c r="P2118" s="131" t="s">
        <v>64</v>
      </c>
      <c r="Q2118" s="112">
        <v>0.52239999999999998</v>
      </c>
      <c r="R2118" s="52" t="s">
        <v>66</v>
      </c>
      <c r="S2118" s="111">
        <v>130</v>
      </c>
      <c r="T2118" s="111">
        <v>150</v>
      </c>
      <c r="U2118" s="111">
        <v>120</v>
      </c>
      <c r="W2118" s="54"/>
      <c r="X2118" s="55">
        <v>45931</v>
      </c>
      <c r="Y2118" s="52"/>
    </row>
    <row r="2119" spans="1:25" ht="15" customHeight="1" x14ac:dyDescent="0.35">
      <c r="A2119" s="52" t="s">
        <v>774</v>
      </c>
      <c r="B2119" s="53">
        <v>46143</v>
      </c>
      <c r="C2119" s="53">
        <v>46873</v>
      </c>
      <c r="D2119" s="98">
        <v>46133</v>
      </c>
      <c r="E2119" s="52" t="s">
        <v>157</v>
      </c>
      <c r="F2119" s="16" t="s">
        <v>39</v>
      </c>
      <c r="G2119" s="52" t="s">
        <v>40</v>
      </c>
      <c r="H2119" s="52" t="s">
        <v>22</v>
      </c>
      <c r="I2119" s="53">
        <f t="shared" si="272"/>
        <v>46143</v>
      </c>
      <c r="J2119" s="53">
        <f t="shared" si="273"/>
        <v>46873</v>
      </c>
      <c r="K2119" s="52" t="s">
        <v>22</v>
      </c>
      <c r="L2119" s="52" t="s">
        <v>142</v>
      </c>
      <c r="N2119" s="52" t="s">
        <v>46</v>
      </c>
      <c r="O2119" s="52" t="s">
        <v>775</v>
      </c>
      <c r="P2119" s="52" t="s">
        <v>45</v>
      </c>
      <c r="Q2119" s="112"/>
      <c r="R2119" s="52" t="s">
        <v>46</v>
      </c>
      <c r="S2119" s="54"/>
      <c r="V2119" s="131" t="s">
        <v>64</v>
      </c>
      <c r="W2119" s="54">
        <v>75</v>
      </c>
      <c r="X2119" s="55">
        <v>45931</v>
      </c>
      <c r="Y2119" s="52"/>
    </row>
    <row r="2120" spans="1:25" ht="15" customHeight="1" x14ac:dyDescent="0.35">
      <c r="A2120" s="52" t="s">
        <v>774</v>
      </c>
      <c r="B2120" s="53">
        <v>46143</v>
      </c>
      <c r="C2120" s="53">
        <v>46873</v>
      </c>
      <c r="D2120" s="98">
        <v>46133</v>
      </c>
      <c r="E2120" s="52" t="s">
        <v>152</v>
      </c>
      <c r="F2120" s="16" t="s">
        <v>39</v>
      </c>
      <c r="G2120" s="52" t="s">
        <v>62</v>
      </c>
      <c r="H2120" s="52" t="s">
        <v>22</v>
      </c>
      <c r="I2120" s="53">
        <f t="shared" si="272"/>
        <v>46143</v>
      </c>
      <c r="J2120" s="53">
        <f t="shared" si="273"/>
        <v>46873</v>
      </c>
      <c r="K2120" s="52" t="s">
        <v>22</v>
      </c>
      <c r="L2120" s="52" t="s">
        <v>142</v>
      </c>
      <c r="M2120" s="54">
        <v>0</v>
      </c>
      <c r="N2120" s="52" t="s">
        <v>66</v>
      </c>
      <c r="O2120" s="52" t="s">
        <v>64</v>
      </c>
      <c r="P2120" s="131" t="s">
        <v>64</v>
      </c>
      <c r="Q2120" s="112">
        <v>1.3992</v>
      </c>
      <c r="R2120" s="52" t="s">
        <v>66</v>
      </c>
      <c r="S2120" s="111">
        <v>130</v>
      </c>
      <c r="T2120" s="111">
        <v>150</v>
      </c>
      <c r="U2120" s="111">
        <v>120</v>
      </c>
      <c r="W2120" s="54"/>
      <c r="X2120" s="55">
        <v>45931</v>
      </c>
      <c r="Y2120" s="52"/>
    </row>
    <row r="2121" spans="1:25" ht="15" customHeight="1" x14ac:dyDescent="0.35">
      <c r="A2121" s="52" t="s">
        <v>774</v>
      </c>
      <c r="B2121" s="53">
        <v>46143</v>
      </c>
      <c r="C2121" s="53">
        <v>46873</v>
      </c>
      <c r="D2121" s="98">
        <v>46133</v>
      </c>
      <c r="E2121" s="52" t="s">
        <v>152</v>
      </c>
      <c r="F2121" s="16" t="s">
        <v>39</v>
      </c>
      <c r="G2121" s="52" t="s">
        <v>40</v>
      </c>
      <c r="H2121" s="52" t="s">
        <v>22</v>
      </c>
      <c r="I2121" s="53">
        <f t="shared" si="272"/>
        <v>46143</v>
      </c>
      <c r="J2121" s="53">
        <f t="shared" si="273"/>
        <v>46873</v>
      </c>
      <c r="K2121" s="52" t="s">
        <v>22</v>
      </c>
      <c r="L2121" s="52" t="s">
        <v>142</v>
      </c>
      <c r="N2121" s="52" t="s">
        <v>46</v>
      </c>
      <c r="O2121" s="52" t="s">
        <v>775</v>
      </c>
      <c r="P2121" s="52" t="s">
        <v>45</v>
      </c>
      <c r="Q2121" s="112"/>
      <c r="R2121" s="52" t="s">
        <v>46</v>
      </c>
      <c r="S2121" s="54"/>
      <c r="V2121" s="131" t="s">
        <v>64</v>
      </c>
      <c r="W2121" s="54">
        <v>75</v>
      </c>
      <c r="X2121" s="55">
        <v>45931</v>
      </c>
      <c r="Y2121" s="52"/>
    </row>
    <row r="2122" spans="1:25" ht="15" customHeight="1" x14ac:dyDescent="0.35">
      <c r="A2122" s="52" t="s">
        <v>774</v>
      </c>
      <c r="B2122" s="53">
        <v>46143</v>
      </c>
      <c r="C2122" s="53">
        <v>46873</v>
      </c>
      <c r="D2122" s="98">
        <v>46133</v>
      </c>
      <c r="E2122" s="52" t="s">
        <v>176</v>
      </c>
      <c r="F2122" s="16" t="s">
        <v>39</v>
      </c>
      <c r="G2122" s="52" t="s">
        <v>60</v>
      </c>
      <c r="H2122" s="52" t="s">
        <v>22</v>
      </c>
      <c r="I2122" s="53">
        <f t="shared" si="272"/>
        <v>46143</v>
      </c>
      <c r="J2122" s="53">
        <f t="shared" si="273"/>
        <v>46873</v>
      </c>
      <c r="K2122" s="52" t="s">
        <v>22</v>
      </c>
      <c r="L2122" s="52" t="s">
        <v>142</v>
      </c>
      <c r="N2122" s="52" t="s">
        <v>46</v>
      </c>
      <c r="O2122" s="52" t="s">
        <v>61</v>
      </c>
      <c r="P2122" s="52" t="s">
        <v>45</v>
      </c>
      <c r="Q2122" s="112">
        <v>5.0999999999999997E-2</v>
      </c>
      <c r="R2122" s="52" t="s">
        <v>46</v>
      </c>
      <c r="S2122" s="54"/>
      <c r="W2122" s="54"/>
      <c r="X2122" s="55">
        <v>45931</v>
      </c>
      <c r="Y2122" s="52"/>
    </row>
    <row r="2123" spans="1:25" ht="15" customHeight="1" x14ac:dyDescent="0.35">
      <c r="A2123" s="52" t="s">
        <v>780</v>
      </c>
      <c r="B2123" s="98">
        <v>46023</v>
      </c>
      <c r="C2123" s="98">
        <v>50040</v>
      </c>
      <c r="D2123" s="98">
        <v>45268</v>
      </c>
      <c r="E2123" s="52" t="s">
        <v>137</v>
      </c>
      <c r="F2123" s="16"/>
      <c r="G2123" s="97" t="s">
        <v>144</v>
      </c>
      <c r="H2123" s="97" t="s">
        <v>22</v>
      </c>
      <c r="I2123" s="53">
        <f t="shared" si="272"/>
        <v>46023</v>
      </c>
      <c r="J2123" s="53">
        <f t="shared" si="273"/>
        <v>50040</v>
      </c>
      <c r="K2123" s="52" t="s">
        <v>22</v>
      </c>
      <c r="L2123" s="97" t="s">
        <v>133</v>
      </c>
      <c r="M2123" s="100">
        <v>0</v>
      </c>
      <c r="N2123" s="97" t="s">
        <v>43</v>
      </c>
      <c r="O2123" t="s">
        <v>145</v>
      </c>
      <c r="P2123" s="52" t="s">
        <v>251</v>
      </c>
      <c r="Q2123">
        <v>0.20780000000000001</v>
      </c>
      <c r="R2123" s="111" t="s">
        <v>66</v>
      </c>
      <c r="S2123">
        <v>130</v>
      </c>
      <c r="T2123">
        <v>150</v>
      </c>
      <c r="U2123">
        <v>120</v>
      </c>
      <c r="V2123"/>
      <c r="W2123"/>
      <c r="X2123" s="55">
        <v>44927</v>
      </c>
    </row>
    <row r="2124" spans="1:25" ht="15" customHeight="1" x14ac:dyDescent="0.35">
      <c r="A2124" s="52" t="s">
        <v>780</v>
      </c>
      <c r="B2124" s="98">
        <v>46023</v>
      </c>
      <c r="C2124" s="98">
        <v>50040</v>
      </c>
      <c r="D2124" s="98">
        <v>45268</v>
      </c>
      <c r="E2124" s="52" t="s">
        <v>137</v>
      </c>
      <c r="F2124" s="16"/>
      <c r="G2124" s="97" t="s">
        <v>135</v>
      </c>
      <c r="H2124" s="97" t="s">
        <v>22</v>
      </c>
      <c r="I2124" s="53">
        <f t="shared" si="272"/>
        <v>46023</v>
      </c>
      <c r="J2124" s="53">
        <f t="shared" si="273"/>
        <v>50040</v>
      </c>
      <c r="K2124" s="52" t="s">
        <v>22</v>
      </c>
      <c r="L2124" s="97" t="s">
        <v>133</v>
      </c>
      <c r="M2124" s="100">
        <v>0</v>
      </c>
      <c r="N2124" s="97" t="s">
        <v>43</v>
      </c>
      <c r="O2124" t="s">
        <v>136</v>
      </c>
      <c r="P2124" t="s">
        <v>45</v>
      </c>
      <c r="Q2124"/>
      <c r="R2124" s="111"/>
      <c r="S2124"/>
      <c r="T2124"/>
      <c r="U2124"/>
      <c r="V2124" t="s">
        <v>64</v>
      </c>
      <c r="W2124">
        <v>75</v>
      </c>
      <c r="X2124" s="55">
        <v>44927</v>
      </c>
    </row>
    <row r="2125" spans="1:25" ht="15" customHeight="1" x14ac:dyDescent="0.35">
      <c r="A2125" s="52" t="s">
        <v>780</v>
      </c>
      <c r="B2125" s="98">
        <v>46023</v>
      </c>
      <c r="C2125" s="98">
        <v>50040</v>
      </c>
      <c r="D2125" s="98">
        <v>45268</v>
      </c>
      <c r="G2125" s="97" t="s">
        <v>75</v>
      </c>
      <c r="H2125" s="97" t="s">
        <v>22</v>
      </c>
      <c r="I2125" s="53">
        <f t="shared" si="272"/>
        <v>46023</v>
      </c>
      <c r="J2125" s="53">
        <f t="shared" si="273"/>
        <v>50040</v>
      </c>
      <c r="K2125" s="52" t="s">
        <v>22</v>
      </c>
      <c r="L2125" s="97" t="s">
        <v>118</v>
      </c>
      <c r="M2125" s="100">
        <v>0</v>
      </c>
      <c r="N2125" s="97" t="s">
        <v>43</v>
      </c>
      <c r="O2125" t="s">
        <v>76</v>
      </c>
      <c r="P2125" t="s">
        <v>77</v>
      </c>
      <c r="Q2125">
        <v>2.3300000000000001E-2</v>
      </c>
      <c r="R2125" t="s">
        <v>46</v>
      </c>
      <c r="S2125"/>
      <c r="T2125"/>
      <c r="U2125"/>
      <c r="V2125"/>
      <c r="W2125"/>
      <c r="X2125" s="55">
        <v>44927</v>
      </c>
    </row>
    <row r="2126" spans="1:25" ht="15" customHeight="1" x14ac:dyDescent="0.35">
      <c r="A2126" s="52" t="s">
        <v>780</v>
      </c>
      <c r="B2126" s="98">
        <v>46023</v>
      </c>
      <c r="C2126" s="98">
        <v>50040</v>
      </c>
      <c r="D2126" s="98">
        <v>45268</v>
      </c>
      <c r="G2126" s="97" t="s">
        <v>75</v>
      </c>
      <c r="H2126" s="97" t="s">
        <v>22</v>
      </c>
      <c r="I2126" s="53">
        <f t="shared" si="272"/>
        <v>46023</v>
      </c>
      <c r="J2126" s="53">
        <f t="shared" si="273"/>
        <v>50040</v>
      </c>
      <c r="K2126" s="52" t="s">
        <v>22</v>
      </c>
      <c r="L2126" s="97" t="s">
        <v>142</v>
      </c>
      <c r="M2126" s="100">
        <v>0</v>
      </c>
      <c r="N2126" s="97" t="s">
        <v>43</v>
      </c>
      <c r="O2126" t="s">
        <v>76</v>
      </c>
      <c r="P2126" t="s">
        <v>77</v>
      </c>
      <c r="Q2126">
        <v>2.3300000000000001E-2</v>
      </c>
      <c r="R2126" t="s">
        <v>46</v>
      </c>
      <c r="S2126"/>
      <c r="T2126"/>
      <c r="U2126"/>
      <c r="V2126"/>
      <c r="W2126"/>
      <c r="X2126" s="55">
        <v>44927</v>
      </c>
    </row>
    <row r="2127" spans="1:25" ht="15" customHeight="1" x14ac:dyDescent="0.35">
      <c r="A2127" s="52" t="s">
        <v>780</v>
      </c>
      <c r="B2127" s="98">
        <v>46023</v>
      </c>
      <c r="C2127" s="98">
        <v>50040</v>
      </c>
      <c r="D2127" s="98">
        <v>45268</v>
      </c>
      <c r="G2127" s="123" t="s">
        <v>75</v>
      </c>
      <c r="H2127" s="97" t="s">
        <v>22</v>
      </c>
      <c r="I2127" s="53">
        <f t="shared" si="272"/>
        <v>46023</v>
      </c>
      <c r="J2127" s="53">
        <f t="shared" si="273"/>
        <v>50040</v>
      </c>
      <c r="K2127" s="52" t="s">
        <v>22</v>
      </c>
      <c r="L2127" s="97" t="s">
        <v>140</v>
      </c>
      <c r="M2127" s="100">
        <v>0</v>
      </c>
      <c r="N2127" s="97" t="s">
        <v>43</v>
      </c>
      <c r="O2127" t="s">
        <v>76</v>
      </c>
      <c r="P2127" t="s">
        <v>77</v>
      </c>
      <c r="Q2127">
        <v>2.3300000000000001E-2</v>
      </c>
      <c r="R2127" t="s">
        <v>46</v>
      </c>
      <c r="S2127"/>
      <c r="T2127"/>
      <c r="U2127"/>
      <c r="V2127"/>
      <c r="W2127"/>
      <c r="X2127" s="55">
        <v>44927</v>
      </c>
    </row>
    <row r="2128" spans="1:25" ht="15" customHeight="1" x14ac:dyDescent="0.35">
      <c r="A2128" s="52" t="s">
        <v>780</v>
      </c>
      <c r="B2128" s="98">
        <v>46023</v>
      </c>
      <c r="C2128" s="98">
        <v>50040</v>
      </c>
      <c r="D2128" s="98">
        <v>45268</v>
      </c>
      <c r="G2128" s="123" t="s">
        <v>57</v>
      </c>
      <c r="H2128" s="97" t="s">
        <v>22</v>
      </c>
      <c r="I2128" s="53">
        <f t="shared" si="272"/>
        <v>46023</v>
      </c>
      <c r="J2128" s="53">
        <f t="shared" si="273"/>
        <v>50040</v>
      </c>
      <c r="K2128" s="52" t="s">
        <v>22</v>
      </c>
      <c r="L2128" s="97" t="s">
        <v>118</v>
      </c>
      <c r="M2128" s="100">
        <v>0</v>
      </c>
      <c r="N2128" s="97" t="s">
        <v>43</v>
      </c>
      <c r="O2128" s="112" t="s">
        <v>58</v>
      </c>
      <c r="P2128" t="s">
        <v>59</v>
      </c>
      <c r="Q2128">
        <v>1.17E-2</v>
      </c>
      <c r="R2128" t="s">
        <v>46</v>
      </c>
      <c r="S2128"/>
      <c r="T2128"/>
      <c r="U2128"/>
      <c r="V2128"/>
      <c r="W2128"/>
      <c r="X2128" s="55">
        <v>44927</v>
      </c>
    </row>
    <row r="2129" spans="1:24" ht="15" customHeight="1" x14ac:dyDescent="0.35">
      <c r="A2129" s="52" t="s">
        <v>780</v>
      </c>
      <c r="B2129" s="98">
        <v>46023</v>
      </c>
      <c r="C2129" s="98">
        <v>50040</v>
      </c>
      <c r="D2129" s="98">
        <v>45268</v>
      </c>
      <c r="G2129" s="97" t="s">
        <v>57</v>
      </c>
      <c r="H2129" s="97" t="s">
        <v>22</v>
      </c>
      <c r="I2129" s="53">
        <f t="shared" si="272"/>
        <v>46023</v>
      </c>
      <c r="J2129" s="53">
        <f t="shared" si="273"/>
        <v>50040</v>
      </c>
      <c r="K2129" s="52" t="s">
        <v>22</v>
      </c>
      <c r="L2129" s="97" t="s">
        <v>142</v>
      </c>
      <c r="M2129" s="100">
        <v>0</v>
      </c>
      <c r="N2129" s="97" t="s">
        <v>43</v>
      </c>
      <c r="O2129" s="111" t="s">
        <v>58</v>
      </c>
      <c r="P2129" t="s">
        <v>59</v>
      </c>
      <c r="Q2129">
        <v>1.17E-2</v>
      </c>
      <c r="R2129" t="s">
        <v>46</v>
      </c>
      <c r="S2129"/>
      <c r="T2129"/>
      <c r="U2129"/>
      <c r="V2129"/>
      <c r="W2129"/>
      <c r="X2129" s="55">
        <v>44927</v>
      </c>
    </row>
    <row r="2130" spans="1:24" ht="15" customHeight="1" x14ac:dyDescent="0.35">
      <c r="A2130" s="52" t="s">
        <v>780</v>
      </c>
      <c r="B2130" s="98">
        <v>46023</v>
      </c>
      <c r="C2130" s="98">
        <v>50040</v>
      </c>
      <c r="D2130" s="98">
        <v>45268</v>
      </c>
      <c r="G2130" s="52" t="s">
        <v>57</v>
      </c>
      <c r="H2130" s="52" t="s">
        <v>22</v>
      </c>
      <c r="I2130" s="53">
        <f t="shared" si="272"/>
        <v>46023</v>
      </c>
      <c r="J2130" s="53">
        <f t="shared" si="273"/>
        <v>50040</v>
      </c>
      <c r="K2130" s="52" t="s">
        <v>22</v>
      </c>
      <c r="L2130" s="52" t="s">
        <v>140</v>
      </c>
      <c r="M2130" s="100">
        <v>0</v>
      </c>
      <c r="N2130" s="97" t="s">
        <v>43</v>
      </c>
      <c r="O2130" t="s">
        <v>58</v>
      </c>
      <c r="P2130" t="s">
        <v>59</v>
      </c>
      <c r="Q2130">
        <v>1.17E-2</v>
      </c>
      <c r="R2130" t="s">
        <v>46</v>
      </c>
      <c r="S2130"/>
      <c r="T2130"/>
      <c r="U2130"/>
      <c r="V2130"/>
      <c r="W2130"/>
      <c r="X2130" s="55">
        <v>44927</v>
      </c>
    </row>
    <row r="2131" spans="1:24" ht="15" customHeight="1" x14ac:dyDescent="0.35">
      <c r="A2131" s="52" t="s">
        <v>780</v>
      </c>
      <c r="B2131" s="98">
        <v>46023</v>
      </c>
      <c r="C2131" s="98">
        <v>50040</v>
      </c>
      <c r="D2131" s="98">
        <v>45268</v>
      </c>
      <c r="G2131" s="52" t="s">
        <v>50</v>
      </c>
      <c r="H2131" s="52" t="s">
        <v>22</v>
      </c>
      <c r="I2131" s="53">
        <f t="shared" ref="I2131:I2144" si="274">IF(OR(K2131="Term",K2131="otherwise",K2131="Start of Term"),B2131,"ADD SERVICE START DATE")</f>
        <v>46023</v>
      </c>
      <c r="J2131" s="53">
        <f t="shared" ref="J2131:J2144" si="275">IF(OR(K2131="Term",K2131="otherwise",K2131="End of term"),C2131,"ADD SERVICE START DATE")</f>
        <v>50040</v>
      </c>
      <c r="K2131" s="52" t="s">
        <v>22</v>
      </c>
      <c r="L2131" s="52" t="s">
        <v>142</v>
      </c>
      <c r="M2131" s="100">
        <v>5480</v>
      </c>
      <c r="N2131" s="97" t="s">
        <v>43</v>
      </c>
      <c r="O2131" t="s">
        <v>52</v>
      </c>
      <c r="P2131" t="s">
        <v>45</v>
      </c>
      <c r="Q2131">
        <v>0.30649999999999999</v>
      </c>
      <c r="R2131" t="s">
        <v>46</v>
      </c>
      <c r="S2131"/>
      <c r="T2131"/>
      <c r="U2131"/>
      <c r="V2131"/>
      <c r="W2131"/>
      <c r="X2131" s="55">
        <v>44927</v>
      </c>
    </row>
    <row r="2132" spans="1:24" ht="15" customHeight="1" x14ac:dyDescent="0.35">
      <c r="A2132" s="52" t="s">
        <v>780</v>
      </c>
      <c r="B2132" s="98">
        <v>46023</v>
      </c>
      <c r="C2132" s="98">
        <v>50040</v>
      </c>
      <c r="D2132" s="98">
        <v>45268</v>
      </c>
      <c r="G2132" s="52" t="s">
        <v>55</v>
      </c>
      <c r="H2132" s="52" t="s">
        <v>22</v>
      </c>
      <c r="I2132" s="53">
        <f t="shared" si="274"/>
        <v>46023</v>
      </c>
      <c r="J2132" s="53">
        <f t="shared" si="275"/>
        <v>50040</v>
      </c>
      <c r="K2132" s="52" t="s">
        <v>22</v>
      </c>
      <c r="L2132" s="52" t="s">
        <v>118</v>
      </c>
      <c r="M2132" s="100">
        <v>5480</v>
      </c>
      <c r="N2132" s="97" t="s">
        <v>43</v>
      </c>
      <c r="O2132" t="s">
        <v>56</v>
      </c>
      <c r="P2132" t="s">
        <v>45</v>
      </c>
      <c r="Q2132">
        <v>0.30649999999999999</v>
      </c>
      <c r="R2132" t="s">
        <v>46</v>
      </c>
      <c r="S2132"/>
      <c r="T2132"/>
      <c r="U2132"/>
      <c r="V2132"/>
      <c r="W2132"/>
      <c r="X2132" s="55">
        <v>44927</v>
      </c>
    </row>
    <row r="2133" spans="1:24" ht="15" customHeight="1" x14ac:dyDescent="0.35">
      <c r="A2133" s="52" t="s">
        <v>780</v>
      </c>
      <c r="B2133" s="98">
        <v>46023</v>
      </c>
      <c r="C2133" s="98">
        <v>50040</v>
      </c>
      <c r="D2133" s="98">
        <v>45268</v>
      </c>
      <c r="G2133" s="52" t="s">
        <v>50</v>
      </c>
      <c r="H2133" s="52" t="s">
        <v>22</v>
      </c>
      <c r="I2133" s="53">
        <f t="shared" si="274"/>
        <v>46023</v>
      </c>
      <c r="J2133" s="53">
        <f t="shared" si="275"/>
        <v>50040</v>
      </c>
      <c r="K2133" s="52" t="s">
        <v>22</v>
      </c>
      <c r="L2133" s="52" t="s">
        <v>142</v>
      </c>
      <c r="M2133" s="100">
        <v>5480</v>
      </c>
      <c r="N2133" s="97" t="s">
        <v>43</v>
      </c>
      <c r="O2133" t="s">
        <v>52</v>
      </c>
      <c r="P2133" t="s">
        <v>45</v>
      </c>
      <c r="Q2133">
        <v>0.30649999999999999</v>
      </c>
      <c r="R2133" t="s">
        <v>46</v>
      </c>
      <c r="S2133"/>
      <c r="T2133"/>
      <c r="U2133"/>
      <c r="V2133"/>
      <c r="W2133"/>
      <c r="X2133" s="55">
        <v>44927</v>
      </c>
    </row>
    <row r="2134" spans="1:24" ht="15" customHeight="1" x14ac:dyDescent="0.35">
      <c r="A2134" s="52" t="s">
        <v>780</v>
      </c>
      <c r="B2134" s="98">
        <v>46023</v>
      </c>
      <c r="C2134" s="98">
        <v>50040</v>
      </c>
      <c r="D2134" s="98">
        <v>45268</v>
      </c>
      <c r="G2134" s="52" t="s">
        <v>55</v>
      </c>
      <c r="H2134" s="52" t="s">
        <v>22</v>
      </c>
      <c r="I2134" s="53">
        <f t="shared" si="274"/>
        <v>46023</v>
      </c>
      <c r="J2134" s="53">
        <f t="shared" si="275"/>
        <v>50040</v>
      </c>
      <c r="K2134" s="52" t="s">
        <v>22</v>
      </c>
      <c r="L2134" s="97" t="s">
        <v>118</v>
      </c>
      <c r="M2134" s="100">
        <v>5480</v>
      </c>
      <c r="N2134" s="97" t="s">
        <v>43</v>
      </c>
      <c r="O2134" t="s">
        <v>56</v>
      </c>
      <c r="P2134" t="s">
        <v>45</v>
      </c>
      <c r="Q2134">
        <v>0.30649999999999999</v>
      </c>
      <c r="R2134" t="s">
        <v>46</v>
      </c>
      <c r="S2134"/>
      <c r="T2134"/>
      <c r="U2134"/>
      <c r="V2134"/>
      <c r="W2134"/>
      <c r="X2134" s="55">
        <v>44927</v>
      </c>
    </row>
    <row r="2135" spans="1:24" ht="15" customHeight="1" x14ac:dyDescent="0.35">
      <c r="A2135" s="52" t="s">
        <v>780</v>
      </c>
      <c r="B2135" s="98">
        <v>46023</v>
      </c>
      <c r="C2135" s="98">
        <v>50040</v>
      </c>
      <c r="D2135" s="98">
        <v>45268</v>
      </c>
      <c r="E2135" s="52" t="s">
        <v>150</v>
      </c>
      <c r="F2135" s="16" t="s">
        <v>39</v>
      </c>
      <c r="G2135" s="52" t="s">
        <v>62</v>
      </c>
      <c r="H2135" s="52" t="s">
        <v>22</v>
      </c>
      <c r="I2135" s="53">
        <f t="shared" si="274"/>
        <v>46023</v>
      </c>
      <c r="J2135" s="53">
        <f t="shared" si="275"/>
        <v>50040</v>
      </c>
      <c r="K2135" s="52" t="s">
        <v>22</v>
      </c>
      <c r="L2135" s="97" t="s">
        <v>140</v>
      </c>
      <c r="M2135" s="100">
        <v>0</v>
      </c>
      <c r="N2135" s="97" t="s">
        <v>43</v>
      </c>
      <c r="O2135" t="s">
        <v>64</v>
      </c>
      <c r="P2135" t="s">
        <v>65</v>
      </c>
      <c r="Q2135">
        <v>0.82730000000000004</v>
      </c>
      <c r="R2135" t="s">
        <v>66</v>
      </c>
      <c r="S2135">
        <v>130</v>
      </c>
      <c r="T2135">
        <v>150</v>
      </c>
      <c r="U2135">
        <v>120</v>
      </c>
      <c r="V2135"/>
      <c r="W2135"/>
      <c r="X2135" s="55">
        <v>44927</v>
      </c>
    </row>
    <row r="2136" spans="1:24" ht="15" customHeight="1" x14ac:dyDescent="0.35">
      <c r="A2136" s="52" t="s">
        <v>780</v>
      </c>
      <c r="B2136" s="98">
        <v>46023</v>
      </c>
      <c r="C2136" s="98">
        <v>50040</v>
      </c>
      <c r="D2136" s="98">
        <v>45268</v>
      </c>
      <c r="E2136" s="52" t="s">
        <v>150</v>
      </c>
      <c r="F2136" s="16" t="s">
        <v>39</v>
      </c>
      <c r="G2136" s="52" t="s">
        <v>40</v>
      </c>
      <c r="H2136" s="52" t="s">
        <v>22</v>
      </c>
      <c r="I2136" s="53">
        <f t="shared" si="274"/>
        <v>46023</v>
      </c>
      <c r="J2136" s="53">
        <f t="shared" si="275"/>
        <v>50040</v>
      </c>
      <c r="K2136" s="52" t="s">
        <v>22</v>
      </c>
      <c r="L2136" s="52" t="s">
        <v>140</v>
      </c>
      <c r="M2136" s="100">
        <v>0</v>
      </c>
      <c r="N2136" s="97" t="s">
        <v>43</v>
      </c>
      <c r="O2136" t="s">
        <v>44</v>
      </c>
      <c r="P2136" t="s">
        <v>45</v>
      </c>
      <c r="Q2136"/>
      <c r="R2136"/>
      <c r="S2136"/>
      <c r="T2136"/>
      <c r="U2136"/>
      <c r="V2136" t="s">
        <v>64</v>
      </c>
      <c r="W2136">
        <v>75</v>
      </c>
      <c r="X2136" s="55">
        <v>44927</v>
      </c>
    </row>
    <row r="2137" spans="1:24" ht="15" customHeight="1" x14ac:dyDescent="0.35">
      <c r="A2137" s="52" t="s">
        <v>780</v>
      </c>
      <c r="B2137" s="98">
        <v>46023</v>
      </c>
      <c r="C2137" s="98">
        <v>50040</v>
      </c>
      <c r="D2137" s="98">
        <v>45268</v>
      </c>
      <c r="E2137" s="52" t="s">
        <v>154</v>
      </c>
      <c r="F2137" s="16" t="s">
        <v>39</v>
      </c>
      <c r="G2137" s="52" t="s">
        <v>62</v>
      </c>
      <c r="H2137" s="52" t="s">
        <v>22</v>
      </c>
      <c r="I2137" s="53">
        <f t="shared" si="274"/>
        <v>46023</v>
      </c>
      <c r="J2137" s="53">
        <f t="shared" si="275"/>
        <v>50040</v>
      </c>
      <c r="K2137" s="52" t="s">
        <v>22</v>
      </c>
      <c r="L2137" s="52" t="s">
        <v>142</v>
      </c>
      <c r="M2137" s="100">
        <v>0</v>
      </c>
      <c r="N2137" s="97" t="s">
        <v>43</v>
      </c>
      <c r="O2137" t="s">
        <v>64</v>
      </c>
      <c r="P2137" t="s">
        <v>65</v>
      </c>
      <c r="Q2137">
        <v>0.47589999999999999</v>
      </c>
      <c r="R2137" t="s">
        <v>66</v>
      </c>
      <c r="S2137">
        <v>130</v>
      </c>
      <c r="T2137">
        <v>150</v>
      </c>
      <c r="U2137">
        <v>120</v>
      </c>
      <c r="V2137"/>
      <c r="W2137"/>
      <c r="X2137" s="55">
        <v>44927</v>
      </c>
    </row>
    <row r="2138" spans="1:24" ht="15" customHeight="1" x14ac:dyDescent="0.35">
      <c r="A2138" s="52" t="s">
        <v>780</v>
      </c>
      <c r="B2138" s="98">
        <v>46023</v>
      </c>
      <c r="C2138" s="98">
        <v>50040</v>
      </c>
      <c r="D2138" s="98">
        <v>45268</v>
      </c>
      <c r="E2138" s="52" t="s">
        <v>154</v>
      </c>
      <c r="F2138" s="16" t="s">
        <v>39</v>
      </c>
      <c r="G2138" s="97" t="s">
        <v>40</v>
      </c>
      <c r="H2138" s="52" t="s">
        <v>22</v>
      </c>
      <c r="I2138" s="53">
        <f t="shared" si="274"/>
        <v>46023</v>
      </c>
      <c r="J2138" s="53">
        <f t="shared" si="275"/>
        <v>50040</v>
      </c>
      <c r="K2138" s="52" t="s">
        <v>22</v>
      </c>
      <c r="L2138" s="52" t="s">
        <v>142</v>
      </c>
      <c r="M2138" s="100">
        <v>0</v>
      </c>
      <c r="N2138" s="97" t="s">
        <v>43</v>
      </c>
      <c r="O2138" s="111" t="s">
        <v>44</v>
      </c>
      <c r="P2138" t="s">
        <v>45</v>
      </c>
      <c r="Q2138"/>
      <c r="R2138"/>
      <c r="S2138"/>
      <c r="T2138"/>
      <c r="U2138"/>
      <c r="V2138" t="s">
        <v>64</v>
      </c>
      <c r="W2138">
        <v>75</v>
      </c>
      <c r="X2138" s="55">
        <v>44927</v>
      </c>
    </row>
    <row r="2139" spans="1:24" ht="15" customHeight="1" x14ac:dyDescent="0.35">
      <c r="A2139" s="52" t="s">
        <v>780</v>
      </c>
      <c r="B2139" s="98">
        <v>46023</v>
      </c>
      <c r="C2139" s="98">
        <v>50040</v>
      </c>
      <c r="D2139" s="98">
        <v>45268</v>
      </c>
      <c r="E2139" s="52" t="s">
        <v>157</v>
      </c>
      <c r="F2139" s="16" t="s">
        <v>39</v>
      </c>
      <c r="G2139" s="97" t="s">
        <v>62</v>
      </c>
      <c r="H2139" s="52" t="s">
        <v>22</v>
      </c>
      <c r="I2139" s="53">
        <f t="shared" si="274"/>
        <v>46023</v>
      </c>
      <c r="J2139" s="53">
        <f t="shared" si="275"/>
        <v>50040</v>
      </c>
      <c r="K2139" s="52" t="s">
        <v>22</v>
      </c>
      <c r="L2139" s="52" t="s">
        <v>142</v>
      </c>
      <c r="M2139" s="100">
        <v>0</v>
      </c>
      <c r="N2139" s="97" t="s">
        <v>43</v>
      </c>
      <c r="O2139" s="111" t="s">
        <v>64</v>
      </c>
      <c r="P2139" t="s">
        <v>65</v>
      </c>
      <c r="Q2139">
        <v>0.47589999999999999</v>
      </c>
      <c r="R2139" t="s">
        <v>66</v>
      </c>
      <c r="S2139">
        <v>130</v>
      </c>
      <c r="T2139">
        <v>150</v>
      </c>
      <c r="U2139">
        <v>120</v>
      </c>
      <c r="V2139"/>
      <c r="W2139"/>
      <c r="X2139" s="55">
        <v>44927</v>
      </c>
    </row>
    <row r="2140" spans="1:24" ht="15" customHeight="1" x14ac:dyDescent="0.35">
      <c r="A2140" s="52" t="s">
        <v>780</v>
      </c>
      <c r="B2140" s="98">
        <v>46023</v>
      </c>
      <c r="C2140" s="98">
        <v>50040</v>
      </c>
      <c r="D2140" s="98">
        <v>45268</v>
      </c>
      <c r="E2140" s="52" t="s">
        <v>157</v>
      </c>
      <c r="F2140" s="16" t="s">
        <v>39</v>
      </c>
      <c r="G2140" s="97" t="s">
        <v>40</v>
      </c>
      <c r="H2140" s="52" t="s">
        <v>22</v>
      </c>
      <c r="I2140" s="53">
        <f t="shared" si="274"/>
        <v>46023</v>
      </c>
      <c r="J2140" s="53">
        <f t="shared" si="275"/>
        <v>50040</v>
      </c>
      <c r="K2140" s="52" t="s">
        <v>22</v>
      </c>
      <c r="L2140" s="52" t="s">
        <v>142</v>
      </c>
      <c r="M2140" s="100">
        <v>0</v>
      </c>
      <c r="N2140" s="97" t="s">
        <v>43</v>
      </c>
      <c r="O2140" s="111" t="s">
        <v>44</v>
      </c>
      <c r="P2140" t="s">
        <v>45</v>
      </c>
      <c r="Q2140"/>
      <c r="R2140"/>
      <c r="S2140"/>
      <c r="T2140"/>
      <c r="U2140"/>
      <c r="V2140" t="s">
        <v>64</v>
      </c>
      <c r="W2140">
        <v>75</v>
      </c>
      <c r="X2140" s="55">
        <v>44927</v>
      </c>
    </row>
    <row r="2141" spans="1:24" ht="15" customHeight="1" x14ac:dyDescent="0.35">
      <c r="A2141" s="52" t="s">
        <v>780</v>
      </c>
      <c r="B2141" s="98">
        <v>46023</v>
      </c>
      <c r="C2141" s="98">
        <v>50040</v>
      </c>
      <c r="D2141" s="98">
        <v>45268</v>
      </c>
      <c r="E2141" s="52" t="s">
        <v>213</v>
      </c>
      <c r="F2141" s="16" t="s">
        <v>39</v>
      </c>
      <c r="G2141" s="97" t="s">
        <v>40</v>
      </c>
      <c r="H2141" s="52" t="s">
        <v>22</v>
      </c>
      <c r="I2141" s="53">
        <f t="shared" si="274"/>
        <v>46023</v>
      </c>
      <c r="J2141" s="53">
        <f t="shared" si="275"/>
        <v>50040</v>
      </c>
      <c r="K2141" s="52" t="s">
        <v>22</v>
      </c>
      <c r="L2141" s="52" t="s">
        <v>118</v>
      </c>
      <c r="M2141" s="100">
        <v>0</v>
      </c>
      <c r="N2141" s="97" t="s">
        <v>43</v>
      </c>
      <c r="O2141" s="111" t="s">
        <v>44</v>
      </c>
      <c r="P2141" t="s">
        <v>45</v>
      </c>
      <c r="Q2141"/>
      <c r="R2141"/>
      <c r="V2141" t="s">
        <v>64</v>
      </c>
      <c r="W2141">
        <v>75</v>
      </c>
      <c r="X2141" s="55">
        <v>44927</v>
      </c>
    </row>
    <row r="2142" spans="1:24" ht="15" customHeight="1" x14ac:dyDescent="0.35">
      <c r="A2142" s="52" t="s">
        <v>780</v>
      </c>
      <c r="B2142" s="98">
        <v>46023</v>
      </c>
      <c r="C2142" s="98">
        <v>50040</v>
      </c>
      <c r="D2142" s="98">
        <v>45268</v>
      </c>
      <c r="E2142" s="52" t="s">
        <v>213</v>
      </c>
      <c r="F2142" s="16" t="s">
        <v>39</v>
      </c>
      <c r="G2142" s="97" t="s">
        <v>40</v>
      </c>
      <c r="H2142" s="52" t="s">
        <v>22</v>
      </c>
      <c r="I2142" s="53">
        <f t="shared" si="274"/>
        <v>46023</v>
      </c>
      <c r="J2142" s="53">
        <f t="shared" si="275"/>
        <v>50040</v>
      </c>
      <c r="K2142" s="52" t="s">
        <v>22</v>
      </c>
      <c r="L2142" s="97" t="s">
        <v>142</v>
      </c>
      <c r="M2142" s="100">
        <v>0</v>
      </c>
      <c r="N2142" s="97" t="s">
        <v>43</v>
      </c>
      <c r="O2142" s="111" t="s">
        <v>44</v>
      </c>
      <c r="P2142" t="s">
        <v>45</v>
      </c>
      <c r="Q2142"/>
      <c r="R2142"/>
      <c r="V2142" t="s">
        <v>64</v>
      </c>
      <c r="W2142">
        <v>75</v>
      </c>
      <c r="X2142" s="55">
        <v>44927</v>
      </c>
    </row>
    <row r="2143" spans="1:24" ht="15" customHeight="1" x14ac:dyDescent="0.35">
      <c r="A2143" s="52" t="s">
        <v>780</v>
      </c>
      <c r="B2143" s="98">
        <v>46023</v>
      </c>
      <c r="C2143" s="98">
        <v>50040</v>
      </c>
      <c r="D2143" s="98">
        <v>45268</v>
      </c>
      <c r="E2143" s="52" t="s">
        <v>213</v>
      </c>
      <c r="F2143" s="16" t="s">
        <v>39</v>
      </c>
      <c r="G2143" s="97" t="s">
        <v>62</v>
      </c>
      <c r="H2143" s="52" t="s">
        <v>22</v>
      </c>
      <c r="I2143" s="53">
        <f t="shared" si="274"/>
        <v>46023</v>
      </c>
      <c r="J2143" s="53">
        <f t="shared" si="275"/>
        <v>50040</v>
      </c>
      <c r="K2143" s="52" t="s">
        <v>22</v>
      </c>
      <c r="L2143" s="97" t="s">
        <v>118</v>
      </c>
      <c r="M2143" s="100">
        <v>5480</v>
      </c>
      <c r="N2143" s="97" t="s">
        <v>43</v>
      </c>
      <c r="O2143" s="111" t="s">
        <v>64</v>
      </c>
      <c r="P2143" s="52" t="s">
        <v>251</v>
      </c>
      <c r="Q2143">
        <v>2.04</v>
      </c>
      <c r="R2143" t="s">
        <v>66</v>
      </c>
      <c r="S2143" s="52" t="s">
        <v>228</v>
      </c>
      <c r="T2143" s="52" t="s">
        <v>229</v>
      </c>
      <c r="U2143" s="52" t="s">
        <v>230</v>
      </c>
      <c r="V2143"/>
      <c r="W2143"/>
      <c r="X2143" s="55">
        <v>44927</v>
      </c>
    </row>
    <row r="2144" spans="1:24" ht="15" customHeight="1" x14ac:dyDescent="0.35">
      <c r="A2144" s="52" t="s">
        <v>780</v>
      </c>
      <c r="B2144" s="98">
        <v>46023</v>
      </c>
      <c r="C2144" s="98">
        <v>50040</v>
      </c>
      <c r="D2144" s="98">
        <v>45268</v>
      </c>
      <c r="E2144" s="52" t="s">
        <v>213</v>
      </c>
      <c r="F2144" s="16" t="s">
        <v>39</v>
      </c>
      <c r="G2144" s="97" t="s">
        <v>62</v>
      </c>
      <c r="H2144" s="52" t="s">
        <v>22</v>
      </c>
      <c r="I2144" s="53">
        <f t="shared" si="274"/>
        <v>46023</v>
      </c>
      <c r="J2144" s="53">
        <f t="shared" si="275"/>
        <v>50040</v>
      </c>
      <c r="K2144" s="52" t="s">
        <v>22</v>
      </c>
      <c r="L2144" s="52" t="s">
        <v>142</v>
      </c>
      <c r="M2144" s="100">
        <v>5480</v>
      </c>
      <c r="N2144" s="97" t="s">
        <v>43</v>
      </c>
      <c r="O2144" s="111" t="s">
        <v>64</v>
      </c>
      <c r="P2144" s="52" t="s">
        <v>251</v>
      </c>
      <c r="Q2144">
        <v>2.04</v>
      </c>
      <c r="R2144" t="s">
        <v>66</v>
      </c>
      <c r="S2144" s="52" t="s">
        <v>228</v>
      </c>
      <c r="T2144" s="52" t="s">
        <v>229</v>
      </c>
      <c r="U2144" s="52" t="s">
        <v>230</v>
      </c>
      <c r="V2144"/>
      <c r="W2144"/>
      <c r="X2144" s="55">
        <v>44927</v>
      </c>
    </row>
    <row r="2145" spans="1:25" ht="15" customHeight="1" x14ac:dyDescent="0.35">
      <c r="A2145" s="52" t="s">
        <v>528</v>
      </c>
      <c r="B2145" s="53">
        <v>44896</v>
      </c>
      <c r="C2145" s="53">
        <v>46387</v>
      </c>
      <c r="D2145" s="53">
        <v>46000</v>
      </c>
      <c r="G2145" s="52" t="s">
        <v>50</v>
      </c>
      <c r="H2145" s="52" t="s">
        <v>542</v>
      </c>
      <c r="I2145" s="53">
        <v>45658</v>
      </c>
      <c r="J2145" s="53">
        <f t="shared" ref="J2145:J2148" si="276">IF(OR(K2145="Term",K2145="otherwise",K2145="End of term"),C2145,"ADD SERVICE START DATE")</f>
        <v>46387</v>
      </c>
      <c r="K2145" s="52" t="s">
        <v>48</v>
      </c>
      <c r="L2145" s="52" t="s">
        <v>105</v>
      </c>
      <c r="M2145" s="54">
        <v>3600</v>
      </c>
      <c r="N2145" s="97" t="s">
        <v>43</v>
      </c>
      <c r="O2145" t="s">
        <v>52</v>
      </c>
      <c r="P2145" t="s">
        <v>45</v>
      </c>
      <c r="Q2145">
        <v>0.56421399999999999</v>
      </c>
      <c r="R2145" t="s">
        <v>66</v>
      </c>
      <c r="S2145"/>
      <c r="T2145"/>
      <c r="U2145"/>
      <c r="V2145"/>
      <c r="W2145"/>
      <c r="X2145" s="55">
        <v>45200</v>
      </c>
    </row>
    <row r="2146" spans="1:25" ht="15" customHeight="1" x14ac:dyDescent="0.35">
      <c r="A2146" s="52" t="s">
        <v>528</v>
      </c>
      <c r="B2146" s="53">
        <v>44896</v>
      </c>
      <c r="C2146" s="53">
        <v>46387</v>
      </c>
      <c r="D2146" s="53">
        <v>46000</v>
      </c>
      <c r="G2146" s="52" t="s">
        <v>55</v>
      </c>
      <c r="H2146" s="52" t="s">
        <v>542</v>
      </c>
      <c r="I2146" s="53">
        <v>45658</v>
      </c>
      <c r="J2146" s="53">
        <f t="shared" si="276"/>
        <v>46387</v>
      </c>
      <c r="K2146" s="52" t="s">
        <v>48</v>
      </c>
      <c r="L2146" s="52" t="s">
        <v>105</v>
      </c>
      <c r="M2146" s="54">
        <v>3600</v>
      </c>
      <c r="N2146" s="97" t="s">
        <v>43</v>
      </c>
      <c r="O2146" t="s">
        <v>56</v>
      </c>
      <c r="P2146" t="s">
        <v>45</v>
      </c>
      <c r="Q2146">
        <v>0.56421399999999999</v>
      </c>
      <c r="R2146" t="s">
        <v>66</v>
      </c>
      <c r="S2146"/>
      <c r="T2146"/>
      <c r="U2146"/>
      <c r="V2146"/>
      <c r="W2146"/>
      <c r="X2146" s="55">
        <v>45200</v>
      </c>
    </row>
    <row r="2147" spans="1:25" ht="15" customHeight="1" x14ac:dyDescent="0.35">
      <c r="A2147" s="52" t="s">
        <v>528</v>
      </c>
      <c r="B2147" s="53">
        <v>44896</v>
      </c>
      <c r="C2147" s="53">
        <v>46387</v>
      </c>
      <c r="D2147" s="53">
        <v>46000</v>
      </c>
      <c r="G2147" s="52" t="s">
        <v>50</v>
      </c>
      <c r="H2147" s="52" t="s">
        <v>542</v>
      </c>
      <c r="I2147" s="53">
        <v>45658</v>
      </c>
      <c r="J2147" s="53">
        <f t="shared" si="276"/>
        <v>46387</v>
      </c>
      <c r="K2147" s="52" t="s">
        <v>48</v>
      </c>
      <c r="L2147" s="52" t="s">
        <v>118</v>
      </c>
      <c r="M2147" s="54">
        <v>3600</v>
      </c>
      <c r="N2147" s="97" t="s">
        <v>43</v>
      </c>
      <c r="O2147" t="s">
        <v>52</v>
      </c>
      <c r="P2147" t="s">
        <v>45</v>
      </c>
      <c r="Q2147">
        <v>0.56421399999999999</v>
      </c>
      <c r="R2147" t="s">
        <v>66</v>
      </c>
      <c r="S2147"/>
      <c r="T2147"/>
      <c r="U2147"/>
      <c r="V2147"/>
      <c r="W2147"/>
      <c r="X2147" s="55">
        <v>45200</v>
      </c>
    </row>
    <row r="2148" spans="1:25" ht="15" customHeight="1" x14ac:dyDescent="0.35">
      <c r="A2148" s="52" t="s">
        <v>528</v>
      </c>
      <c r="B2148" s="53">
        <v>44896</v>
      </c>
      <c r="C2148" s="53">
        <v>46387</v>
      </c>
      <c r="D2148" s="53">
        <v>46000</v>
      </c>
      <c r="G2148" s="52" t="s">
        <v>55</v>
      </c>
      <c r="H2148" s="52" t="s">
        <v>542</v>
      </c>
      <c r="I2148" s="53">
        <v>45658</v>
      </c>
      <c r="J2148" s="53">
        <f t="shared" si="276"/>
        <v>46387</v>
      </c>
      <c r="K2148" s="52" t="s">
        <v>48</v>
      </c>
      <c r="L2148" s="52" t="s">
        <v>118</v>
      </c>
      <c r="M2148" s="54">
        <v>3600</v>
      </c>
      <c r="N2148" s="97" t="s">
        <v>43</v>
      </c>
      <c r="O2148" t="s">
        <v>56</v>
      </c>
      <c r="P2148" t="s">
        <v>45</v>
      </c>
      <c r="Q2148">
        <v>0.56421399999999999</v>
      </c>
      <c r="R2148" t="s">
        <v>66</v>
      </c>
      <c r="S2148"/>
      <c r="T2148"/>
      <c r="U2148"/>
      <c r="V2148"/>
      <c r="W2148"/>
      <c r="X2148" s="55">
        <v>45200</v>
      </c>
    </row>
    <row r="2149" spans="1:25" ht="15" customHeight="1" x14ac:dyDescent="0.35">
      <c r="A2149" s="52" t="s">
        <v>781</v>
      </c>
      <c r="B2149" s="53">
        <v>46113</v>
      </c>
      <c r="C2149" s="53">
        <v>48060</v>
      </c>
      <c r="D2149" s="53">
        <v>46065</v>
      </c>
      <c r="E2149" t="s">
        <v>139</v>
      </c>
      <c r="F2149" s="16" t="s">
        <v>39</v>
      </c>
      <c r="G2149" s="52" t="s">
        <v>62</v>
      </c>
      <c r="H2149" s="52" t="s">
        <v>22</v>
      </c>
      <c r="I2149" s="53">
        <f t="shared" ref="I2149:I2154" si="277">IF(K2149="Term",B2149,"ADD SERVICE START DATE")</f>
        <v>46113</v>
      </c>
      <c r="J2149" s="53">
        <f t="shared" ref="J2149:J2154" si="278">IF(K2149="Term",C2149,"ADD SERVICE END DATE")</f>
        <v>48060</v>
      </c>
      <c r="K2149" s="52" t="s">
        <v>22</v>
      </c>
      <c r="L2149" s="52" t="s">
        <v>140</v>
      </c>
      <c r="M2149" s="54">
        <v>0</v>
      </c>
      <c r="N2149" s="97" t="s">
        <v>43</v>
      </c>
      <c r="O2149" s="111" t="s">
        <v>64</v>
      </c>
      <c r="P2149" s="131" t="s">
        <v>64</v>
      </c>
      <c r="Q2149">
        <v>0.90803400000000001</v>
      </c>
      <c r="R2149" t="s">
        <v>66</v>
      </c>
      <c r="S2149" s="52" t="s">
        <v>228</v>
      </c>
      <c r="T2149" s="52" t="s">
        <v>229</v>
      </c>
      <c r="U2149" s="52" t="s">
        <v>230</v>
      </c>
      <c r="V2149"/>
      <c r="W2149"/>
      <c r="X2149" s="55">
        <v>45931</v>
      </c>
      <c r="Y2149" t="s">
        <v>782</v>
      </c>
    </row>
    <row r="2150" spans="1:25" ht="15" customHeight="1" x14ac:dyDescent="0.35">
      <c r="A2150" s="52" t="s">
        <v>781</v>
      </c>
      <c r="B2150" s="53">
        <v>46113</v>
      </c>
      <c r="C2150" s="53">
        <v>48060</v>
      </c>
      <c r="D2150" s="53">
        <v>46065</v>
      </c>
      <c r="E2150" t="s">
        <v>139</v>
      </c>
      <c r="F2150" s="16" t="s">
        <v>39</v>
      </c>
      <c r="G2150" s="97" t="s">
        <v>40</v>
      </c>
      <c r="H2150" s="52" t="s">
        <v>22</v>
      </c>
      <c r="I2150" s="53">
        <f t="shared" si="277"/>
        <v>46113</v>
      </c>
      <c r="J2150" s="53">
        <f t="shared" si="278"/>
        <v>48060</v>
      </c>
      <c r="K2150" s="52" t="s">
        <v>22</v>
      </c>
      <c r="L2150" s="52" t="s">
        <v>140</v>
      </c>
      <c r="N2150" s="52" t="s">
        <v>46</v>
      </c>
      <c r="O2150" s="111" t="s">
        <v>44</v>
      </c>
      <c r="P2150" s="52" t="s">
        <v>45</v>
      </c>
      <c r="Q2150"/>
      <c r="R2150" t="s">
        <v>46</v>
      </c>
      <c r="S2150"/>
      <c r="T2150"/>
      <c r="U2150"/>
      <c r="V2150" t="s">
        <v>64</v>
      </c>
      <c r="W2150">
        <v>75</v>
      </c>
      <c r="X2150" s="55">
        <v>45931</v>
      </c>
      <c r="Y2150" t="s">
        <v>782</v>
      </c>
    </row>
    <row r="2151" spans="1:25" ht="15" customHeight="1" x14ac:dyDescent="0.35">
      <c r="A2151" s="52" t="s">
        <v>781</v>
      </c>
      <c r="B2151" s="53">
        <v>46113</v>
      </c>
      <c r="C2151" s="53">
        <v>48060</v>
      </c>
      <c r="D2151" s="53">
        <v>46065</v>
      </c>
      <c r="E2151" t="s">
        <v>151</v>
      </c>
      <c r="F2151" s="16" t="s">
        <v>39</v>
      </c>
      <c r="G2151" s="52" t="s">
        <v>62</v>
      </c>
      <c r="H2151" s="52" t="s">
        <v>22</v>
      </c>
      <c r="I2151" s="53">
        <f t="shared" si="277"/>
        <v>46113</v>
      </c>
      <c r="J2151" s="53">
        <f t="shared" si="278"/>
        <v>48060</v>
      </c>
      <c r="K2151" s="52" t="s">
        <v>22</v>
      </c>
      <c r="L2151" s="52" t="s">
        <v>133</v>
      </c>
      <c r="M2151" s="54">
        <v>0</v>
      </c>
      <c r="N2151" s="97" t="s">
        <v>43</v>
      </c>
      <c r="O2151" s="111" t="s">
        <v>64</v>
      </c>
      <c r="P2151" s="131" t="s">
        <v>64</v>
      </c>
      <c r="Q2151">
        <v>1.526478</v>
      </c>
      <c r="R2151" t="s">
        <v>66</v>
      </c>
      <c r="S2151" s="52" t="s">
        <v>228</v>
      </c>
      <c r="T2151" s="52" t="s">
        <v>229</v>
      </c>
      <c r="U2151" s="52" t="s">
        <v>230</v>
      </c>
      <c r="V2151"/>
      <c r="W2151"/>
      <c r="X2151" s="55">
        <v>45931</v>
      </c>
      <c r="Y2151" t="s">
        <v>782</v>
      </c>
    </row>
    <row r="2152" spans="1:25" ht="15" customHeight="1" x14ac:dyDescent="0.35">
      <c r="A2152" s="52" t="s">
        <v>781</v>
      </c>
      <c r="B2152" s="53">
        <v>46113</v>
      </c>
      <c r="C2152" s="53">
        <v>48060</v>
      </c>
      <c r="D2152" s="53">
        <v>46065</v>
      </c>
      <c r="E2152" t="s">
        <v>151</v>
      </c>
      <c r="F2152" s="16" t="s">
        <v>39</v>
      </c>
      <c r="G2152" s="97" t="s">
        <v>40</v>
      </c>
      <c r="H2152" s="52" t="s">
        <v>22</v>
      </c>
      <c r="I2152" s="53">
        <f t="shared" si="277"/>
        <v>46113</v>
      </c>
      <c r="J2152" s="53">
        <f t="shared" si="278"/>
        <v>48060</v>
      </c>
      <c r="K2152" s="52" t="s">
        <v>22</v>
      </c>
      <c r="L2152" s="52" t="s">
        <v>133</v>
      </c>
      <c r="N2152" s="52" t="s">
        <v>46</v>
      </c>
      <c r="O2152" s="111" t="s">
        <v>44</v>
      </c>
      <c r="P2152" s="52" t="s">
        <v>45</v>
      </c>
      <c r="Q2152"/>
      <c r="R2152" t="s">
        <v>46</v>
      </c>
      <c r="S2152"/>
      <c r="T2152"/>
      <c r="U2152"/>
      <c r="V2152" t="s">
        <v>64</v>
      </c>
      <c r="W2152">
        <v>75</v>
      </c>
      <c r="X2152" s="55">
        <v>45931</v>
      </c>
      <c r="Y2152" t="s">
        <v>782</v>
      </c>
    </row>
    <row r="2153" spans="1:25" ht="15" customHeight="1" x14ac:dyDescent="0.35">
      <c r="A2153" s="52" t="s">
        <v>781</v>
      </c>
      <c r="B2153" s="53">
        <v>46113</v>
      </c>
      <c r="C2153" s="53">
        <v>48060</v>
      </c>
      <c r="D2153" s="53">
        <v>46065</v>
      </c>
      <c r="E2153" t="s">
        <v>148</v>
      </c>
      <c r="F2153" s="16" t="s">
        <v>39</v>
      </c>
      <c r="G2153" s="52" t="s">
        <v>62</v>
      </c>
      <c r="H2153" s="52" t="s">
        <v>22</v>
      </c>
      <c r="I2153" s="53">
        <f t="shared" si="277"/>
        <v>46113</v>
      </c>
      <c r="J2153" s="53">
        <f t="shared" si="278"/>
        <v>48060</v>
      </c>
      <c r="K2153" s="52" t="s">
        <v>22</v>
      </c>
      <c r="L2153" s="52" t="s">
        <v>133</v>
      </c>
      <c r="M2153" s="54">
        <v>0</v>
      </c>
      <c r="N2153" s="97" t="s">
        <v>43</v>
      </c>
      <c r="O2153" s="111" t="s">
        <v>64</v>
      </c>
      <c r="P2153" s="131" t="s">
        <v>64</v>
      </c>
      <c r="Q2153">
        <v>1.526478</v>
      </c>
      <c r="R2153" t="s">
        <v>66</v>
      </c>
      <c r="S2153" s="52" t="s">
        <v>228</v>
      </c>
      <c r="T2153" s="52" t="s">
        <v>229</v>
      </c>
      <c r="U2153" s="52" t="s">
        <v>230</v>
      </c>
      <c r="V2153"/>
      <c r="W2153"/>
      <c r="X2153" s="55">
        <v>45931</v>
      </c>
      <c r="Y2153" t="s">
        <v>782</v>
      </c>
    </row>
    <row r="2154" spans="1:25" ht="15" customHeight="1" x14ac:dyDescent="0.35">
      <c r="A2154" s="52" t="s">
        <v>781</v>
      </c>
      <c r="B2154" s="53">
        <v>46113</v>
      </c>
      <c r="C2154" s="53">
        <v>48060</v>
      </c>
      <c r="D2154" s="53">
        <v>46065</v>
      </c>
      <c r="E2154" t="s">
        <v>148</v>
      </c>
      <c r="F2154" s="16" t="s">
        <v>39</v>
      </c>
      <c r="G2154" s="97" t="s">
        <v>40</v>
      </c>
      <c r="H2154" s="52" t="s">
        <v>22</v>
      </c>
      <c r="I2154" s="53">
        <f t="shared" si="277"/>
        <v>46113</v>
      </c>
      <c r="J2154" s="53">
        <f t="shared" si="278"/>
        <v>48060</v>
      </c>
      <c r="K2154" s="52" t="s">
        <v>22</v>
      </c>
      <c r="L2154" s="52" t="s">
        <v>133</v>
      </c>
      <c r="N2154" s="52" t="s">
        <v>46</v>
      </c>
      <c r="O2154" s="111" t="s">
        <v>44</v>
      </c>
      <c r="P2154" s="52" t="s">
        <v>45</v>
      </c>
      <c r="Q2154"/>
      <c r="R2154" t="s">
        <v>46</v>
      </c>
      <c r="S2154"/>
      <c r="T2154"/>
      <c r="U2154"/>
      <c r="V2154" t="s">
        <v>64</v>
      </c>
      <c r="W2154">
        <v>75</v>
      </c>
      <c r="X2154" s="55">
        <v>45931</v>
      </c>
      <c r="Y2154" t="s">
        <v>782</v>
      </c>
    </row>
    <row r="2155" spans="1:25" ht="15" customHeight="1" x14ac:dyDescent="0.35">
      <c r="A2155" s="52" t="s">
        <v>781</v>
      </c>
      <c r="B2155" s="53">
        <v>46113</v>
      </c>
      <c r="C2155" s="53">
        <v>48060</v>
      </c>
      <c r="D2155" s="53">
        <v>46065</v>
      </c>
      <c r="E2155" t="s">
        <v>149</v>
      </c>
      <c r="F2155" s="16" t="s">
        <v>39</v>
      </c>
      <c r="G2155" s="52" t="s">
        <v>62</v>
      </c>
      <c r="H2155" s="52" t="s">
        <v>22</v>
      </c>
      <c r="I2155" s="53">
        <f>IF(K2155="Term",B2155,"ADD SERVICE START DATE")</f>
        <v>46113</v>
      </c>
      <c r="J2155" s="53">
        <f>IF(K2155="Term",C2155,"ADD SERVICE END DATE")</f>
        <v>48060</v>
      </c>
      <c r="K2155" s="52" t="s">
        <v>22</v>
      </c>
      <c r="L2155" s="97" t="s">
        <v>142</v>
      </c>
      <c r="M2155" s="54">
        <v>0</v>
      </c>
      <c r="N2155" s="97" t="s">
        <v>43</v>
      </c>
      <c r="O2155" s="111" t="s">
        <v>64</v>
      </c>
      <c r="P2155" s="131" t="s">
        <v>64</v>
      </c>
      <c r="Q2155">
        <v>1.399219</v>
      </c>
      <c r="R2155" t="s">
        <v>66</v>
      </c>
      <c r="S2155" s="52" t="s">
        <v>228</v>
      </c>
      <c r="T2155" s="52" t="s">
        <v>229</v>
      </c>
      <c r="U2155" s="52" t="s">
        <v>230</v>
      </c>
      <c r="V2155"/>
      <c r="W2155"/>
      <c r="X2155" s="55">
        <v>45931</v>
      </c>
      <c r="Y2155" t="s">
        <v>782</v>
      </c>
    </row>
    <row r="2156" spans="1:25" ht="14.15" customHeight="1" x14ac:dyDescent="0.35">
      <c r="A2156" s="52" t="s">
        <v>781</v>
      </c>
      <c r="B2156" s="53">
        <v>46113</v>
      </c>
      <c r="C2156" s="53">
        <v>48060</v>
      </c>
      <c r="D2156" s="53">
        <v>46065</v>
      </c>
      <c r="E2156" t="s">
        <v>149</v>
      </c>
      <c r="F2156" s="16" t="s">
        <v>39</v>
      </c>
      <c r="G2156" s="97" t="s">
        <v>40</v>
      </c>
      <c r="H2156" s="52" t="s">
        <v>22</v>
      </c>
      <c r="I2156" s="53">
        <f>IF(K2156="Term",B2156,"ADD SERVICE START DATE")</f>
        <v>46113</v>
      </c>
      <c r="J2156" s="53">
        <f>IF(K2156="Term",C2156,"ADD SERVICE END DATE")</f>
        <v>48060</v>
      </c>
      <c r="K2156" s="52" t="s">
        <v>22</v>
      </c>
      <c r="L2156" s="97" t="s">
        <v>142</v>
      </c>
      <c r="N2156" s="52" t="s">
        <v>46</v>
      </c>
      <c r="O2156" s="111" t="s">
        <v>44</v>
      </c>
      <c r="P2156" s="52" t="s">
        <v>45</v>
      </c>
      <c r="Q2156"/>
      <c r="R2156" t="s">
        <v>46</v>
      </c>
      <c r="S2156"/>
      <c r="T2156"/>
      <c r="U2156"/>
      <c r="V2156" t="s">
        <v>64</v>
      </c>
      <c r="W2156">
        <v>75</v>
      </c>
      <c r="X2156" s="55">
        <v>45931</v>
      </c>
      <c r="Y2156" t="s">
        <v>782</v>
      </c>
    </row>
    <row r="2157" spans="1:25" ht="14.15" customHeight="1" x14ac:dyDescent="0.35">
      <c r="A2157" s="52" t="s">
        <v>781</v>
      </c>
      <c r="B2157" s="53">
        <v>46113</v>
      </c>
      <c r="C2157" s="53">
        <v>48060</v>
      </c>
      <c r="D2157" s="53">
        <v>46065</v>
      </c>
      <c r="E2157" t="s">
        <v>783</v>
      </c>
      <c r="F2157" s="16" t="s">
        <v>39</v>
      </c>
      <c r="G2157" s="52" t="s">
        <v>62</v>
      </c>
      <c r="H2157" t="s">
        <v>784</v>
      </c>
      <c r="I2157" s="53">
        <v>46249</v>
      </c>
      <c r="J2157" s="53">
        <v>46387</v>
      </c>
      <c r="L2157" s="52" t="s">
        <v>133</v>
      </c>
      <c r="M2157" s="196">
        <v>25468</v>
      </c>
      <c r="N2157" s="97" t="s">
        <v>43</v>
      </c>
      <c r="O2157" s="111" t="s">
        <v>64</v>
      </c>
      <c r="P2157" s="131" t="s">
        <v>64</v>
      </c>
      <c r="Q2157" s="197">
        <v>0.17</v>
      </c>
      <c r="R2157" t="s">
        <v>66</v>
      </c>
      <c r="S2157" s="52" t="s">
        <v>228</v>
      </c>
      <c r="T2157" s="52" t="s">
        <v>229</v>
      </c>
      <c r="U2157" s="52" t="s">
        <v>230</v>
      </c>
      <c r="V2157"/>
      <c r="W2157"/>
      <c r="X2157" s="55">
        <v>45931</v>
      </c>
    </row>
    <row r="2158" spans="1:25" ht="14.15" customHeight="1" x14ac:dyDescent="0.35">
      <c r="A2158" s="52" t="s">
        <v>781</v>
      </c>
      <c r="B2158" s="53">
        <v>46113</v>
      </c>
      <c r="C2158" s="53">
        <v>48060</v>
      </c>
      <c r="D2158" s="53">
        <v>46065</v>
      </c>
      <c r="E2158" t="s">
        <v>783</v>
      </c>
      <c r="F2158" s="16" t="s">
        <v>39</v>
      </c>
      <c r="G2158" s="52" t="s">
        <v>62</v>
      </c>
      <c r="H2158" t="s">
        <v>785</v>
      </c>
      <c r="I2158" s="53">
        <v>46388</v>
      </c>
      <c r="J2158" s="53">
        <v>46752</v>
      </c>
      <c r="L2158" s="52" t="s">
        <v>133</v>
      </c>
      <c r="M2158" s="196">
        <v>19753</v>
      </c>
      <c r="N2158" s="97" t="s">
        <v>43</v>
      </c>
      <c r="O2158" s="111" t="s">
        <v>64</v>
      </c>
      <c r="P2158" s="131" t="s">
        <v>64</v>
      </c>
      <c r="Q2158" s="197">
        <v>0.17</v>
      </c>
      <c r="R2158" t="s">
        <v>66</v>
      </c>
      <c r="S2158" s="52" t="s">
        <v>228</v>
      </c>
      <c r="T2158" s="52" t="s">
        <v>229</v>
      </c>
      <c r="U2158" s="52" t="s">
        <v>230</v>
      </c>
      <c r="V2158"/>
      <c r="W2158"/>
      <c r="X2158" s="55">
        <v>45931</v>
      </c>
    </row>
    <row r="2159" spans="1:25" ht="14.15" customHeight="1" x14ac:dyDescent="0.35">
      <c r="A2159" s="52" t="s">
        <v>781</v>
      </c>
      <c r="B2159" s="53">
        <v>46113</v>
      </c>
      <c r="C2159" s="53">
        <v>48060</v>
      </c>
      <c r="D2159" s="53">
        <v>46065</v>
      </c>
      <c r="E2159" t="s">
        <v>783</v>
      </c>
      <c r="F2159" s="16" t="s">
        <v>39</v>
      </c>
      <c r="G2159" s="52" t="s">
        <v>62</v>
      </c>
      <c r="H2159" t="s">
        <v>786</v>
      </c>
      <c r="I2159" s="53">
        <v>46753</v>
      </c>
      <c r="J2159" s="53">
        <v>47118</v>
      </c>
      <c r="L2159" s="52" t="s">
        <v>133</v>
      </c>
      <c r="M2159" s="196">
        <v>19908</v>
      </c>
      <c r="N2159" s="97" t="s">
        <v>43</v>
      </c>
      <c r="O2159" s="111" t="s">
        <v>64</v>
      </c>
      <c r="P2159" s="131" t="s">
        <v>64</v>
      </c>
      <c r="Q2159" s="197">
        <v>0.17</v>
      </c>
      <c r="R2159" t="s">
        <v>66</v>
      </c>
      <c r="S2159" s="52" t="s">
        <v>228</v>
      </c>
      <c r="T2159" s="52" t="s">
        <v>229</v>
      </c>
      <c r="U2159" s="52" t="s">
        <v>230</v>
      </c>
      <c r="V2159"/>
      <c r="W2159"/>
      <c r="X2159" s="55">
        <v>45931</v>
      </c>
    </row>
    <row r="2160" spans="1:25" ht="14.15" customHeight="1" x14ac:dyDescent="0.35">
      <c r="A2160" s="52" t="s">
        <v>781</v>
      </c>
      <c r="B2160" s="53">
        <v>46113</v>
      </c>
      <c r="C2160" s="53">
        <v>48060</v>
      </c>
      <c r="D2160" s="53">
        <v>46065</v>
      </c>
      <c r="E2160" t="s">
        <v>783</v>
      </c>
      <c r="F2160" s="16" t="s">
        <v>39</v>
      </c>
      <c r="G2160" s="52" t="s">
        <v>62</v>
      </c>
      <c r="H2160" t="s">
        <v>787</v>
      </c>
      <c r="I2160" s="53">
        <v>47119</v>
      </c>
      <c r="J2160" s="53">
        <v>47483</v>
      </c>
      <c r="L2160" s="52" t="s">
        <v>133</v>
      </c>
      <c r="M2160" s="196">
        <v>19836</v>
      </c>
      <c r="N2160" s="97" t="s">
        <v>43</v>
      </c>
      <c r="O2160" s="111" t="s">
        <v>64</v>
      </c>
      <c r="P2160" s="131" t="s">
        <v>64</v>
      </c>
      <c r="Q2160" s="197">
        <v>0.17</v>
      </c>
      <c r="R2160" t="s">
        <v>66</v>
      </c>
      <c r="S2160" s="52" t="s">
        <v>228</v>
      </c>
      <c r="T2160" s="52" t="s">
        <v>229</v>
      </c>
      <c r="U2160" s="52" t="s">
        <v>230</v>
      </c>
      <c r="V2160"/>
      <c r="W2160"/>
      <c r="X2160" s="55">
        <v>45931</v>
      </c>
    </row>
    <row r="2161" spans="1:25" ht="14.15" customHeight="1" x14ac:dyDescent="0.35">
      <c r="A2161" s="52" t="s">
        <v>781</v>
      </c>
      <c r="B2161" s="53">
        <v>46113</v>
      </c>
      <c r="C2161" s="53">
        <v>48060</v>
      </c>
      <c r="D2161" s="53">
        <v>46065</v>
      </c>
      <c r="E2161" t="s">
        <v>783</v>
      </c>
      <c r="F2161" s="16" t="s">
        <v>39</v>
      </c>
      <c r="G2161" s="52" t="s">
        <v>62</v>
      </c>
      <c r="H2161" t="s">
        <v>788</v>
      </c>
      <c r="I2161" s="53">
        <v>47484</v>
      </c>
      <c r="J2161" s="53">
        <v>47848</v>
      </c>
      <c r="L2161" s="52" t="s">
        <v>133</v>
      </c>
      <c r="M2161" s="196">
        <v>19726</v>
      </c>
      <c r="N2161" s="97" t="s">
        <v>43</v>
      </c>
      <c r="O2161" s="111" t="s">
        <v>64</v>
      </c>
      <c r="P2161" s="131" t="s">
        <v>64</v>
      </c>
      <c r="Q2161" s="197">
        <v>0.17</v>
      </c>
      <c r="R2161" t="s">
        <v>66</v>
      </c>
      <c r="S2161" s="52" t="s">
        <v>228</v>
      </c>
      <c r="T2161" s="52" t="s">
        <v>229</v>
      </c>
      <c r="U2161" s="52" t="s">
        <v>230</v>
      </c>
      <c r="V2161"/>
      <c r="W2161"/>
      <c r="X2161" s="55">
        <v>45931</v>
      </c>
    </row>
    <row r="2162" spans="1:25" ht="14.15" customHeight="1" x14ac:dyDescent="0.35">
      <c r="A2162" s="52" t="s">
        <v>781</v>
      </c>
      <c r="B2162" s="53">
        <v>46113</v>
      </c>
      <c r="C2162" s="53">
        <v>48060</v>
      </c>
      <c r="D2162" s="53">
        <v>46065</v>
      </c>
      <c r="E2162" t="s">
        <v>783</v>
      </c>
      <c r="F2162" s="16" t="s">
        <v>39</v>
      </c>
      <c r="G2162" s="52" t="s">
        <v>62</v>
      </c>
      <c r="H2162" t="s">
        <v>789</v>
      </c>
      <c r="I2162" s="53">
        <v>47849</v>
      </c>
      <c r="J2162" s="53">
        <v>48034</v>
      </c>
      <c r="L2162" s="52" t="s">
        <v>133</v>
      </c>
      <c r="M2162" s="196">
        <v>21022</v>
      </c>
      <c r="N2162" s="97" t="s">
        <v>43</v>
      </c>
      <c r="O2162" s="111" t="s">
        <v>64</v>
      </c>
      <c r="P2162" s="131" t="s">
        <v>64</v>
      </c>
      <c r="Q2162" s="197">
        <v>0.17</v>
      </c>
      <c r="R2162" t="s">
        <v>66</v>
      </c>
      <c r="S2162" s="52" t="s">
        <v>228</v>
      </c>
      <c r="T2162" s="52" t="s">
        <v>229</v>
      </c>
      <c r="U2162" s="52" t="s">
        <v>230</v>
      </c>
      <c r="V2162"/>
      <c r="W2162"/>
      <c r="X2162" s="55">
        <v>45931</v>
      </c>
    </row>
    <row r="2163" spans="1:25" ht="14.15" customHeight="1" x14ac:dyDescent="0.35">
      <c r="A2163" s="52" t="s">
        <v>781</v>
      </c>
      <c r="B2163" s="53">
        <v>46113</v>
      </c>
      <c r="C2163" s="53">
        <v>48060</v>
      </c>
      <c r="D2163" s="53">
        <v>46065</v>
      </c>
      <c r="E2163" t="s">
        <v>783</v>
      </c>
      <c r="F2163" s="16" t="s">
        <v>39</v>
      </c>
      <c r="G2163" s="52" t="s">
        <v>62</v>
      </c>
      <c r="H2163" s="57" t="s">
        <v>73</v>
      </c>
      <c r="I2163" s="53">
        <v>46113</v>
      </c>
      <c r="J2163" s="53">
        <v>48060</v>
      </c>
      <c r="K2163" s="52" t="s">
        <v>74</v>
      </c>
      <c r="L2163" s="52" t="s">
        <v>133</v>
      </c>
      <c r="M2163" s="196">
        <v>0</v>
      </c>
      <c r="N2163" s="97" t="s">
        <v>43</v>
      </c>
      <c r="O2163" s="111" t="s">
        <v>64</v>
      </c>
      <c r="P2163" s="131" t="s">
        <v>64</v>
      </c>
      <c r="Q2163" s="197">
        <v>0.17</v>
      </c>
      <c r="R2163" t="s">
        <v>66</v>
      </c>
      <c r="S2163" s="52" t="s">
        <v>228</v>
      </c>
      <c r="T2163" s="52" t="s">
        <v>229</v>
      </c>
      <c r="U2163" s="52" t="s">
        <v>230</v>
      </c>
      <c r="V2163"/>
      <c r="W2163"/>
      <c r="X2163" s="55">
        <v>45931</v>
      </c>
    </row>
    <row r="2164" spans="1:25" ht="14.15" customHeight="1" x14ac:dyDescent="0.35">
      <c r="A2164" s="52" t="s">
        <v>781</v>
      </c>
      <c r="B2164" s="53">
        <v>46113</v>
      </c>
      <c r="C2164" s="53">
        <v>48060</v>
      </c>
      <c r="D2164" s="53">
        <v>46065</v>
      </c>
      <c r="E2164" t="s">
        <v>143</v>
      </c>
      <c r="F2164" s="16"/>
      <c r="G2164" s="52" t="s">
        <v>144</v>
      </c>
      <c r="H2164" s="52" t="s">
        <v>22</v>
      </c>
      <c r="I2164" s="53">
        <f>IF(K2164="Term",B2164,"ADD SERVICE START DATE")</f>
        <v>46113</v>
      </c>
      <c r="J2164" s="53">
        <f>IF(K2164="Term",C2164,"ADD SERVICE END DATE")</f>
        <v>48060</v>
      </c>
      <c r="K2164" s="52" t="s">
        <v>22</v>
      </c>
      <c r="L2164" s="52" t="s">
        <v>133</v>
      </c>
      <c r="M2164" s="196">
        <v>0</v>
      </c>
      <c r="N2164" s="97" t="s">
        <v>43</v>
      </c>
      <c r="O2164" s="52" t="s">
        <v>145</v>
      </c>
      <c r="P2164" s="131" t="s">
        <v>64</v>
      </c>
      <c r="Q2164">
        <v>0.22809399999999999</v>
      </c>
      <c r="R2164" t="s">
        <v>66</v>
      </c>
      <c r="S2164" s="52" t="s">
        <v>228</v>
      </c>
      <c r="T2164" s="52" t="s">
        <v>229</v>
      </c>
      <c r="U2164" s="52" t="s">
        <v>230</v>
      </c>
      <c r="V2164"/>
      <c r="W2164"/>
      <c r="X2164" s="55">
        <v>45931</v>
      </c>
      <c r="Y2164" t="s">
        <v>782</v>
      </c>
    </row>
    <row r="2165" spans="1:25" ht="14.15" customHeight="1" x14ac:dyDescent="0.35">
      <c r="A2165" s="52" t="s">
        <v>781</v>
      </c>
      <c r="B2165" s="53">
        <v>46113</v>
      </c>
      <c r="C2165" s="53">
        <v>48060</v>
      </c>
      <c r="D2165" s="53">
        <v>46065</v>
      </c>
      <c r="E2165" t="s">
        <v>562</v>
      </c>
      <c r="F2165" s="16"/>
      <c r="G2165" s="52" t="s">
        <v>144</v>
      </c>
      <c r="H2165" s="52" t="s">
        <v>22</v>
      </c>
      <c r="I2165" s="53">
        <f>IF(K2165="Term",B2165,"ADD SERVICE START DATE")</f>
        <v>46113</v>
      </c>
      <c r="J2165" s="53">
        <f>IF(K2165="Term",C2165,"ADD SERVICE END DATE")</f>
        <v>48060</v>
      </c>
      <c r="K2165" s="52" t="s">
        <v>22</v>
      </c>
      <c r="L2165" s="52" t="s">
        <v>133</v>
      </c>
      <c r="M2165" s="196">
        <v>0</v>
      </c>
      <c r="N2165" s="97" t="s">
        <v>43</v>
      </c>
      <c r="O2165" s="52" t="s">
        <v>145</v>
      </c>
      <c r="P2165" s="131" t="s">
        <v>64</v>
      </c>
      <c r="Q2165">
        <v>0.22809399999999999</v>
      </c>
      <c r="R2165" t="s">
        <v>66</v>
      </c>
      <c r="S2165" s="52" t="s">
        <v>228</v>
      </c>
      <c r="T2165" s="52" t="s">
        <v>229</v>
      </c>
      <c r="U2165" s="52" t="s">
        <v>230</v>
      </c>
      <c r="V2165"/>
      <c r="W2165"/>
      <c r="X2165" s="55">
        <v>45931</v>
      </c>
      <c r="Y2165" t="s">
        <v>782</v>
      </c>
    </row>
    <row r="2166" spans="1:25" ht="14.15" customHeight="1" x14ac:dyDescent="0.35">
      <c r="A2166" s="52" t="s">
        <v>781</v>
      </c>
      <c r="B2166" s="53">
        <v>46113</v>
      </c>
      <c r="C2166" s="53">
        <v>48060</v>
      </c>
      <c r="D2166" s="53">
        <v>46065</v>
      </c>
      <c r="E2166" t="s">
        <v>790</v>
      </c>
      <c r="F2166" s="16"/>
      <c r="G2166" s="52" t="s">
        <v>144</v>
      </c>
      <c r="H2166" t="s">
        <v>788</v>
      </c>
      <c r="I2166" s="53">
        <v>47484</v>
      </c>
      <c r="J2166" s="53">
        <v>47848</v>
      </c>
      <c r="L2166" s="52" t="s">
        <v>133</v>
      </c>
      <c r="M2166" s="196">
        <v>19726</v>
      </c>
      <c r="N2166" s="97" t="s">
        <v>43</v>
      </c>
      <c r="O2166" s="52" t="s">
        <v>145</v>
      </c>
      <c r="P2166" s="131" t="s">
        <v>64</v>
      </c>
      <c r="Q2166">
        <v>0.22809399999999999</v>
      </c>
      <c r="R2166" t="s">
        <v>66</v>
      </c>
      <c r="S2166" s="52" t="s">
        <v>228</v>
      </c>
      <c r="T2166" s="52" t="s">
        <v>229</v>
      </c>
      <c r="U2166" s="52" t="s">
        <v>230</v>
      </c>
      <c r="V2166"/>
      <c r="W2166"/>
      <c r="X2166" s="55">
        <v>45931</v>
      </c>
      <c r="Y2166" t="s">
        <v>782</v>
      </c>
    </row>
    <row r="2167" spans="1:25" ht="14.15" customHeight="1" x14ac:dyDescent="0.35">
      <c r="A2167" s="52" t="s">
        <v>781</v>
      </c>
      <c r="B2167" s="53">
        <v>46113</v>
      </c>
      <c r="C2167" s="53">
        <v>48060</v>
      </c>
      <c r="D2167" s="53">
        <v>46065</v>
      </c>
      <c r="E2167" t="s">
        <v>790</v>
      </c>
      <c r="F2167" s="16"/>
      <c r="G2167" s="52" t="s">
        <v>144</v>
      </c>
      <c r="H2167" t="s">
        <v>789</v>
      </c>
      <c r="I2167" s="53">
        <v>47849</v>
      </c>
      <c r="J2167" s="53">
        <v>48034</v>
      </c>
      <c r="L2167" s="52" t="s">
        <v>133</v>
      </c>
      <c r="M2167" s="196">
        <v>21022</v>
      </c>
      <c r="N2167" s="97" t="s">
        <v>43</v>
      </c>
      <c r="O2167" s="52" t="s">
        <v>145</v>
      </c>
      <c r="P2167" s="131" t="s">
        <v>64</v>
      </c>
      <c r="Q2167">
        <v>0.22809399999999999</v>
      </c>
      <c r="R2167" t="s">
        <v>66</v>
      </c>
      <c r="S2167" s="52" t="s">
        <v>228</v>
      </c>
      <c r="T2167" s="52" t="s">
        <v>229</v>
      </c>
      <c r="U2167" s="52" t="s">
        <v>230</v>
      </c>
      <c r="V2167"/>
      <c r="W2167"/>
      <c r="X2167" s="55">
        <v>45931</v>
      </c>
      <c r="Y2167" t="s">
        <v>782</v>
      </c>
    </row>
    <row r="2168" spans="1:25" ht="14.15" customHeight="1" x14ac:dyDescent="0.35">
      <c r="A2168" s="52" t="s">
        <v>781</v>
      </c>
      <c r="B2168" s="53">
        <v>46113</v>
      </c>
      <c r="C2168" s="53">
        <v>48060</v>
      </c>
      <c r="D2168" s="53">
        <v>46065</v>
      </c>
      <c r="E2168" t="s">
        <v>790</v>
      </c>
      <c r="F2168" s="16"/>
      <c r="G2168" s="52" t="s">
        <v>144</v>
      </c>
      <c r="H2168" s="57" t="s">
        <v>73</v>
      </c>
      <c r="I2168" s="53">
        <v>46113</v>
      </c>
      <c r="J2168" s="53">
        <v>48060</v>
      </c>
      <c r="K2168" s="52" t="s">
        <v>74</v>
      </c>
      <c r="L2168" s="52" t="s">
        <v>133</v>
      </c>
      <c r="M2168" s="196">
        <v>0</v>
      </c>
      <c r="N2168" s="97" t="s">
        <v>43</v>
      </c>
      <c r="O2168" s="52" t="s">
        <v>145</v>
      </c>
      <c r="P2168" s="131" t="s">
        <v>64</v>
      </c>
      <c r="Q2168">
        <v>0.22809399999999999</v>
      </c>
      <c r="R2168" t="s">
        <v>66</v>
      </c>
      <c r="S2168" s="52" t="s">
        <v>228</v>
      </c>
      <c r="T2168" s="52" t="s">
        <v>229</v>
      </c>
      <c r="U2168" s="52" t="s">
        <v>230</v>
      </c>
      <c r="V2168"/>
      <c r="W2168"/>
      <c r="X2168" s="55">
        <v>45931</v>
      </c>
      <c r="Y2168" t="s">
        <v>782</v>
      </c>
    </row>
    <row r="2169" spans="1:25" ht="14.15" customHeight="1" x14ac:dyDescent="0.35">
      <c r="A2169" s="52" t="s">
        <v>781</v>
      </c>
      <c r="B2169" s="53">
        <v>46113</v>
      </c>
      <c r="C2169" s="53">
        <v>48060</v>
      </c>
      <c r="D2169" s="53">
        <v>46065</v>
      </c>
      <c r="E2169" t="s">
        <v>178</v>
      </c>
      <c r="F2169" s="16" t="s">
        <v>39</v>
      </c>
      <c r="G2169" s="52" t="s">
        <v>60</v>
      </c>
      <c r="H2169" s="52" t="s">
        <v>22</v>
      </c>
      <c r="I2169" s="53">
        <f t="shared" ref="I2169:I2170" si="279">IF(K2169="Term",B2169,"ADD SERVICE START DATE")</f>
        <v>46113</v>
      </c>
      <c r="J2169" s="53">
        <f t="shared" ref="J2169:J2170" si="280">IF(K2169="Term",C2169,"ADD SERVICE END DATE")</f>
        <v>48060</v>
      </c>
      <c r="K2169" s="52" t="s">
        <v>22</v>
      </c>
      <c r="L2169" s="52" t="s">
        <v>133</v>
      </c>
      <c r="M2169" s="196"/>
      <c r="N2169" s="52" t="s">
        <v>46</v>
      </c>
      <c r="O2169" s="52" t="s">
        <v>61</v>
      </c>
      <c r="P2169" s="52" t="s">
        <v>45</v>
      </c>
      <c r="Q2169">
        <v>5.1000999999999998E-2</v>
      </c>
      <c r="R2169" t="s">
        <v>46</v>
      </c>
      <c r="V2169"/>
      <c r="W2169"/>
      <c r="X2169" s="55">
        <v>45931</v>
      </c>
      <c r="Y2169" t="s">
        <v>782</v>
      </c>
    </row>
    <row r="2170" spans="1:25" ht="14.15" customHeight="1" x14ac:dyDescent="0.35">
      <c r="A2170" s="52" t="s">
        <v>781</v>
      </c>
      <c r="B2170" s="53">
        <v>46113</v>
      </c>
      <c r="C2170" s="53">
        <v>48060</v>
      </c>
      <c r="D2170" s="53">
        <v>46065</v>
      </c>
      <c r="E2170" t="s">
        <v>791</v>
      </c>
      <c r="F2170" s="16" t="s">
        <v>39</v>
      </c>
      <c r="G2170" s="52" t="s">
        <v>60</v>
      </c>
      <c r="H2170" s="52" t="s">
        <v>22</v>
      </c>
      <c r="I2170" s="53">
        <f t="shared" si="279"/>
        <v>46113</v>
      </c>
      <c r="J2170" s="53">
        <f t="shared" si="280"/>
        <v>48060</v>
      </c>
      <c r="K2170" s="52" t="s">
        <v>22</v>
      </c>
      <c r="L2170" s="52" t="s">
        <v>133</v>
      </c>
      <c r="M2170" s="196"/>
      <c r="N2170" s="52" t="s">
        <v>46</v>
      </c>
      <c r="O2170" s="52" t="s">
        <v>61</v>
      </c>
      <c r="P2170" s="52" t="s">
        <v>45</v>
      </c>
      <c r="Q2170"/>
      <c r="R2170" t="s">
        <v>46</v>
      </c>
      <c r="V2170"/>
      <c r="W2170"/>
      <c r="X2170" s="55">
        <v>45931</v>
      </c>
      <c r="Y2170" t="s">
        <v>792</v>
      </c>
    </row>
    <row r="2171" spans="1:25" ht="14.15" customHeight="1" x14ac:dyDescent="0.35">
      <c r="A2171" s="52" t="s">
        <v>781</v>
      </c>
      <c r="B2171" s="53">
        <v>46113</v>
      </c>
      <c r="C2171" s="53">
        <v>48060</v>
      </c>
      <c r="D2171" s="53">
        <v>46065</v>
      </c>
      <c r="E2171" t="s">
        <v>177</v>
      </c>
      <c r="F2171" s="16" t="s">
        <v>39</v>
      </c>
      <c r="G2171" s="52" t="s">
        <v>60</v>
      </c>
      <c r="H2171" s="52" t="s">
        <v>22</v>
      </c>
      <c r="I2171" s="53">
        <f>IF(K2171="Term",B2171,"ADD SERVICE START DATE")</f>
        <v>46113</v>
      </c>
      <c r="J2171" s="53">
        <f>IF(K2171="Term",C2171,"ADD SERVICE END DATE")</f>
        <v>48060</v>
      </c>
      <c r="K2171" s="52" t="s">
        <v>22</v>
      </c>
      <c r="L2171" s="97" t="s">
        <v>142</v>
      </c>
      <c r="M2171" s="196"/>
      <c r="N2171" s="52" t="s">
        <v>46</v>
      </c>
      <c r="O2171" s="52" t="s">
        <v>61</v>
      </c>
      <c r="P2171" s="52" t="s">
        <v>45</v>
      </c>
      <c r="Q2171">
        <v>5.1000999999999998E-2</v>
      </c>
      <c r="R2171" t="s">
        <v>46</v>
      </c>
      <c r="V2171"/>
      <c r="W2171"/>
      <c r="X2171" s="55">
        <v>45931</v>
      </c>
      <c r="Y2171" t="s">
        <v>782</v>
      </c>
    </row>
    <row r="2172" spans="1:25" ht="14.15" customHeight="1" x14ac:dyDescent="0.35">
      <c r="A2172" s="52" t="s">
        <v>781</v>
      </c>
      <c r="B2172" s="53">
        <v>46113</v>
      </c>
      <c r="C2172" s="53">
        <v>48060</v>
      </c>
      <c r="D2172" s="53">
        <v>46065</v>
      </c>
      <c r="E2172" t="s">
        <v>793</v>
      </c>
      <c r="F2172" s="16" t="s">
        <v>39</v>
      </c>
      <c r="G2172" s="52" t="s">
        <v>60</v>
      </c>
      <c r="H2172" s="52" t="s">
        <v>22</v>
      </c>
      <c r="I2172" s="53">
        <f>IF(K2172="Term",B2172,"ADD SERVICE START DATE")</f>
        <v>46113</v>
      </c>
      <c r="J2172" s="53">
        <f>IF(K2172="Term",C2172,"ADD SERVICE END DATE")</f>
        <v>48060</v>
      </c>
      <c r="K2172" s="52" t="s">
        <v>22</v>
      </c>
      <c r="L2172" s="97" t="s">
        <v>142</v>
      </c>
      <c r="M2172" s="196"/>
      <c r="N2172" s="52" t="s">
        <v>46</v>
      </c>
      <c r="O2172" s="52" t="s">
        <v>61</v>
      </c>
      <c r="P2172" s="52" t="s">
        <v>45</v>
      </c>
      <c r="Q2172">
        <v>5.1000999999999998E-2</v>
      </c>
      <c r="R2172" t="s">
        <v>46</v>
      </c>
      <c r="V2172"/>
      <c r="W2172"/>
      <c r="X2172" s="55">
        <v>45931</v>
      </c>
      <c r="Y2172" t="s">
        <v>782</v>
      </c>
    </row>
    <row r="2173" spans="1:25" ht="15" customHeight="1" x14ac:dyDescent="0.35">
      <c r="A2173" s="52" t="s">
        <v>781</v>
      </c>
      <c r="B2173" s="53">
        <v>46113</v>
      </c>
      <c r="C2173" s="53">
        <v>48060</v>
      </c>
      <c r="D2173" s="53">
        <v>46065</v>
      </c>
      <c r="E2173" s="52" t="s">
        <v>468</v>
      </c>
      <c r="G2173" s="97" t="s">
        <v>75</v>
      </c>
      <c r="H2173" s="52" t="s">
        <v>22</v>
      </c>
      <c r="I2173" s="53">
        <f>IF(K2173="Term",B2173,"ADD SERVICE START DATE")</f>
        <v>46113</v>
      </c>
      <c r="J2173" s="53">
        <f>IF(K2173="Term",C2173,"ADD SERVICE END DATE")</f>
        <v>48060</v>
      </c>
      <c r="K2173" s="52" t="s">
        <v>22</v>
      </c>
      <c r="L2173" s="52" t="s">
        <v>133</v>
      </c>
      <c r="N2173" s="52" t="s">
        <v>46</v>
      </c>
      <c r="O2173" s="52" t="s">
        <v>76</v>
      </c>
      <c r="P2173" s="111" t="s">
        <v>77</v>
      </c>
      <c r="Q2173">
        <v>2.5614000000000001E-2</v>
      </c>
      <c r="R2173" t="s">
        <v>46</v>
      </c>
      <c r="V2173"/>
      <c r="W2173"/>
      <c r="X2173" s="55">
        <v>45931</v>
      </c>
      <c r="Y2173" t="s">
        <v>794</v>
      </c>
    </row>
    <row r="2174" spans="1:25" ht="15" customHeight="1" x14ac:dyDescent="0.35">
      <c r="A2174" s="52" t="s">
        <v>781</v>
      </c>
      <c r="B2174" s="53">
        <v>46113</v>
      </c>
      <c r="C2174" s="53">
        <v>48060</v>
      </c>
      <c r="D2174" s="53">
        <v>46065</v>
      </c>
      <c r="E2174" s="52" t="s">
        <v>465</v>
      </c>
      <c r="G2174" s="97" t="s">
        <v>75</v>
      </c>
      <c r="H2174" s="52" t="s">
        <v>22</v>
      </c>
      <c r="I2174" s="53">
        <f t="shared" ref="I2174:I2175" si="281">IF(K2174="Term",B2174,"ADD SERVICE START DATE")</f>
        <v>46113</v>
      </c>
      <c r="J2174" s="53">
        <f t="shared" ref="J2174:J2175" si="282">IF(K2174="Term",C2174,"ADD SERVICE END DATE")</f>
        <v>48060</v>
      </c>
      <c r="K2174" s="52" t="s">
        <v>22</v>
      </c>
      <c r="L2174" s="97" t="s">
        <v>142</v>
      </c>
      <c r="N2174" s="52" t="s">
        <v>46</v>
      </c>
      <c r="O2174" s="52" t="s">
        <v>76</v>
      </c>
      <c r="P2174" s="111" t="s">
        <v>77</v>
      </c>
      <c r="Q2174">
        <v>2.5614000000000001E-2</v>
      </c>
      <c r="R2174" t="s">
        <v>46</v>
      </c>
      <c r="V2174"/>
      <c r="W2174"/>
      <c r="X2174" s="55">
        <v>45931</v>
      </c>
      <c r="Y2174" t="s">
        <v>794</v>
      </c>
    </row>
    <row r="2175" spans="1:25" ht="15" customHeight="1" x14ac:dyDescent="0.35">
      <c r="A2175" s="52" t="s">
        <v>781</v>
      </c>
      <c r="B2175" s="53">
        <v>46113</v>
      </c>
      <c r="C2175" s="53">
        <v>48060</v>
      </c>
      <c r="D2175" s="53">
        <v>46065</v>
      </c>
      <c r="E2175" s="52" t="s">
        <v>778</v>
      </c>
      <c r="G2175" s="123" t="s">
        <v>75</v>
      </c>
      <c r="H2175" s="52" t="s">
        <v>22</v>
      </c>
      <c r="I2175" s="53">
        <f t="shared" si="281"/>
        <v>46113</v>
      </c>
      <c r="J2175" s="53">
        <f t="shared" si="282"/>
        <v>48060</v>
      </c>
      <c r="K2175" s="52" t="s">
        <v>22</v>
      </c>
      <c r="L2175" s="52" t="s">
        <v>140</v>
      </c>
      <c r="N2175" s="52" t="s">
        <v>46</v>
      </c>
      <c r="O2175" s="52" t="s">
        <v>76</v>
      </c>
      <c r="P2175" s="111" t="s">
        <v>77</v>
      </c>
      <c r="Q2175">
        <v>2.5614000000000001E-2</v>
      </c>
      <c r="R2175" t="s">
        <v>46</v>
      </c>
      <c r="V2175"/>
      <c r="W2175"/>
      <c r="X2175" s="55">
        <v>45931</v>
      </c>
      <c r="Y2175" t="s">
        <v>794</v>
      </c>
    </row>
    <row r="2176" spans="1:25" ht="15" customHeight="1" x14ac:dyDescent="0.35">
      <c r="A2176" s="52" t="s">
        <v>781</v>
      </c>
      <c r="B2176" s="53">
        <v>46113</v>
      </c>
      <c r="C2176" s="53">
        <v>48060</v>
      </c>
      <c r="D2176" s="53">
        <v>46065</v>
      </c>
      <c r="E2176" s="52" t="s">
        <v>468</v>
      </c>
      <c r="G2176" s="52" t="s">
        <v>50</v>
      </c>
      <c r="H2176" s="52" t="s">
        <v>22</v>
      </c>
      <c r="I2176" s="53">
        <f>IF(K2176="Term",B2176,"ADD SERVICE START DATE")</f>
        <v>46113</v>
      </c>
      <c r="J2176" s="53">
        <f>IF(K2176="Term",C2176,"ADD SERVICE END DATE")</f>
        <v>48060</v>
      </c>
      <c r="K2176" s="52" t="s">
        <v>22</v>
      </c>
      <c r="L2176" s="52" t="s">
        <v>133</v>
      </c>
      <c r="M2176" s="196">
        <v>10000</v>
      </c>
      <c r="N2176" s="52" t="s">
        <v>46</v>
      </c>
      <c r="O2176" t="s">
        <v>52</v>
      </c>
      <c r="P2176" t="s">
        <v>45</v>
      </c>
      <c r="Q2176">
        <v>1.065615</v>
      </c>
      <c r="R2176" t="s">
        <v>46</v>
      </c>
      <c r="V2176"/>
      <c r="W2176"/>
      <c r="X2176" s="55">
        <v>45931</v>
      </c>
      <c r="Y2176" t="s">
        <v>782</v>
      </c>
    </row>
    <row r="2177" spans="1:25" ht="15" customHeight="1" x14ac:dyDescent="0.35">
      <c r="A2177" s="52" t="s">
        <v>781</v>
      </c>
      <c r="B2177" s="53">
        <v>46113</v>
      </c>
      <c r="C2177" s="53">
        <v>48060</v>
      </c>
      <c r="D2177" s="53">
        <v>46065</v>
      </c>
      <c r="E2177" s="52" t="s">
        <v>468</v>
      </c>
      <c r="G2177" s="52" t="s">
        <v>55</v>
      </c>
      <c r="H2177" s="52" t="s">
        <v>22</v>
      </c>
      <c r="I2177" s="53">
        <f t="shared" ref="I2177:I2178" si="283">IF(K2177="Term",B2177,"ADD SERVICE START DATE")</f>
        <v>46113</v>
      </c>
      <c r="J2177" s="53">
        <f t="shared" ref="J2177:J2178" si="284">IF(K2177="Term",C2177,"ADD SERVICE END DATE")</f>
        <v>48060</v>
      </c>
      <c r="K2177" s="52" t="s">
        <v>22</v>
      </c>
      <c r="L2177" s="52" t="s">
        <v>133</v>
      </c>
      <c r="M2177" s="196">
        <v>10000</v>
      </c>
      <c r="N2177" s="52" t="s">
        <v>46</v>
      </c>
      <c r="O2177" t="s">
        <v>56</v>
      </c>
      <c r="P2177" t="s">
        <v>45</v>
      </c>
      <c r="Q2177">
        <v>1.065615</v>
      </c>
      <c r="R2177" t="s">
        <v>46</v>
      </c>
      <c r="V2177"/>
      <c r="W2177"/>
      <c r="X2177" s="55">
        <v>45931</v>
      </c>
      <c r="Y2177" t="s">
        <v>782</v>
      </c>
    </row>
    <row r="2178" spans="1:25" ht="15" customHeight="1" x14ac:dyDescent="0.35">
      <c r="A2178" s="52" t="s">
        <v>781</v>
      </c>
      <c r="B2178" s="53">
        <v>46113</v>
      </c>
      <c r="C2178" s="53">
        <v>48060</v>
      </c>
      <c r="D2178" s="53">
        <v>46065</v>
      </c>
      <c r="E2178" s="52" t="s">
        <v>778</v>
      </c>
      <c r="G2178" s="52" t="s">
        <v>57</v>
      </c>
      <c r="H2178" s="52" t="s">
        <v>22</v>
      </c>
      <c r="I2178" s="53">
        <f t="shared" si="283"/>
        <v>46113</v>
      </c>
      <c r="J2178" s="53">
        <f t="shared" si="284"/>
        <v>48060</v>
      </c>
      <c r="K2178" s="52" t="s">
        <v>22</v>
      </c>
      <c r="L2178" s="52" t="s">
        <v>140</v>
      </c>
      <c r="N2178" s="52" t="s">
        <v>46</v>
      </c>
      <c r="O2178" s="52" t="s">
        <v>58</v>
      </c>
      <c r="P2178" t="s">
        <v>58</v>
      </c>
      <c r="Q2178">
        <v>1.2807000000000001E-2</v>
      </c>
      <c r="R2178" t="s">
        <v>46</v>
      </c>
      <c r="V2178"/>
      <c r="W2178"/>
      <c r="X2178" s="55">
        <v>45931</v>
      </c>
      <c r="Y2178" t="s">
        <v>795</v>
      </c>
    </row>
    <row r="2179" spans="1:25" ht="15" customHeight="1" x14ac:dyDescent="0.35">
      <c r="A2179" s="52" t="s">
        <v>781</v>
      </c>
      <c r="B2179" s="53">
        <v>46113</v>
      </c>
      <c r="C2179" s="53">
        <v>48060</v>
      </c>
      <c r="D2179" s="53">
        <v>46065</v>
      </c>
      <c r="E2179" s="52" t="s">
        <v>468</v>
      </c>
      <c r="G2179" s="52" t="s">
        <v>57</v>
      </c>
      <c r="H2179" s="52" t="s">
        <v>22</v>
      </c>
      <c r="I2179" s="53">
        <f t="shared" ref="I2179:I2180" si="285">IF(K2179="Term",B2179,"ADD SERVICE START DATE")</f>
        <v>46113</v>
      </c>
      <c r="J2179" s="53">
        <f t="shared" ref="J2179:J2180" si="286">IF(K2179="Term",C2179,"ADD SERVICE END DATE")</f>
        <v>48060</v>
      </c>
      <c r="K2179" s="52" t="s">
        <v>22</v>
      </c>
      <c r="L2179" s="52" t="s">
        <v>133</v>
      </c>
      <c r="N2179" s="52" t="s">
        <v>46</v>
      </c>
      <c r="O2179" s="52" t="s">
        <v>58</v>
      </c>
      <c r="P2179" t="s">
        <v>58</v>
      </c>
      <c r="Q2179">
        <v>1.2807000000000001E-2</v>
      </c>
      <c r="R2179" t="s">
        <v>46</v>
      </c>
      <c r="V2179"/>
      <c r="W2179"/>
      <c r="X2179" s="55">
        <v>45931</v>
      </c>
      <c r="Y2179" t="s">
        <v>795</v>
      </c>
    </row>
    <row r="2180" spans="1:25" ht="15" customHeight="1" x14ac:dyDescent="0.35">
      <c r="A2180" s="52" t="s">
        <v>796</v>
      </c>
      <c r="B2180" s="53">
        <v>46234</v>
      </c>
      <c r="C2180" s="53">
        <v>46965</v>
      </c>
      <c r="D2180" s="53">
        <v>46232</v>
      </c>
      <c r="E2180" s="52" t="s">
        <v>157</v>
      </c>
      <c r="F2180" s="16" t="s">
        <v>39</v>
      </c>
      <c r="G2180" s="52" t="s">
        <v>62</v>
      </c>
      <c r="H2180" s="52" t="s">
        <v>22</v>
      </c>
      <c r="I2180" s="53">
        <f t="shared" si="285"/>
        <v>46234</v>
      </c>
      <c r="J2180" s="53">
        <f t="shared" si="286"/>
        <v>46965</v>
      </c>
      <c r="K2180" s="52" t="s">
        <v>22</v>
      </c>
      <c r="L2180" s="97" t="s">
        <v>142</v>
      </c>
      <c r="M2180" s="54">
        <v>230</v>
      </c>
      <c r="N2180" s="97" t="s">
        <v>43</v>
      </c>
      <c r="O2180" s="111" t="s">
        <v>64</v>
      </c>
      <c r="P2180" s="131" t="s">
        <v>64</v>
      </c>
      <c r="Q2180">
        <v>0.53283800000000003</v>
      </c>
      <c r="R2180" t="s">
        <v>66</v>
      </c>
      <c r="S2180" s="52" t="s">
        <v>228</v>
      </c>
      <c r="T2180" s="52" t="s">
        <v>229</v>
      </c>
      <c r="U2180" s="52" t="s">
        <v>230</v>
      </c>
      <c r="V2180"/>
      <c r="W2180"/>
      <c r="X2180" s="55">
        <v>46113</v>
      </c>
      <c r="Y2180" s="56" t="s">
        <v>797</v>
      </c>
    </row>
    <row r="2181" spans="1:25" ht="15" customHeight="1" x14ac:dyDescent="0.35">
      <c r="A2181" s="52" t="s">
        <v>796</v>
      </c>
      <c r="B2181" s="53">
        <v>46234</v>
      </c>
      <c r="C2181" s="53">
        <v>46965</v>
      </c>
      <c r="D2181" s="53">
        <v>46232</v>
      </c>
      <c r="E2181" s="52" t="s">
        <v>154</v>
      </c>
      <c r="F2181" s="16" t="s">
        <v>39</v>
      </c>
      <c r="G2181" s="52" t="s">
        <v>62</v>
      </c>
      <c r="H2181" s="52" t="s">
        <v>22</v>
      </c>
      <c r="I2181" s="53">
        <f t="shared" ref="I2181:I2186" si="287">IF(K2181="Term",B2181,"ADD SERVICE START DATE")</f>
        <v>46234</v>
      </c>
      <c r="J2181" s="53">
        <f t="shared" ref="J2181:J2186" si="288">IF(K2181="Term",C2181,"ADD SERVICE END DATE")</f>
        <v>46965</v>
      </c>
      <c r="K2181" s="52" t="s">
        <v>22</v>
      </c>
      <c r="L2181" s="97" t="s">
        <v>142</v>
      </c>
      <c r="M2181" s="54">
        <v>0</v>
      </c>
      <c r="N2181" s="97" t="s">
        <v>43</v>
      </c>
      <c r="O2181" s="111" t="s">
        <v>64</v>
      </c>
      <c r="P2181" s="131" t="s">
        <v>64</v>
      </c>
      <c r="Q2181">
        <v>0.53283800000000003</v>
      </c>
      <c r="R2181" t="s">
        <v>66</v>
      </c>
      <c r="S2181" s="52" t="s">
        <v>228</v>
      </c>
      <c r="T2181" s="52" t="s">
        <v>229</v>
      </c>
      <c r="U2181" s="52" t="s">
        <v>230</v>
      </c>
      <c r="V2181"/>
      <c r="W2181"/>
      <c r="X2181" s="55">
        <v>46113</v>
      </c>
      <c r="Y2181" s="56" t="s">
        <v>797</v>
      </c>
    </row>
    <row r="2182" spans="1:25" ht="15" customHeight="1" x14ac:dyDescent="0.35">
      <c r="A2182" s="52" t="s">
        <v>796</v>
      </c>
      <c r="B2182" s="53">
        <v>46234</v>
      </c>
      <c r="C2182" s="53">
        <v>46965</v>
      </c>
      <c r="D2182" s="53">
        <v>46232</v>
      </c>
      <c r="E2182" s="52" t="s">
        <v>798</v>
      </c>
      <c r="F2182" s="16" t="s">
        <v>39</v>
      </c>
      <c r="G2182" s="52" t="s">
        <v>62</v>
      </c>
      <c r="H2182" s="52" t="s">
        <v>22</v>
      </c>
      <c r="I2182" s="53">
        <f t="shared" si="287"/>
        <v>46234</v>
      </c>
      <c r="J2182" s="53">
        <f t="shared" si="288"/>
        <v>46965</v>
      </c>
      <c r="K2182" s="52" t="s">
        <v>22</v>
      </c>
      <c r="L2182" s="52" t="s">
        <v>525</v>
      </c>
      <c r="M2182" s="54">
        <v>20</v>
      </c>
      <c r="N2182" s="97" t="s">
        <v>43</v>
      </c>
      <c r="O2182" s="111" t="s">
        <v>64</v>
      </c>
      <c r="P2182" s="131" t="s">
        <v>64</v>
      </c>
      <c r="Q2182">
        <v>0</v>
      </c>
      <c r="R2182" t="s">
        <v>66</v>
      </c>
      <c r="S2182" s="52" t="s">
        <v>228</v>
      </c>
      <c r="T2182" s="52" t="s">
        <v>229</v>
      </c>
      <c r="U2182" s="52" t="s">
        <v>230</v>
      </c>
      <c r="V2182"/>
      <c r="W2182"/>
      <c r="X2182" s="55">
        <v>46113</v>
      </c>
      <c r="Y2182" s="56" t="s">
        <v>797</v>
      </c>
    </row>
    <row r="2183" spans="1:25" ht="15" customHeight="1" x14ac:dyDescent="0.35">
      <c r="A2183" s="52" t="s">
        <v>796</v>
      </c>
      <c r="B2183" s="53">
        <v>46234</v>
      </c>
      <c r="C2183" s="53">
        <v>46965</v>
      </c>
      <c r="D2183" s="53">
        <v>46232</v>
      </c>
      <c r="E2183" s="52" t="s">
        <v>799</v>
      </c>
      <c r="F2183" s="16" t="s">
        <v>39</v>
      </c>
      <c r="G2183" s="52" t="s">
        <v>62</v>
      </c>
      <c r="H2183" s="52" t="s">
        <v>22</v>
      </c>
      <c r="I2183" s="53">
        <f t="shared" si="287"/>
        <v>46234</v>
      </c>
      <c r="J2183" s="53">
        <f t="shared" si="288"/>
        <v>46965</v>
      </c>
      <c r="K2183" s="52" t="s">
        <v>22</v>
      </c>
      <c r="L2183" s="52" t="s">
        <v>800</v>
      </c>
      <c r="M2183" s="54">
        <v>15</v>
      </c>
      <c r="N2183" s="97" t="s">
        <v>43</v>
      </c>
      <c r="O2183" s="111" t="s">
        <v>64</v>
      </c>
      <c r="P2183" s="131" t="s">
        <v>64</v>
      </c>
      <c r="Q2183">
        <v>0</v>
      </c>
      <c r="R2183" t="s">
        <v>66</v>
      </c>
      <c r="S2183" s="52" t="s">
        <v>228</v>
      </c>
      <c r="T2183" s="52" t="s">
        <v>229</v>
      </c>
      <c r="U2183" s="52" t="s">
        <v>230</v>
      </c>
      <c r="V2183"/>
      <c r="W2183"/>
      <c r="X2183" s="55">
        <v>46113</v>
      </c>
      <c r="Y2183" s="56" t="s">
        <v>797</v>
      </c>
    </row>
    <row r="2184" spans="1:25" ht="15" customHeight="1" x14ac:dyDescent="0.35">
      <c r="A2184" s="52" t="s">
        <v>796</v>
      </c>
      <c r="B2184" s="53">
        <v>46234</v>
      </c>
      <c r="C2184" s="53">
        <v>46965</v>
      </c>
      <c r="D2184" s="53">
        <v>46232</v>
      </c>
      <c r="E2184" s="52" t="s">
        <v>799</v>
      </c>
      <c r="F2184" s="16" t="s">
        <v>39</v>
      </c>
      <c r="G2184" s="52" t="s">
        <v>62</v>
      </c>
      <c r="H2184" s="52" t="s">
        <v>22</v>
      </c>
      <c r="I2184" s="53">
        <f t="shared" si="287"/>
        <v>46234</v>
      </c>
      <c r="J2184" s="53">
        <f t="shared" si="288"/>
        <v>46965</v>
      </c>
      <c r="K2184" s="52" t="s">
        <v>22</v>
      </c>
      <c r="L2184" s="52" t="s">
        <v>800</v>
      </c>
      <c r="N2184" s="52" t="s">
        <v>46</v>
      </c>
      <c r="O2184" s="111" t="s">
        <v>801</v>
      </c>
      <c r="P2184" s="52" t="s">
        <v>45</v>
      </c>
      <c r="Q2184">
        <v>3.1194320000000002</v>
      </c>
      <c r="R2184" t="s">
        <v>46</v>
      </c>
      <c r="V2184"/>
      <c r="W2184"/>
      <c r="X2184" s="55">
        <v>46113</v>
      </c>
      <c r="Y2184" t="s">
        <v>802</v>
      </c>
    </row>
    <row r="2185" spans="1:25" ht="15" customHeight="1" x14ac:dyDescent="0.35">
      <c r="A2185" s="52" t="s">
        <v>796</v>
      </c>
      <c r="B2185" s="53">
        <v>46234</v>
      </c>
      <c r="C2185" s="53">
        <v>46965</v>
      </c>
      <c r="D2185" s="53">
        <v>46232</v>
      </c>
      <c r="E2185" s="52" t="s">
        <v>799</v>
      </c>
      <c r="F2185" s="16" t="s">
        <v>39</v>
      </c>
      <c r="G2185" s="52" t="s">
        <v>62</v>
      </c>
      <c r="H2185" s="52" t="s">
        <v>22</v>
      </c>
      <c r="I2185" s="53">
        <f t="shared" si="287"/>
        <v>46234</v>
      </c>
      <c r="J2185" s="53">
        <f t="shared" si="288"/>
        <v>46965</v>
      </c>
      <c r="K2185" s="52" t="s">
        <v>22</v>
      </c>
      <c r="L2185" s="52" t="s">
        <v>800</v>
      </c>
      <c r="N2185" s="52" t="s">
        <v>46</v>
      </c>
      <c r="O2185" s="111" t="s">
        <v>801</v>
      </c>
      <c r="P2185" s="52" t="s">
        <v>45</v>
      </c>
      <c r="Q2185">
        <v>4.426933</v>
      </c>
      <c r="R2185" t="s">
        <v>46</v>
      </c>
      <c r="V2185"/>
      <c r="W2185"/>
      <c r="X2185" s="55">
        <v>46113</v>
      </c>
      <c r="Y2185" t="s">
        <v>803</v>
      </c>
    </row>
    <row r="2186" spans="1:25" ht="15" customHeight="1" x14ac:dyDescent="0.35">
      <c r="A2186" s="52" t="s">
        <v>796</v>
      </c>
      <c r="B2186" s="53">
        <v>46234</v>
      </c>
      <c r="C2186" s="53">
        <v>46965</v>
      </c>
      <c r="D2186" s="53">
        <v>46232</v>
      </c>
      <c r="E2186" s="52" t="s">
        <v>799</v>
      </c>
      <c r="F2186" s="16" t="s">
        <v>39</v>
      </c>
      <c r="G2186" s="52" t="s">
        <v>62</v>
      </c>
      <c r="H2186" s="52" t="s">
        <v>22</v>
      </c>
      <c r="I2186" s="53">
        <f t="shared" si="287"/>
        <v>46234</v>
      </c>
      <c r="J2186" s="53">
        <f t="shared" si="288"/>
        <v>46965</v>
      </c>
      <c r="K2186" s="52" t="s">
        <v>22</v>
      </c>
      <c r="L2186" s="52" t="s">
        <v>800</v>
      </c>
      <c r="N2186" s="52" t="s">
        <v>46</v>
      </c>
      <c r="O2186" s="111" t="s">
        <v>801</v>
      </c>
      <c r="P2186" s="52" t="s">
        <v>45</v>
      </c>
      <c r="Q2186">
        <v>8.8292020000000004</v>
      </c>
      <c r="R2186" t="s">
        <v>46</v>
      </c>
      <c r="V2186"/>
      <c r="W2186"/>
      <c r="X2186" s="55">
        <v>46113</v>
      </c>
      <c r="Y2186" t="s">
        <v>804</v>
      </c>
    </row>
    <row r="2187" spans="1:25" ht="15" customHeight="1" x14ac:dyDescent="0.35">
      <c r="A2187" s="52" t="s">
        <v>796</v>
      </c>
      <c r="B2187" s="53">
        <v>46234</v>
      </c>
      <c r="C2187" s="53">
        <v>46965</v>
      </c>
      <c r="D2187" s="53">
        <v>46232</v>
      </c>
      <c r="E2187" s="52" t="s">
        <v>799</v>
      </c>
      <c r="F2187" s="16" t="s">
        <v>39</v>
      </c>
      <c r="G2187" s="52" t="s">
        <v>62</v>
      </c>
      <c r="H2187" s="52" t="s">
        <v>22</v>
      </c>
      <c r="I2187" s="53">
        <f t="shared" ref="I2187:I2188" si="289">IF(K2187="Term",B2187,"ADD SERVICE START DATE")</f>
        <v>46234</v>
      </c>
      <c r="J2187" s="53">
        <f t="shared" ref="J2187:J2188" si="290">IF(K2187="Term",C2187,"ADD SERVICE END DATE")</f>
        <v>46965</v>
      </c>
      <c r="K2187" s="52" t="s">
        <v>22</v>
      </c>
      <c r="L2187" s="52" t="s">
        <v>800</v>
      </c>
      <c r="N2187" s="52" t="s">
        <v>46</v>
      </c>
      <c r="O2187" s="111" t="s">
        <v>801</v>
      </c>
      <c r="P2187" s="52" t="s">
        <v>45</v>
      </c>
      <c r="Q2187">
        <v>11.480429000000001</v>
      </c>
      <c r="R2187" t="s">
        <v>46</v>
      </c>
      <c r="V2187"/>
      <c r="W2187"/>
      <c r="X2187" s="55">
        <v>46113</v>
      </c>
      <c r="Y2187" t="s">
        <v>805</v>
      </c>
    </row>
    <row r="2188" spans="1:25" ht="15" customHeight="1" x14ac:dyDescent="0.35">
      <c r="A2188" s="52" t="s">
        <v>796</v>
      </c>
      <c r="B2188" s="53">
        <v>46234</v>
      </c>
      <c r="C2188" s="53">
        <v>46965</v>
      </c>
      <c r="D2188" s="53">
        <v>46232</v>
      </c>
      <c r="E2188" s="52" t="s">
        <v>798</v>
      </c>
      <c r="F2188" s="16" t="s">
        <v>39</v>
      </c>
      <c r="G2188" s="52" t="s">
        <v>62</v>
      </c>
      <c r="H2188" s="52" t="s">
        <v>22</v>
      </c>
      <c r="I2188" s="53">
        <f t="shared" si="289"/>
        <v>46234</v>
      </c>
      <c r="J2188" s="53">
        <f t="shared" si="290"/>
        <v>46965</v>
      </c>
      <c r="K2188" s="52" t="s">
        <v>22</v>
      </c>
      <c r="L2188" s="52" t="s">
        <v>525</v>
      </c>
      <c r="N2188" s="52" t="s">
        <v>46</v>
      </c>
      <c r="O2188" s="111" t="s">
        <v>801</v>
      </c>
      <c r="P2188" s="52" t="s">
        <v>45</v>
      </c>
      <c r="Q2188">
        <v>4.414059</v>
      </c>
      <c r="R2188" t="s">
        <v>46</v>
      </c>
      <c r="V2188"/>
      <c r="W2188"/>
      <c r="X2188" s="55">
        <v>46113</v>
      </c>
      <c r="Y2188" t="s">
        <v>806</v>
      </c>
    </row>
    <row r="2189" spans="1:25" ht="15" customHeight="1" x14ac:dyDescent="0.35">
      <c r="A2189" s="52" t="s">
        <v>796</v>
      </c>
      <c r="B2189" s="53">
        <v>46234</v>
      </c>
      <c r="C2189" s="53">
        <v>46965</v>
      </c>
      <c r="D2189" s="53">
        <v>46232</v>
      </c>
      <c r="E2189" s="52" t="s">
        <v>798</v>
      </c>
      <c r="F2189" s="16" t="s">
        <v>39</v>
      </c>
      <c r="G2189" s="52" t="s">
        <v>62</v>
      </c>
      <c r="H2189" s="52" t="s">
        <v>22</v>
      </c>
      <c r="I2189" s="53">
        <f>IF(K2189="Term",B2189,"ADD SERVICE START DATE")</f>
        <v>46234</v>
      </c>
      <c r="J2189" s="53">
        <f>IF(K2189="Term",C2189,"ADD SERVICE END DATE")</f>
        <v>46965</v>
      </c>
      <c r="K2189" s="52" t="s">
        <v>22</v>
      </c>
      <c r="L2189" s="52" t="s">
        <v>525</v>
      </c>
      <c r="N2189" s="52" t="s">
        <v>46</v>
      </c>
      <c r="O2189" s="111" t="s">
        <v>801</v>
      </c>
      <c r="P2189" s="52" t="s">
        <v>45</v>
      </c>
      <c r="Q2189">
        <v>3.16</v>
      </c>
      <c r="R2189" t="s">
        <v>46</v>
      </c>
      <c r="V2189"/>
      <c r="W2189"/>
      <c r="X2189" s="55">
        <v>46113</v>
      </c>
      <c r="Y2189" t="s">
        <v>674</v>
      </c>
    </row>
    <row r="2190" spans="1:25" ht="15" customHeight="1" x14ac:dyDescent="0.35">
      <c r="A2190" s="52" t="s">
        <v>796</v>
      </c>
      <c r="B2190" s="53">
        <v>46234</v>
      </c>
      <c r="C2190" s="53">
        <v>46965</v>
      </c>
      <c r="D2190" s="53">
        <v>46232</v>
      </c>
      <c r="E2190" s="52" t="s">
        <v>157</v>
      </c>
      <c r="F2190" s="16" t="s">
        <v>39</v>
      </c>
      <c r="G2190" s="52" t="s">
        <v>62</v>
      </c>
      <c r="H2190" s="52" t="s">
        <v>22</v>
      </c>
      <c r="I2190" s="53">
        <f>IF(K2190="Term",B2190,"ADD SERVICE START DATE")</f>
        <v>46234</v>
      </c>
      <c r="J2190" s="53">
        <f>IF(K2190="Term",C2190,"ADD SERVICE END DATE")</f>
        <v>46965</v>
      </c>
      <c r="K2190" s="52" t="s">
        <v>22</v>
      </c>
      <c r="L2190" s="97" t="s">
        <v>142</v>
      </c>
      <c r="N2190" s="52" t="s">
        <v>46</v>
      </c>
      <c r="O2190" s="111" t="s">
        <v>801</v>
      </c>
      <c r="P2190" s="52" t="s">
        <v>45</v>
      </c>
      <c r="Q2190">
        <v>0.581457</v>
      </c>
      <c r="R2190" t="s">
        <v>46</v>
      </c>
      <c r="V2190"/>
      <c r="W2190"/>
      <c r="X2190" s="55">
        <v>46113</v>
      </c>
      <c r="Y2190" s="56" t="s">
        <v>807</v>
      </c>
    </row>
    <row r="2191" spans="1:25" ht="15" customHeight="1" x14ac:dyDescent="0.35">
      <c r="A2191" s="52" t="s">
        <v>796</v>
      </c>
      <c r="B2191" s="53">
        <v>46234</v>
      </c>
      <c r="C2191" s="53">
        <v>46965</v>
      </c>
      <c r="D2191" s="53">
        <v>46232</v>
      </c>
      <c r="E2191" s="52" t="s">
        <v>509</v>
      </c>
      <c r="F2191" s="16" t="s">
        <v>39</v>
      </c>
      <c r="G2191" s="52" t="s">
        <v>60</v>
      </c>
      <c r="H2191" s="52" t="s">
        <v>22</v>
      </c>
      <c r="I2191" s="53">
        <f>IF(K2191="Term",B2191,"ADD SERVICE START DATE")</f>
        <v>46234</v>
      </c>
      <c r="J2191" s="53">
        <f>IF(K2191="Term",C2191,"ADD SERVICE END DATE")</f>
        <v>46965</v>
      </c>
      <c r="K2191" s="52" t="s">
        <v>22</v>
      </c>
      <c r="L2191" s="97" t="s">
        <v>142</v>
      </c>
      <c r="N2191" s="52" t="s">
        <v>46</v>
      </c>
      <c r="O2191" s="52" t="s">
        <v>61</v>
      </c>
      <c r="P2191" s="52" t="s">
        <v>45</v>
      </c>
      <c r="Q2191">
        <v>5.2013999999999998E-2</v>
      </c>
      <c r="R2191" t="s">
        <v>46</v>
      </c>
      <c r="V2191"/>
      <c r="W2191"/>
      <c r="X2191" s="55">
        <v>46113</v>
      </c>
    </row>
    <row r="2192" spans="1:25" ht="15" customHeight="1" x14ac:dyDescent="0.35">
      <c r="A2192" s="52" t="s">
        <v>796</v>
      </c>
      <c r="B2192" s="53">
        <v>46234</v>
      </c>
      <c r="C2192" s="53">
        <v>46965</v>
      </c>
      <c r="D2192" s="53">
        <v>46232</v>
      </c>
      <c r="E2192" s="52" t="s">
        <v>808</v>
      </c>
      <c r="F2192" s="16" t="s">
        <v>39</v>
      </c>
      <c r="G2192" s="52" t="s">
        <v>60</v>
      </c>
      <c r="H2192" s="52" t="s">
        <v>22</v>
      </c>
      <c r="I2192" s="53">
        <f>IF(K2192="Term",B2192,"ADD SERVICE START DATE")</f>
        <v>46234</v>
      </c>
      <c r="J2192" s="53">
        <f>IF(K2192="Term",C2192,"ADD SERVICE END DATE")</f>
        <v>46965</v>
      </c>
      <c r="K2192" s="52" t="s">
        <v>22</v>
      </c>
      <c r="L2192" s="97" t="s">
        <v>142</v>
      </c>
      <c r="N2192" s="52" t="s">
        <v>46</v>
      </c>
      <c r="O2192" s="52" t="s">
        <v>61</v>
      </c>
      <c r="P2192" s="52" t="s">
        <v>45</v>
      </c>
      <c r="Q2192">
        <v>5.2013999999999998E-2</v>
      </c>
      <c r="R2192" t="s">
        <v>46</v>
      </c>
      <c r="V2192"/>
      <c r="W2192"/>
      <c r="X2192" s="55">
        <v>46113</v>
      </c>
    </row>
    <row r="2193" spans="1:25" ht="15" customHeight="1" x14ac:dyDescent="0.35">
      <c r="A2193" s="52" t="s">
        <v>796</v>
      </c>
      <c r="B2193" s="53">
        <v>46234</v>
      </c>
      <c r="C2193" s="53">
        <v>46965</v>
      </c>
      <c r="D2193" s="53">
        <v>46232</v>
      </c>
      <c r="E2193" s="52" t="s">
        <v>809</v>
      </c>
      <c r="G2193" s="97" t="s">
        <v>75</v>
      </c>
      <c r="H2193" s="52" t="s">
        <v>22</v>
      </c>
      <c r="I2193" s="53">
        <f t="shared" ref="I2193:I2196" si="291">IF(K2193="Term",B2193,"ADD SERVICE START DATE")</f>
        <v>46234</v>
      </c>
      <c r="J2193" s="53">
        <f t="shared" ref="J2193:J2196" si="292">IF(K2193="Term",C2193,"ADD SERVICE END DATE")</f>
        <v>46965</v>
      </c>
      <c r="K2193" s="52" t="s">
        <v>22</v>
      </c>
      <c r="L2193" s="52" t="s">
        <v>525</v>
      </c>
      <c r="N2193" s="52" t="s">
        <v>46</v>
      </c>
      <c r="O2193" s="52" t="s">
        <v>76</v>
      </c>
      <c r="P2193" s="111" t="s">
        <v>77</v>
      </c>
      <c r="Q2193">
        <v>2.6100000000000002E-2</v>
      </c>
      <c r="R2193" t="s">
        <v>46</v>
      </c>
      <c r="V2193"/>
      <c r="W2193"/>
      <c r="X2193" s="55">
        <v>46113</v>
      </c>
      <c r="Y2193" t="s">
        <v>810</v>
      </c>
    </row>
    <row r="2194" spans="1:25" ht="15" customHeight="1" x14ac:dyDescent="0.35">
      <c r="A2194" s="52" t="s">
        <v>796</v>
      </c>
      <c r="B2194" s="53">
        <v>46234</v>
      </c>
      <c r="C2194" s="53">
        <v>46965</v>
      </c>
      <c r="D2194" s="53">
        <v>46232</v>
      </c>
      <c r="E2194" s="52" t="s">
        <v>465</v>
      </c>
      <c r="G2194" s="97" t="s">
        <v>75</v>
      </c>
      <c r="H2194" s="52" t="s">
        <v>22</v>
      </c>
      <c r="I2194" s="53">
        <f t="shared" si="291"/>
        <v>46234</v>
      </c>
      <c r="J2194" s="53">
        <f t="shared" si="292"/>
        <v>46965</v>
      </c>
      <c r="K2194" s="52" t="s">
        <v>22</v>
      </c>
      <c r="L2194" s="97" t="s">
        <v>142</v>
      </c>
      <c r="N2194" s="52" t="s">
        <v>46</v>
      </c>
      <c r="O2194" s="52" t="s">
        <v>76</v>
      </c>
      <c r="P2194" s="111" t="s">
        <v>77</v>
      </c>
      <c r="Q2194">
        <v>2.6100000000000002E-2</v>
      </c>
      <c r="R2194" t="s">
        <v>46</v>
      </c>
      <c r="V2194"/>
      <c r="W2194"/>
      <c r="X2194" s="55">
        <v>46113</v>
      </c>
      <c r="Y2194" t="s">
        <v>811</v>
      </c>
    </row>
    <row r="2195" spans="1:25" ht="15" customHeight="1" x14ac:dyDescent="0.35">
      <c r="A2195" s="52" t="s">
        <v>796</v>
      </c>
      <c r="B2195" s="53">
        <v>46234</v>
      </c>
      <c r="C2195" s="53">
        <v>46965</v>
      </c>
      <c r="D2195" s="53">
        <v>46232</v>
      </c>
      <c r="E2195" s="52" t="s">
        <v>465</v>
      </c>
      <c r="G2195" s="52" t="s">
        <v>57</v>
      </c>
      <c r="H2195" s="52" t="s">
        <v>22</v>
      </c>
      <c r="I2195" s="53">
        <f t="shared" si="291"/>
        <v>46234</v>
      </c>
      <c r="J2195" s="53">
        <f t="shared" si="292"/>
        <v>46965</v>
      </c>
      <c r="K2195" s="52" t="s">
        <v>22</v>
      </c>
      <c r="L2195" s="97" t="s">
        <v>142</v>
      </c>
      <c r="N2195" s="52" t="s">
        <v>46</v>
      </c>
      <c r="O2195" s="52" t="s">
        <v>58</v>
      </c>
      <c r="P2195" t="s">
        <v>58</v>
      </c>
      <c r="Q2195">
        <v>1.3089999999999999E-2</v>
      </c>
      <c r="R2195" t="s">
        <v>46</v>
      </c>
      <c r="V2195"/>
      <c r="W2195"/>
      <c r="X2195" s="55">
        <v>46113</v>
      </c>
      <c r="Y2195" t="s">
        <v>812</v>
      </c>
    </row>
    <row r="2196" spans="1:25" ht="15" customHeight="1" x14ac:dyDescent="0.35">
      <c r="A2196" s="52" t="s">
        <v>796</v>
      </c>
      <c r="B2196" s="53">
        <v>46234</v>
      </c>
      <c r="C2196" s="53">
        <v>46965</v>
      </c>
      <c r="D2196" s="53">
        <v>46232</v>
      </c>
      <c r="E2196" s="52" t="s">
        <v>465</v>
      </c>
      <c r="G2196" s="52" t="s">
        <v>50</v>
      </c>
      <c r="H2196" s="52" t="s">
        <v>22</v>
      </c>
      <c r="I2196" s="53">
        <f t="shared" si="291"/>
        <v>46234</v>
      </c>
      <c r="J2196" s="53">
        <f t="shared" si="292"/>
        <v>46965</v>
      </c>
      <c r="K2196" s="52" t="s">
        <v>22</v>
      </c>
      <c r="L2196" s="97" t="s">
        <v>142</v>
      </c>
      <c r="N2196" s="52" t="s">
        <v>46</v>
      </c>
      <c r="O2196" t="s">
        <v>52</v>
      </c>
      <c r="P2196" t="s">
        <v>45</v>
      </c>
      <c r="Q2196">
        <v>0.57479999999999998</v>
      </c>
      <c r="R2196" t="s">
        <v>46</v>
      </c>
      <c r="V2196"/>
      <c r="W2196"/>
      <c r="X2196" s="55">
        <v>46113</v>
      </c>
    </row>
    <row r="2197" spans="1:25" ht="15" customHeight="1" x14ac:dyDescent="0.35">
      <c r="A2197" s="52" t="s">
        <v>796</v>
      </c>
      <c r="B2197" s="53">
        <v>46234</v>
      </c>
      <c r="C2197" s="53">
        <v>46965</v>
      </c>
      <c r="D2197" s="53">
        <v>46232</v>
      </c>
      <c r="E2197" s="52" t="s">
        <v>465</v>
      </c>
      <c r="G2197" s="52" t="s">
        <v>55</v>
      </c>
      <c r="H2197" s="52" t="s">
        <v>22</v>
      </c>
      <c r="I2197" s="53">
        <f>IF(K2197="Term",B2197,"ADD SERVICE START DATE")</f>
        <v>46234</v>
      </c>
      <c r="J2197" s="53">
        <f t="shared" ref="J2197:J2207" si="293">IF(K2197="Term",C2197,"ADD SERVICE END DATE")</f>
        <v>46965</v>
      </c>
      <c r="K2197" s="52" t="s">
        <v>22</v>
      </c>
      <c r="L2197" s="97" t="s">
        <v>142</v>
      </c>
      <c r="N2197" s="52" t="s">
        <v>46</v>
      </c>
      <c r="O2197" t="s">
        <v>56</v>
      </c>
      <c r="P2197" t="s">
        <v>45</v>
      </c>
      <c r="Q2197">
        <v>0.57479999999999998</v>
      </c>
      <c r="R2197" t="s">
        <v>46</v>
      </c>
      <c r="V2197"/>
      <c r="W2197"/>
      <c r="X2197" s="55">
        <v>46113</v>
      </c>
    </row>
    <row r="2198" spans="1:25" ht="15" customHeight="1" x14ac:dyDescent="0.35">
      <c r="A2198" s="52" t="s">
        <v>813</v>
      </c>
      <c r="B2198" s="53">
        <v>45566</v>
      </c>
      <c r="C2198" s="53">
        <v>47026</v>
      </c>
      <c r="D2198" s="53">
        <v>46267</v>
      </c>
      <c r="E2198" t="s">
        <v>245</v>
      </c>
      <c r="G2198" s="52" t="s">
        <v>62</v>
      </c>
      <c r="H2198" s="52" t="s">
        <v>22</v>
      </c>
      <c r="I2198" s="53">
        <f t="shared" ref="I2198" si="294">IF(K2198="Term",B2198,"ADD SERVICE START DATE")</f>
        <v>45566</v>
      </c>
      <c r="J2198" s="53">
        <f t="shared" si="293"/>
        <v>47026</v>
      </c>
      <c r="K2198" s="52" t="s">
        <v>22</v>
      </c>
      <c r="L2198" s="52" t="s">
        <v>133</v>
      </c>
      <c r="M2198" s="54">
        <v>0</v>
      </c>
      <c r="N2198" s="97" t="s">
        <v>43</v>
      </c>
      <c r="O2198" s="111" t="s">
        <v>64</v>
      </c>
      <c r="P2198" s="111" t="s">
        <v>64</v>
      </c>
      <c r="Q2198">
        <v>0.26699200000000001</v>
      </c>
      <c r="R2198" t="s">
        <v>66</v>
      </c>
      <c r="S2198" s="52" t="s">
        <v>228</v>
      </c>
      <c r="T2198" s="52" t="s">
        <v>229</v>
      </c>
      <c r="U2198" s="52" t="s">
        <v>230</v>
      </c>
      <c r="V2198"/>
      <c r="W2198"/>
      <c r="X2198" s="55">
        <v>45383</v>
      </c>
      <c r="Y2198" s="56" t="s">
        <v>814</v>
      </c>
    </row>
    <row r="2199" spans="1:25" ht="15" customHeight="1" x14ac:dyDescent="0.35">
      <c r="A2199" s="52" t="s">
        <v>813</v>
      </c>
      <c r="B2199" s="53">
        <v>45566</v>
      </c>
      <c r="C2199" s="53">
        <v>47026</v>
      </c>
      <c r="D2199" s="53">
        <v>46267</v>
      </c>
      <c r="E2199" t="s">
        <v>468</v>
      </c>
      <c r="G2199" s="52" t="s">
        <v>57</v>
      </c>
      <c r="H2199" s="52" t="s">
        <v>22</v>
      </c>
      <c r="I2199" s="53">
        <f t="shared" ref="I2199:I2206" si="295">IF(K2199="Term",B2199,"ADD SERVICE START DATE")</f>
        <v>45566</v>
      </c>
      <c r="J2199" s="53">
        <f t="shared" si="293"/>
        <v>47026</v>
      </c>
      <c r="K2199" s="52" t="s">
        <v>22</v>
      </c>
      <c r="L2199" s="52" t="s">
        <v>133</v>
      </c>
      <c r="N2199" s="52" t="s">
        <v>46</v>
      </c>
      <c r="O2199" s="52" t="s">
        <v>58</v>
      </c>
      <c r="P2199" s="52" t="s">
        <v>58</v>
      </c>
      <c r="Q2199">
        <v>1.2236E-2</v>
      </c>
      <c r="R2199" t="s">
        <v>46</v>
      </c>
      <c r="V2199"/>
      <c r="W2199"/>
      <c r="X2199" s="55">
        <v>45383</v>
      </c>
    </row>
    <row r="2200" spans="1:25" ht="15" customHeight="1" x14ac:dyDescent="0.35">
      <c r="A2200" s="52" t="s">
        <v>813</v>
      </c>
      <c r="B2200" s="53">
        <v>45566</v>
      </c>
      <c r="C2200" s="53">
        <v>47026</v>
      </c>
      <c r="D2200" s="53">
        <v>46267</v>
      </c>
      <c r="E2200" t="s">
        <v>468</v>
      </c>
      <c r="G2200" s="97" t="s">
        <v>75</v>
      </c>
      <c r="H2200" s="52" t="s">
        <v>22</v>
      </c>
      <c r="I2200" s="53">
        <f t="shared" si="295"/>
        <v>45566</v>
      </c>
      <c r="J2200" s="53">
        <f t="shared" si="293"/>
        <v>47026</v>
      </c>
      <c r="K2200" s="52" t="s">
        <v>22</v>
      </c>
      <c r="L2200" s="52" t="s">
        <v>133</v>
      </c>
      <c r="N2200" s="52" t="s">
        <v>46</v>
      </c>
      <c r="O2200" s="52" t="s">
        <v>76</v>
      </c>
      <c r="P2200" s="111" t="s">
        <v>77</v>
      </c>
      <c r="Q2200">
        <v>2.4473000000000002E-2</v>
      </c>
      <c r="R2200" t="s">
        <v>46</v>
      </c>
      <c r="V2200"/>
      <c r="W2200"/>
      <c r="X2200" s="55">
        <v>45383</v>
      </c>
    </row>
    <row r="2201" spans="1:25" ht="15" customHeight="1" x14ac:dyDescent="0.35">
      <c r="I2201" s="53" t="str">
        <f t="shared" si="295"/>
        <v>ADD SERVICE START DATE</v>
      </c>
      <c r="J2201" s="53" t="str">
        <f t="shared" si="293"/>
        <v>ADD SERVICE END DATE</v>
      </c>
      <c r="O2201"/>
      <c r="Q2201"/>
      <c r="R2201"/>
      <c r="V2201"/>
      <c r="W2201"/>
      <c r="X2201" s="256"/>
    </row>
    <row r="2202" spans="1:25" ht="15" customHeight="1" x14ac:dyDescent="0.35">
      <c r="I2202" s="53" t="str">
        <f t="shared" si="295"/>
        <v>ADD SERVICE START DATE</v>
      </c>
      <c r="J2202" s="53" t="str">
        <f t="shared" si="293"/>
        <v>ADD SERVICE END DATE</v>
      </c>
      <c r="O2202"/>
      <c r="Q2202"/>
      <c r="R2202"/>
      <c r="V2202"/>
      <c r="W2202"/>
      <c r="X2202" s="256"/>
    </row>
    <row r="2203" spans="1:25" ht="15" customHeight="1" x14ac:dyDescent="0.35">
      <c r="I2203" s="53" t="str">
        <f t="shared" si="295"/>
        <v>ADD SERVICE START DATE</v>
      </c>
      <c r="J2203" s="53" t="str">
        <f t="shared" si="293"/>
        <v>ADD SERVICE END DATE</v>
      </c>
      <c r="O2203"/>
      <c r="Q2203"/>
      <c r="R2203"/>
      <c r="V2203"/>
      <c r="W2203"/>
      <c r="X2203" s="256"/>
    </row>
    <row r="2204" spans="1:25" ht="15" customHeight="1" x14ac:dyDescent="0.35">
      <c r="I2204" s="53" t="str">
        <f t="shared" si="295"/>
        <v>ADD SERVICE START DATE</v>
      </c>
      <c r="J2204" s="53" t="str">
        <f t="shared" si="293"/>
        <v>ADD SERVICE END DATE</v>
      </c>
      <c r="O2204"/>
      <c r="Q2204"/>
      <c r="R2204"/>
      <c r="V2204"/>
      <c r="W2204"/>
      <c r="X2204" s="256"/>
    </row>
    <row r="2205" spans="1:25" ht="15" customHeight="1" x14ac:dyDescent="0.35">
      <c r="I2205" s="53" t="str">
        <f t="shared" si="295"/>
        <v>ADD SERVICE START DATE</v>
      </c>
      <c r="J2205" s="53" t="str">
        <f t="shared" si="293"/>
        <v>ADD SERVICE END DATE</v>
      </c>
      <c r="O2205"/>
      <c r="Q2205"/>
      <c r="R2205"/>
      <c r="V2205"/>
      <c r="W2205"/>
      <c r="X2205" s="256"/>
    </row>
    <row r="2206" spans="1:25" ht="15" customHeight="1" x14ac:dyDescent="0.35">
      <c r="I2206" s="53" t="str">
        <f t="shared" si="295"/>
        <v>ADD SERVICE START DATE</v>
      </c>
      <c r="J2206" s="53" t="str">
        <f t="shared" si="293"/>
        <v>ADD SERVICE END DATE</v>
      </c>
      <c r="O2206"/>
      <c r="Q2206"/>
      <c r="R2206"/>
      <c r="V2206"/>
      <c r="W2206"/>
      <c r="X2206" s="256"/>
    </row>
    <row r="2207" spans="1:25" ht="15" customHeight="1" x14ac:dyDescent="0.35">
      <c r="I2207" s="53" t="str">
        <f>IF(K2207="Term",B2207,"ADD SERVICE START DATE")</f>
        <v>ADD SERVICE START DATE</v>
      </c>
      <c r="J2207" s="53" t="str">
        <f t="shared" si="293"/>
        <v>ADD SERVICE END DATE</v>
      </c>
      <c r="O2207"/>
      <c r="Q2207"/>
      <c r="R2207"/>
      <c r="V2207"/>
      <c r="W2207"/>
      <c r="X2207" s="256"/>
    </row>
    <row r="2208" spans="1:25" ht="15" customHeight="1" x14ac:dyDescent="0.35">
      <c r="I2208" s="53" t="str">
        <f t="shared" ref="I2208:I2216" si="296">IF(K2208="Term",B2208,"ADD SERVICE START DATE")</f>
        <v>ADD SERVICE START DATE</v>
      </c>
      <c r="J2208" s="53" t="str">
        <f t="shared" ref="J2208:J2216" si="297">IF(K2208="Term",C2208,"ADD SERVICE END DATE")</f>
        <v>ADD SERVICE END DATE</v>
      </c>
      <c r="O2208"/>
      <c r="Q2208"/>
      <c r="R2208"/>
      <c r="V2208"/>
      <c r="W2208"/>
      <c r="X2208" s="256"/>
    </row>
    <row r="2209" spans="9:24" ht="15" customHeight="1" x14ac:dyDescent="0.35">
      <c r="I2209" s="53" t="str">
        <f t="shared" si="296"/>
        <v>ADD SERVICE START DATE</v>
      </c>
      <c r="J2209" s="53" t="str">
        <f t="shared" si="297"/>
        <v>ADD SERVICE END DATE</v>
      </c>
      <c r="O2209"/>
      <c r="Q2209"/>
      <c r="R2209"/>
      <c r="V2209"/>
      <c r="W2209"/>
      <c r="X2209" s="256"/>
    </row>
    <row r="2210" spans="9:24" ht="15" customHeight="1" x14ac:dyDescent="0.35">
      <c r="I2210" s="53" t="str">
        <f t="shared" si="296"/>
        <v>ADD SERVICE START DATE</v>
      </c>
      <c r="J2210" s="53" t="str">
        <f t="shared" si="297"/>
        <v>ADD SERVICE END DATE</v>
      </c>
      <c r="O2210"/>
      <c r="Q2210"/>
      <c r="R2210"/>
      <c r="V2210"/>
      <c r="W2210"/>
      <c r="X2210" s="256"/>
    </row>
    <row r="2211" spans="9:24" ht="15" customHeight="1" x14ac:dyDescent="0.35">
      <c r="I2211" s="53" t="str">
        <f t="shared" si="296"/>
        <v>ADD SERVICE START DATE</v>
      </c>
      <c r="J2211" s="53" t="str">
        <f t="shared" si="297"/>
        <v>ADD SERVICE END DATE</v>
      </c>
      <c r="O2211"/>
      <c r="Q2211"/>
      <c r="R2211"/>
      <c r="V2211"/>
      <c r="W2211"/>
      <c r="X2211" s="256"/>
    </row>
    <row r="2212" spans="9:24" ht="15" customHeight="1" x14ac:dyDescent="0.35">
      <c r="I2212" s="53" t="str">
        <f t="shared" si="296"/>
        <v>ADD SERVICE START DATE</v>
      </c>
      <c r="J2212" s="53" t="str">
        <f t="shared" si="297"/>
        <v>ADD SERVICE END DATE</v>
      </c>
      <c r="O2212"/>
      <c r="Q2212"/>
      <c r="R2212"/>
      <c r="V2212"/>
      <c r="W2212"/>
      <c r="X2212" s="256"/>
    </row>
    <row r="2213" spans="9:24" ht="15" customHeight="1" x14ac:dyDescent="0.35">
      <c r="I2213" s="53" t="str">
        <f t="shared" si="296"/>
        <v>ADD SERVICE START DATE</v>
      </c>
      <c r="J2213" s="53" t="str">
        <f t="shared" si="297"/>
        <v>ADD SERVICE END DATE</v>
      </c>
      <c r="O2213"/>
      <c r="Q2213"/>
      <c r="R2213"/>
      <c r="V2213"/>
      <c r="W2213"/>
      <c r="X2213" s="256"/>
    </row>
    <row r="2214" spans="9:24" ht="15" customHeight="1" x14ac:dyDescent="0.35">
      <c r="I2214" s="53" t="str">
        <f t="shared" si="296"/>
        <v>ADD SERVICE START DATE</v>
      </c>
      <c r="J2214" s="53" t="str">
        <f t="shared" si="297"/>
        <v>ADD SERVICE END DATE</v>
      </c>
      <c r="O2214"/>
      <c r="Q2214"/>
      <c r="R2214"/>
      <c r="V2214"/>
      <c r="W2214"/>
      <c r="X2214" s="256"/>
    </row>
    <row r="2215" spans="9:24" ht="15" customHeight="1" x14ac:dyDescent="0.35">
      <c r="I2215" s="53" t="str">
        <f t="shared" si="296"/>
        <v>ADD SERVICE START DATE</v>
      </c>
      <c r="J2215" s="53" t="str">
        <f t="shared" si="297"/>
        <v>ADD SERVICE END DATE</v>
      </c>
      <c r="O2215"/>
      <c r="Q2215"/>
      <c r="R2215"/>
      <c r="V2215"/>
      <c r="W2215"/>
      <c r="X2215" s="256"/>
    </row>
    <row r="2216" spans="9:24" ht="14.5" customHeight="1" x14ac:dyDescent="0.35">
      <c r="I2216" s="53" t="str">
        <f t="shared" si="296"/>
        <v>ADD SERVICE START DATE</v>
      </c>
      <c r="J2216" s="53" t="str">
        <f t="shared" si="297"/>
        <v>ADD SERVICE END DATE</v>
      </c>
      <c r="O2216"/>
      <c r="Q2216"/>
      <c r="R2216"/>
      <c r="V2216"/>
      <c r="W2216"/>
      <c r="X2216" s="256"/>
    </row>
  </sheetData>
  <phoneticPr fontId="12" type="noConversion"/>
  <dataValidations disablePrompts="1" count="19">
    <dataValidation type="textLength" operator="lessThanOrEqual" allowBlank="1" showInputMessage="1" showErrorMessage="1" errorTitle="Length Exceeded" error="This value must be less than or equal to 100 characters long." promptTitle="Text" prompt="Maximum Length: 100 characters." sqref="E1641:E1682 A1641:A1682 H1641:H1682" xr:uid="{00000000-0002-0000-0100-000000000000}">
      <formula1>100</formula1>
    </dataValidation>
    <dataValidation type="date" operator="greaterThanOrEqual" allowBlank="1" showInputMessage="1" showErrorMessage="1" errorTitle="Invalid Date" error="Start Date (Service) (Contract Service) must be in the correct date format." promptTitle="Date" prompt=" " sqref="B1641:B1682" xr:uid="{00000000-0002-0000-0100-000001000000}">
      <formula1>1</formula1>
    </dataValidation>
    <dataValidation type="date" operator="greaterThanOrEqual" allowBlank="1" showInputMessage="1" showErrorMessage="1" errorTitle="Invalid Date" error="End Date (Service) (Contract Service) must be in the correct date format." promptTitle="Date" prompt=" " sqref="C1641:C1682" xr:uid="{00000000-0002-0000-0100-000002000000}">
      <formula1>1</formula1>
    </dataValidation>
    <dataValidation showInputMessage="1" showErrorMessage="1" error=" " promptTitle="Lookup (required)" prompt="This Asset (Service) (Contract Service) record must already exist in Microsoft Dynamics 365 or in this source file." sqref="L1641:L1642 L1644 L1646 L1648 L1650 L1652 L1654 L1657:L1662 L1664:L1665 L1667:L1668 L1670:L1671 L1673:L1674 L1676 L1679:L1680 L1682" xr:uid="{00000000-0002-0000-0100-000003000000}"/>
    <dataValidation type="decimal" allowBlank="1" showInputMessage="1" showErrorMessage="1" errorTitle="Value beyond range" error="Quantity (Service) (Contract Service) must be a whole number from -2147483648 through 2147483647." promptTitle="Whole number" prompt="Minimum Value: -2147483648._x000d__x000a_Maximum Value: 2147483647._x000d__x000a_  " sqref="M1641:M1682" xr:uid="{00000000-0002-0000-0100-000004000000}">
      <formula1>-2147483648</formula1>
      <formula2>2147483647</formula2>
    </dataValidation>
    <dataValidation showInputMessage="1" showErrorMessage="1" error=" " promptTitle="Lookup (required)" prompt="This Rate Type record must already exist in Microsoft Dynamics 365 or in this source file." sqref="P1675 O1641:O1682 P2091 P2094 P2099 P2111 P2107 P2115 P2096:P2097 P2118 O2091:O2122 P2113 P2109 P2149 P2151 P2153 P2155 P2157:P2163 O2164:P2168 O2169:O2175 O2178:O2179 P2180:P2183 O2191:O2195 O2199:P2199 O2200" xr:uid="{00000000-0002-0000-0100-000005000000}"/>
    <dataValidation type="decimal" allowBlank="1" showInputMessage="1" showErrorMessage="1" errorTitle="Value beyond range" error="Rate Value must be a number from -100000000000 through 100000000000." promptTitle="Decimal number" prompt="Minimum Value: -100000000000._x000d__x000a_Maximum Value: 100000000000._x000d__x000a_  " sqref="Q1641:Q1682 Q2091:Q2122" xr:uid="{00000000-0002-0000-0100-000006000000}">
      <formula1>-100000000000</formula1>
      <formula2>100000000000</formula2>
    </dataValidation>
    <dataValidation type="whole" operator="greaterThanOrEqual" allowBlank="1" sqref="S1641:U1647 S1649:U1649" xr:uid="{00000000-0002-0000-0100-000007000000}">
      <formula1>0</formula1>
    </dataValidation>
    <dataValidation allowBlank="1" showInputMessage="1" showErrorMessage="1" error=" " promptTitle="Lookup" prompt="This Percentage of record must already exist in Microsoft Dynamics 365 or in this source file." sqref="V1641:V1681" xr:uid="{00000000-0002-0000-0100-000008000000}"/>
    <dataValidation type="decimal" allowBlank="1" showInputMessage="1" showErrorMessage="1" errorTitle="Value beyond range" error="Percentage of Rate must be a whole number from 0 through 2147483647." promptTitle="Whole number" prompt="Minimum Value: 0._x000d__x000a_Maximum Value: 2147483647._x000d__x000a_  " sqref="W1641:W1681 W2091:W2122 S2092:S2093 S2095:S2096 S2098 S2121:S2122 S2114 S2116:S2117 S2119 S2100:S2105 S2107:S2112" xr:uid="{00000000-0002-0000-0100-000009000000}">
      <formula1>0</formula1>
      <formula2>2147483647</formula2>
    </dataValidation>
    <dataValidation type="date" operator="greaterThanOrEqual" allowBlank="1" showInputMessage="1" showErrorMessage="1" errorTitle="Invalid Date" error="Rate Set Date must be in the correct date format." promptTitle="Date" prompt=" " sqref="X1641:X1682 X2091:X2122" xr:uid="{00000000-0002-0000-0100-00000A000000}">
      <formula1>1</formula1>
    </dataValidation>
    <dataValidation type="textLength" operator="lessThanOrEqual" allowBlank="1" showInputMessage="1" showErrorMessage="1" errorTitle="Length Exceeded" error="This value must be less than or equal to 500 characters long." promptTitle="Text" prompt="Maximum Length: 500 characters." sqref="L2091:L2122 G2091:H2122 A2091:E2122 L2149:L2154 L2157:L2170 L2173 L2175:L2179 L2182:L2189 L2193 L2198:L2200" xr:uid="{64B00E70-2217-4FE7-A794-336386371F93}">
      <formula1>500</formula1>
    </dataValidation>
    <dataValidation type="date" operator="greaterThanOrEqual" allowBlank="1" showInputMessage="1" showErrorMessage="1" errorTitle="Invalid Date" error="Service End Date must be in the correct date format." promptTitle="Date" prompt=" " sqref="C2091:C2122" xr:uid="{69A31A81-D81C-4BA8-85F6-DDBB57C7F388}">
      <formula1>1</formula1>
    </dataValidation>
    <dataValidation type="date" operator="greaterThanOrEqual" allowBlank="1" showInputMessage="1" showErrorMessage="1" errorTitle="Invalid Date" error="Service Start Date must be in the correct date format." promptTitle="Date" prompt=" " sqref="B2091:C2122" xr:uid="{DABBBE04-9027-4842-961B-33A35B56C266}">
      <formula1>1</formula1>
    </dataValidation>
    <dataValidation allowBlank="1" showInputMessage="1" showErrorMessage="1" error=" " promptTitle="Lookup" prompt="This Service Segment record must already exist in Microsoft Dynamics 365 or in this source file." sqref="E2091:E2122 G2091:G2122" xr:uid="{58F66626-EABD-49CE-8200-282807FD07B0}"/>
    <dataValidation showInputMessage="1" showErrorMessage="1" error=" " promptTitle="Lookup (required)" prompt="This Asset record must already exist in Microsoft Dynamics 365 or in this source file." sqref="L2091:L2122 L2149:L2154 L2157:L2170 L2173 L2175:L2179 L2182:L2189 L2193 L2198:L2200" xr:uid="{79BC80F8-CD3D-43E8-B641-9F0CE49941CD}"/>
    <dataValidation type="textLength" operator="lessThanOrEqual" allowBlank="1" showInputMessage="1" showErrorMessage="1" errorTitle="Length Exceeded" error="This value must be less than or equal to 250 characters long." promptTitle="Text" prompt="Maximum Length: 250 characters." sqref="Y2091:Y2122" xr:uid="{21723A19-60A7-488F-9D12-9DD08D6BDEDE}">
      <formula1>250</formula1>
    </dataValidation>
    <dataValidation type="decimal" allowBlank="1" showInputMessage="1" showErrorMessage="1" errorTitle="Value beyond range" error="Quantity must be a whole number from -2147483648 through 2147483647." promptTitle="Whole number" prompt="Minimum Value: -2147483648._x000d__x000a_Maximum Value: 2147483647._x000d__x000a_  " sqref="M2091:M2122" xr:uid="{A25BC4E5-F943-4BA1-9DB0-C4A20AEB5AAF}">
      <formula1>-2147483648</formula1>
      <formula2>2147483647</formula2>
    </dataValidation>
    <dataValidation type="list" allowBlank="1" showInputMessage="1" showErrorMessage="1" sqref="K2:K749 K751 K753:K2200" xr:uid="{59F15132-56F5-4C6F-8C32-33093CFCCB95}">
      <formula1>Term</formula1>
    </dataValidation>
  </dataValidations>
  <hyperlinks>
    <hyperlink ref="F29" location="'Receipt and Delivery Points'!A1" display="Refer to Receipt and Delivery Points" xr:uid="{00000000-0004-0000-0100-000000000000}"/>
    <hyperlink ref="F30" location="'Receipt and Delivery Points'!A1" display="Refer to Receipt and Delivery Points" xr:uid="{00000000-0004-0000-0100-000001000000}"/>
    <hyperlink ref="F17:F23" location="'Receipt and Delivery Points'!A1" display="Refer to Receipt and Delivery Points" xr:uid="{00000000-0004-0000-0100-000002000000}"/>
    <hyperlink ref="F28" location="'Receipt and Delivery Points'!A1" display="Refer to Receipt and Delivery Points" xr:uid="{00000000-0004-0000-0100-000003000000}"/>
    <hyperlink ref="F27:F30" location="'Receipt and Delivery Points'!A1" display="Refer to Receipt and Delivery Points" xr:uid="{00000000-0004-0000-0100-000004000000}"/>
    <hyperlink ref="F31:F33" location="'Receipt and Delivery Points'!A1" display="Refer to Receipt and Delivery Points" xr:uid="{00000000-0004-0000-0100-000005000000}"/>
    <hyperlink ref="F38:F39" location="'Receipt and Delivery Points'!A1" display="Refer to Receipt and Delivery Points" xr:uid="{00000000-0004-0000-0100-000006000000}"/>
    <hyperlink ref="F41:F47" location="'Receipt and Delivery Points'!A1" display="Refer to Receipt and Delivery Points" xr:uid="{00000000-0004-0000-0100-000007000000}"/>
    <hyperlink ref="F213" location="'Receipt and Delivery Points'!A1" display="Refer to Receipt and Delivery Points" xr:uid="{00000000-0004-0000-0100-000008000000}"/>
    <hyperlink ref="F214" location="'Receipt and Delivery Points'!A1" display="Refer to Receipt and Delivery Points" xr:uid="{00000000-0004-0000-0100-000009000000}"/>
    <hyperlink ref="F56:F57" location="'Receipt and Delivery Points'!A1" display="Refer to Receipt and Delivery Points" xr:uid="{00000000-0004-0000-0100-00000A000000}"/>
    <hyperlink ref="F223" location="'Receipt and Delivery Points'!A1" display="Refer to Receipt and Delivery Points" xr:uid="{00000000-0004-0000-0100-00000B000000}"/>
    <hyperlink ref="F66:F110" location="'Receipt and Delivery Points'!A1" display="Refer to Receipt and Delivery Points" xr:uid="{00000000-0004-0000-0100-00000C000000}"/>
    <hyperlink ref="F121:F123" location="'Receipt and Delivery Points'!A1" display="Refer to Receipt and Delivery Points" xr:uid="{00000000-0004-0000-0100-00000D000000}"/>
    <hyperlink ref="F194:F199" location="'Receipt and Delivery Points'!A1" display="Refer to Receipt and Delivery Points" xr:uid="{00000000-0004-0000-0100-00000E000000}"/>
    <hyperlink ref="F204:F206" location="'Receipt and Delivery Points'!A1" display="Refer to Receipt and Delivery Points" xr:uid="{00000000-0004-0000-0100-00000F000000}"/>
    <hyperlink ref="F209:F215" location="'Receipt and Delivery Points'!A1" display="Refer to Receipt and Delivery Points" xr:uid="{00000000-0004-0000-0100-000010000000}"/>
    <hyperlink ref="F218:F237" location="'Receipt and Delivery Points'!A1" display="Refer to Receipt and Delivery Points" xr:uid="{00000000-0004-0000-0100-000011000000}"/>
    <hyperlink ref="F523" location="'Receipt and Delivery Points'!A1" display="Refer to Receipt and Delivery Points" xr:uid="{00000000-0004-0000-0100-000012000000}"/>
    <hyperlink ref="F246:F249" location="'Receipt and Delivery Points'!A1" display="Refer to Receipt and Delivery Points" xr:uid="{00000000-0004-0000-0100-000013000000}"/>
    <hyperlink ref="F355:F356" location="'Receipt and Delivery Points'!A1" display="Refer to Receipt and Delivery Points" xr:uid="{00000000-0004-0000-0100-000015000000}"/>
    <hyperlink ref="F2068" location="'Receipt and Delivery Points'!A1" display="Refer to Receipt and Delivery Points" xr:uid="{00000000-0004-0000-0100-000016000000}"/>
    <hyperlink ref="F2070" location="'Receipt and Delivery Points'!A1" display="Refer to Receipt and Delivery Points" xr:uid="{00000000-0004-0000-0100-000017000000}"/>
    <hyperlink ref="F365:F366" location="'Receipt and Delivery Points'!A1" display="Refer to Receipt and Delivery Points" xr:uid="{00000000-0004-0000-0100-000018000000}"/>
    <hyperlink ref="F2076" location="'Receipt and Delivery Points'!A1" display="Refer to Receipt and Delivery Points" xr:uid="{00000000-0004-0000-0100-000019000000}"/>
    <hyperlink ref="F376:F380" location="'Receipt and Delivery Points'!A1" display="Refer to Receipt and Delivery Points" xr:uid="{00000000-0004-0000-0100-00001A000000}"/>
    <hyperlink ref="F2087" location="'Receipt and Delivery Points'!A1" display="Refer to Receipt and Delivery Points" xr:uid="{00000000-0004-0000-0100-00001B000000}"/>
    <hyperlink ref="F382:F401" location="'Receipt and Delivery Points'!A1" display="Refer to Receipt and Delivery Points" xr:uid="{00000000-0004-0000-0100-00001C000000}"/>
    <hyperlink ref="F403:F406" location="'Receipt and Delivery Points'!A1" display="Refer to Receipt and Delivery Points" xr:uid="{00000000-0004-0000-0100-00001D000000}"/>
    <hyperlink ref="F110" location="'Receipt and Delivery Points'!A1" display="Refer to Receipt and Delivery Points" xr:uid="{00000000-0004-0000-0100-00001E000000}"/>
    <hyperlink ref="F760" location="'Receipt and Delivery Points'!A1" display="Refer to Receipt and Delivery Points" xr:uid="{00000000-0004-0000-0100-00001F000000}"/>
    <hyperlink ref="F762" location="'Receipt and Delivery Points'!A1" display="Refer to Receipt and Delivery Points" xr:uid="{00000000-0004-0000-0100-000020000000}"/>
    <hyperlink ref="F429:F430" location="'Receipt and Delivery Points'!A1" display="Refer to Receipt and Delivery Points" xr:uid="{00000000-0004-0000-0100-000021000000}"/>
    <hyperlink ref="F432:F437" location="'Receipt and Delivery Points'!A1" display="Refer to Receipt and Delivery Points" xr:uid="{00000000-0004-0000-0100-000022000000}"/>
    <hyperlink ref="F1052" location="'Receipt and Delivery Points'!A1" display="Refer to Receipt and Delivery Points" xr:uid="{00000000-0004-0000-0100-000023000000}"/>
    <hyperlink ref="F443:F445" location="'Receipt and Delivery Points'!A1" display="Refer to Receipt and Delivery Points" xr:uid="{00000000-0004-0000-0100-000024000000}"/>
    <hyperlink ref="F447:F465" location="'Receipt and Delivery Points'!A1" display="Refer to Receipt and Delivery Points" xr:uid="{00000000-0004-0000-0100-000025000000}"/>
    <hyperlink ref="F482:F492" location="'Receipt and Delivery Points'!A1" display="Refer to Receipt and Delivery Points" xr:uid="{00000000-0004-0000-0100-000026000000}"/>
    <hyperlink ref="F496:F502" location="'Receipt and Delivery Points'!A1" display="Refer to Receipt and Delivery Points" xr:uid="{00000000-0004-0000-0100-000027000000}"/>
    <hyperlink ref="F534:F543" location="'Receipt and Delivery Points'!A1" display="Refer to Receipt and Delivery Points" xr:uid="{00000000-0004-0000-0100-000028000000}"/>
    <hyperlink ref="F551:F558" location="'Receipt and Delivery Points'!A1" display="Refer to Receipt and Delivery Points" xr:uid="{00000000-0004-0000-0100-000029000000}"/>
    <hyperlink ref="F563:F568" location="'Receipt and Delivery Points'!A1" display="Refer to Receipt and Delivery Points" xr:uid="{00000000-0004-0000-0100-00002A000000}"/>
    <hyperlink ref="F569:F571" location="'Receipt and Delivery Points'!A1" display="Refer to Receipt and Delivery Points" xr:uid="{00000000-0004-0000-0100-00002B000000}"/>
    <hyperlink ref="F578:F581" location="'Receipt and Delivery Points'!A1" display="Refer to Receipt and Delivery Points" xr:uid="{00000000-0004-0000-0100-00002C000000}"/>
    <hyperlink ref="F586:F592" location="'Receipt and Delivery Points'!A1" display="Refer to Receipt and Delivery Points" xr:uid="{00000000-0004-0000-0100-00002D000000}"/>
    <hyperlink ref="F594:F595" location="'Receipt and Delivery Points'!A1" display="Refer to Receipt and Delivery Points" xr:uid="{00000000-0004-0000-0100-00002E000000}"/>
    <hyperlink ref="F604:F613" location="'Receipt and Delivery Points'!A1" display="Refer to Receipt and Delivery Points" xr:uid="{00000000-0004-0000-0100-00002F000000}"/>
    <hyperlink ref="F616:F619" location="'Receipt and Delivery Points'!A1" display="Refer to Receipt and Delivery Points" xr:uid="{00000000-0004-0000-0100-000030000000}"/>
    <hyperlink ref="F419" location="'Receipt and Delivery Points'!A1" display="Refer to Receipt and Delivery Points" xr:uid="{00000000-0004-0000-0100-000031000000}"/>
    <hyperlink ref="F421" location="'Receipt and Delivery Points'!A1" display="Refer to Receipt and Delivery Points" xr:uid="{00000000-0004-0000-0100-000032000000}"/>
    <hyperlink ref="F628:F644" location="'Receipt and Delivery Points'!A1" display="Refer to Receipt and Delivery Points" xr:uid="{00000000-0004-0000-0100-000033000000}"/>
    <hyperlink ref="F649:F653" location="'Receipt and Delivery Points'!A1" display="Refer to Receipt and Delivery Points" xr:uid="{00000000-0004-0000-0100-000034000000}"/>
    <hyperlink ref="F655:F660" location="'Receipt and Delivery Points'!A1" display="Refer to Receipt and Delivery Points" xr:uid="{00000000-0004-0000-0100-000035000000}"/>
    <hyperlink ref="F665:F670" location="'Receipt and Delivery Points'!A1" display="Refer to Receipt and Delivery Points" xr:uid="{00000000-0004-0000-0100-000036000000}"/>
    <hyperlink ref="F676:F681" location="'Receipt and Delivery Points'!A1" display="Refer to Receipt and Delivery Points" xr:uid="{00000000-0004-0000-0100-000037000000}"/>
    <hyperlink ref="F686:F688" location="'Receipt and Delivery Points'!A1" display="Refer to Receipt and Delivery Points" xr:uid="{00000000-0004-0000-0100-000038000000}"/>
    <hyperlink ref="F701:F726" location="'Receipt and Delivery Points'!A1" display="Refer to Receipt and Delivery Points" xr:uid="{00000000-0004-0000-0100-000039000000}"/>
    <hyperlink ref="F728:F729" location="'Receipt and Delivery Points'!A1" display="Refer to Receipt and Delivery Points" xr:uid="{00000000-0004-0000-0100-00003A000000}"/>
    <hyperlink ref="F731:F736" location="'Receipt and Delivery Points'!A1" display="Refer to Receipt and Delivery Points" xr:uid="{00000000-0004-0000-0100-00003B000000}"/>
    <hyperlink ref="F768:F770" location="'Receipt and Delivery Points'!A1" display="Refer to Receipt and Delivery Points" xr:uid="{00000000-0004-0000-0100-00003C000000}"/>
    <hyperlink ref="F777:F792" location="'Receipt and Delivery Points'!A1" display="Refer to Receipt and Delivery Points" xr:uid="{00000000-0004-0000-0100-00003D000000}"/>
    <hyperlink ref="F821" location="'Receipt and Delivery Points'!A1" display="Refer to Receipt and Delivery Points" xr:uid="{00000000-0004-0000-0100-00003E000000}"/>
    <hyperlink ref="F796:F800" location="'Receipt and Delivery Points'!A1" display="Refer to Receipt and Delivery Points" xr:uid="{00000000-0004-0000-0100-00003F000000}"/>
    <hyperlink ref="F836" location="'Receipt and Delivery Points'!A1" display="Refer to Receipt and Delivery Points" xr:uid="{00000000-0004-0000-0100-000040000000}"/>
    <hyperlink ref="F820:F821" location="'Receipt and Delivery Points'!A1" display="Refer to Receipt and Delivery Points" xr:uid="{00000000-0004-0000-0100-000041000000}"/>
    <hyperlink ref="F825:F832" location="'Receipt and Delivery Points'!A1" display="Refer to Receipt and Delivery Points" xr:uid="{00000000-0004-0000-0100-000042000000}"/>
    <hyperlink ref="F850" location="'Receipt and Delivery Points'!A1" display="Refer to Receipt and Delivery Points" xr:uid="{00000000-0004-0000-0100-000043000000}"/>
    <hyperlink ref="F852" location="'Receipt and Delivery Points'!A1" display="Refer to Receipt and Delivery Points" xr:uid="{00000000-0004-0000-0100-000044000000}"/>
    <hyperlink ref="F839:F845" location="'Receipt and Delivery Points'!A1" display="Refer to Receipt and Delivery Points" xr:uid="{00000000-0004-0000-0100-000045000000}"/>
    <hyperlink ref="F931" location="'Receipt and Delivery Points'!A1" display="Refer to Receipt and Delivery Points" xr:uid="{00000000-0004-0000-0100-000046000000}"/>
    <hyperlink ref="F853:F855" location="'Receipt and Delivery Points'!A1" display="Refer to Receipt and Delivery Points" xr:uid="{00000000-0004-0000-0100-000047000000}"/>
    <hyperlink ref="F857:F865" location="'Receipt and Delivery Points'!A1" display="Refer to Receipt and Delivery Points" xr:uid="{00000000-0004-0000-0100-000048000000}"/>
    <hyperlink ref="F869:F871" location="'Receipt and Delivery Points'!A1" display="Refer to Receipt and Delivery Points" xr:uid="{00000000-0004-0000-0100-000049000000}"/>
    <hyperlink ref="F876:F879" location="'Receipt and Delivery Points'!A1" display="Refer to Receipt and Delivery Points" xr:uid="{00000000-0004-0000-0100-00004A000000}"/>
    <hyperlink ref="F885:F886" location="'Receipt and Delivery Points'!A1" display="Refer to Receipt and Delivery Points" xr:uid="{00000000-0004-0000-0100-00004B000000}"/>
    <hyperlink ref="F891:F896" location="'Receipt and Delivery Points'!A1" display="Refer to Receipt and Delivery Points" xr:uid="{00000000-0004-0000-0100-00004C000000}"/>
    <hyperlink ref="F787" location="'Receipt and Delivery Points'!A1" display="Refer to Receipt and Delivery Points" xr:uid="{00000000-0004-0000-0100-00004D000000}"/>
    <hyperlink ref="F902:F916" location="'Receipt and Delivery Points'!A1" display="Refer to Receipt and Delivery Points" xr:uid="{00000000-0004-0000-0100-00004E000000}"/>
    <hyperlink ref="F944:F949" location="'Receipt and Delivery Points'!A1" display="Refer to Receipt and Delivery Points" xr:uid="{00000000-0004-0000-0100-00004F000000}"/>
    <hyperlink ref="F958:F962" location="'Receipt and Delivery Points'!A1" display="Refer to Receipt and Delivery Points" xr:uid="{00000000-0004-0000-0100-000050000000}"/>
    <hyperlink ref="F963:F994" location="'Receipt and Delivery Points'!A1" display="Refer to Receipt and Delivery Points" xr:uid="{00000000-0004-0000-0100-000051000000}"/>
    <hyperlink ref="F1010:F1014" location="'Receipt and Delivery Points'!A1" display="Refer to Receipt and Delivery Points" xr:uid="{00000000-0004-0000-0100-000052000000}"/>
    <hyperlink ref="F1021:F1025" location="'Receipt and Delivery Points'!A1" display="Refer to Receipt and Delivery Points" xr:uid="{00000000-0004-0000-0100-000054000000}"/>
    <hyperlink ref="F1049:F1069" location="'Receipt and Delivery Points'!A1" display="Refer to Receipt and Delivery Points" xr:uid="{00000000-0004-0000-0100-000056000000}"/>
    <hyperlink ref="F1142:F1149" location="'Receipt and Delivery Points'!A1" display="Refer to Receipt and Delivery Points" xr:uid="{00000000-0004-0000-0100-00005C000000}"/>
    <hyperlink ref="F1152:F1155" location="'Receipt and Delivery Points'!A1" display="Refer to Receipt and Delivery Points" xr:uid="{00000000-0004-0000-0100-00005D000000}"/>
    <hyperlink ref="F1158:F1161" location="'Receipt and Delivery Points'!A1" display="Refer to Receipt and Delivery Points" xr:uid="{00000000-0004-0000-0100-00005E000000}"/>
    <hyperlink ref="F1175:F1184" location="'Receipt and Delivery Points'!A1" display="Refer to Receipt and Delivery Points" xr:uid="{00000000-0004-0000-0100-00005F000000}"/>
    <hyperlink ref="F1191:F1194" location="'Receipt and Delivery Points'!A1" display="Refer to Receipt and Delivery Points" xr:uid="{00000000-0004-0000-0100-000060000000}"/>
    <hyperlink ref="F1201:F1210" location="'Receipt and Delivery Points'!A1" display="Refer to Receipt and Delivery Points" xr:uid="{00000000-0004-0000-0100-000061000000}"/>
    <hyperlink ref="F1215:F1220" location="'Receipt and Delivery Points'!A1" display="Refer to Receipt and Delivery Points" xr:uid="{00000000-0004-0000-0100-000062000000}"/>
    <hyperlink ref="F125" location="'Receipt and Delivery Points'!A1" display="Refer to Receipt and Delivery Points" xr:uid="{00000000-0004-0000-0100-000064000000}"/>
    <hyperlink ref="F1242:F1244" location="'Receipt and Delivery Points'!A1" display="Refer to Receipt and Delivery Points" xr:uid="{00000000-0004-0000-0100-000065000000}"/>
    <hyperlink ref="F1248:F1254" location="'Receipt and Delivery Points'!A1" display="Refer to Receipt and Delivery Points" xr:uid="{00000000-0004-0000-0100-000066000000}"/>
    <hyperlink ref="F1261:F1265" location="'Receipt and Delivery Points'!A1" display="Refer to Receipt and Delivery Points" xr:uid="{00000000-0004-0000-0100-000067000000}"/>
    <hyperlink ref="F1331:F1349" location="'Receipt and Delivery Points'!A1" display="Refer to Receipt and Delivery Points" xr:uid="{00000000-0004-0000-0100-000068000000}"/>
    <hyperlink ref="F1351:F1369" location="'Receipt and Delivery Points'!A1" display="Refer to Receipt and Delivery Points" xr:uid="{00000000-0004-0000-0100-000069000000}"/>
    <hyperlink ref="F1382:F1383" location="'Receipt and Delivery Points'!A1" display="Refer to Receipt and Delivery Points" xr:uid="{00000000-0004-0000-0100-00006A000000}"/>
    <hyperlink ref="F1385:F1391" location="'Receipt and Delivery Points'!A1" display="Refer to Receipt and Delivery Points" xr:uid="{00000000-0004-0000-0100-00006B000000}"/>
    <hyperlink ref="F1398:F1407" location="'Receipt and Delivery Points'!A1" display="Refer to Receipt and Delivery Points" xr:uid="{00000000-0004-0000-0100-00006C000000}"/>
    <hyperlink ref="F955" location="'Receipt and Delivery Points'!A1" display="Refer to Receipt and Delivery Points" xr:uid="{00000000-0004-0000-0100-00006D000000}"/>
    <hyperlink ref="F1416:F1436" location="'Receipt and Delivery Points'!A1" display="Refer to Receipt and Delivery Points" xr:uid="{00000000-0004-0000-0100-00006E000000}"/>
    <hyperlink ref="F881" location="'Receipt and Delivery Points'!A1" display="Refer to Receipt and Delivery Points" xr:uid="{00000000-0004-0000-0100-00006F000000}"/>
    <hyperlink ref="F1462:F1468" location="'Receipt and Delivery Points'!A1" display="Refer to Receipt and Delivery Points" xr:uid="{00000000-0004-0000-0100-000070000000}"/>
    <hyperlink ref="F1473:F1488" location="'Receipt and Delivery Points'!A1" display="Refer to Receipt and Delivery Points" xr:uid="{00000000-0004-0000-0100-000071000000}"/>
    <hyperlink ref="F833" location="'Receipt and Delivery Points'!A1" display="Refer to Receipt and Delivery Points" xr:uid="{00000000-0004-0000-0100-000072000000}"/>
    <hyperlink ref="F2" location="'Receipt and Delivery Points'!A1" display="Refer to Receipt and Delivery Points" xr:uid="{00000000-0004-0000-0100-000073000000}"/>
    <hyperlink ref="F12" location="'Receipt and Delivery Points'!A1" display="Refer to Receipt and Delivery Points" xr:uid="{00000000-0004-0000-0100-000074000000}"/>
    <hyperlink ref="F277:F304" location="'Receipt and Delivery Points'!A1" display="Refer to Receipt and Delivery Points" xr:uid="{00000000-0004-0000-0100-000077000000}"/>
    <hyperlink ref="F1740" location="'Receipt and Delivery Points'!A1" display="Refer to Receipt and Delivery Points" xr:uid="{00000000-0004-0000-0100-00008C000000}"/>
    <hyperlink ref="F31" location="'Receipt and Delivery Points'!A1" display="Refer to Receipt and Delivery Points" xr:uid="{00000000-0004-0000-0100-00008D000000}"/>
    <hyperlink ref="F32" location="'Receipt and Delivery Points'!A1" display="Refer to Receipt and Delivery Points" xr:uid="{00000000-0004-0000-0100-00008E000000}"/>
    <hyperlink ref="F33" location="'Receipt and Delivery Points'!A1" display="Refer to Receipt and Delivery Points" xr:uid="{00000000-0004-0000-0100-00008F000000}"/>
    <hyperlink ref="F34" location="'Receipt and Delivery Points'!A1" display="Refer to Receipt and Delivery Points" xr:uid="{00000000-0004-0000-0100-000090000000}"/>
    <hyperlink ref="F35" location="'Receipt and Delivery Points'!A1" display="Refer to Receipt and Delivery Points" xr:uid="{00000000-0004-0000-0100-000091000000}"/>
    <hyperlink ref="F36" location="'Receipt and Delivery Points'!A1" display="Refer to Receipt and Delivery Points" xr:uid="{00000000-0004-0000-0100-000092000000}"/>
    <hyperlink ref="F1208" location="'Receipt and Delivery Points'!A1" display="Refer to Receipt and Delivery Points" xr:uid="{00000000-0004-0000-0100-000093000000}"/>
    <hyperlink ref="F2144" location="'Receipt and Delivery Points'!A1" display="Refer to Receipt and Delivery Points" xr:uid="{00000000-0004-0000-0100-000094000000}"/>
    <hyperlink ref="F2143" location="'Receipt and Delivery Points'!A1" display="Refer to Receipt and Delivery Points" xr:uid="{00000000-0004-0000-0100-000095000000}"/>
    <hyperlink ref="F2142" location="'Receipt and Delivery Points'!A1" display="Refer to Receipt and Delivery Points" xr:uid="{00000000-0004-0000-0100-000096000000}"/>
    <hyperlink ref="F2141" location="'Receipt and Delivery Points'!A1" display="Refer to Receipt and Delivery Points" xr:uid="{00000000-0004-0000-0100-000097000000}"/>
    <hyperlink ref="F2137" location="'Receipt and Delivery Points'!A1" display="Refer to Receipt and Delivery Points" xr:uid="{00000000-0004-0000-0100-000098000000}"/>
    <hyperlink ref="F2138" location="'Receipt and Delivery Points'!A1" display="Refer to Receipt and Delivery Points" xr:uid="{00000000-0004-0000-0100-000099000000}"/>
    <hyperlink ref="F2139" location="'Receipt and Delivery Points'!A1" display="Refer to Receipt and Delivery Points" xr:uid="{00000000-0004-0000-0100-00009A000000}"/>
    <hyperlink ref="F2140" location="'Receipt and Delivery Points'!A1" display="Refer to Receipt and Delivery Points" xr:uid="{00000000-0004-0000-0100-00009B000000}"/>
    <hyperlink ref="F2135" location="'Receipt and Delivery Points'!A1" display="Refer to Receipt and Delivery Points" xr:uid="{00000000-0004-0000-0100-00009C000000}"/>
    <hyperlink ref="F2136" location="'Receipt and Delivery Points'!A1" display="Refer to Receipt and Delivery Points" xr:uid="{00000000-0004-0000-0100-00009D000000}"/>
    <hyperlink ref="F790" location="'Receipt and Delivery Points'!A1" display="Refer to Receipt and Delivery Points" xr:uid="{00000000-0004-0000-0100-00009E000000}"/>
    <hyperlink ref="F1382" location="'Receipt and Delivery Points'!A1" display="Refer to Receipt and Delivery Points" xr:uid="{00000000-0004-0000-0100-00009F000000}"/>
    <hyperlink ref="F1383" location="'Receipt and Delivery Points'!A1" display="Refer to Receipt and Delivery Points" xr:uid="{00000000-0004-0000-0100-0000A0000000}"/>
    <hyperlink ref="F1384" location="'Receipt and Delivery Points'!A1" display="Refer to Receipt and Delivery Points" xr:uid="{00000000-0004-0000-0100-0000A1000000}"/>
    <hyperlink ref="F1385" location="'Receipt and Delivery Points'!A1" display="Refer to Receipt and Delivery Points" xr:uid="{00000000-0004-0000-0100-0000A2000000}"/>
    <hyperlink ref="F1386" location="'Receipt and Delivery Points'!A1" display="Refer to Receipt and Delivery Points" xr:uid="{00000000-0004-0000-0100-0000A3000000}"/>
    <hyperlink ref="F1387" location="'Receipt and Delivery Points'!A1" display="Refer to Receipt and Delivery Points" xr:uid="{00000000-0004-0000-0100-0000A4000000}"/>
    <hyperlink ref="F1196" location="'Receipt and Delivery Points'!A1" display="Refer to Receipt and Delivery Points" xr:uid="{00000000-0004-0000-0100-0000A5000000}"/>
    <hyperlink ref="F1197" location="'Receipt and Delivery Points'!A1" display="Refer to Receipt and Delivery Points" xr:uid="{00000000-0004-0000-0100-0000A6000000}"/>
    <hyperlink ref="F661" location="'Receipt and Delivery Points'!A1" display="Refer to Receipt and Delivery Points" xr:uid="{00000000-0004-0000-0100-0000A9000000}"/>
    <hyperlink ref="F662" location="'Receipt and Delivery Points'!A1" display="Refer to Receipt and Delivery Points" xr:uid="{00000000-0004-0000-0100-0000AA000000}"/>
    <hyperlink ref="F1388" location="'Receipt and Delivery Points'!A1" display="Refer to Receipt and Delivery Points" xr:uid="{00000000-0004-0000-0100-0000AB000000}"/>
    <hyperlink ref="F1389" location="'Receipt and Delivery Points'!A1" display="Refer to Receipt and Delivery Points" xr:uid="{00000000-0004-0000-0100-0000AC000000}"/>
    <hyperlink ref="F1699:F1701" location="'Receipt and Delivery Points'!A1" display="Refer to Receipt and Delivery Points" xr:uid="{00000000-0004-0000-0100-0000AF000000}"/>
    <hyperlink ref="F1476" location="'Receipt and Delivery Points'!A1" display="Refer to Receipt and Delivery Points" xr:uid="{00000000-0004-0000-0100-0000B1000000}"/>
    <hyperlink ref="F1480" location="'Receipt and Delivery Points'!A1" display="Refer to Receipt and Delivery Points" xr:uid="{00000000-0004-0000-0100-0000B2000000}"/>
    <hyperlink ref="F1486" location="'Receipt and Delivery Points'!A1" display="Refer to Receipt and Delivery Points" xr:uid="{00000000-0004-0000-0100-0000B4000000}"/>
    <hyperlink ref="F1725:F1738" location="'Receipt and Delivery Points'!A1" display="Refer to Receipt and Delivery Points" xr:uid="{00000000-0004-0000-0100-0000B6000000}"/>
    <hyperlink ref="F1718:F1722" location="'Receipt and Delivery Points'!A1" display="Refer to Receipt and Delivery Points" xr:uid="{00000000-0004-0000-0100-0000B7000000}"/>
    <hyperlink ref="F1723:F1738" location="'Receipt and Delivery Points'!A1" display="Refer to Receipt and Delivery Points" xr:uid="{00000000-0004-0000-0100-0000B8000000}"/>
    <hyperlink ref="F1739:F1741" location="'Receipt and Delivery Points'!A1" display="Refer to Receipt and Delivery Points" xr:uid="{00000000-0004-0000-0100-0000B9000000}"/>
    <hyperlink ref="F1755:F1756" location="'Receipt and Delivery Points'!A1" display="Refer to Receipt and Delivery Points" xr:uid="{00000000-0004-0000-0100-0000BA000000}"/>
    <hyperlink ref="F1749:F1753" location="'Receipt and Delivery Points'!A1" display="Refer to Receipt and Delivery Points" xr:uid="{00000000-0004-0000-0100-0000BC000000}"/>
    <hyperlink ref="F1988:F1991" location="'Receipt and Delivery Points'!A1" display="Refer to Receipt and Delivery Points" xr:uid="{00000000-0004-0000-0100-0000BD000000}"/>
    <hyperlink ref="F1398" location="'Receipt and Delivery Points'!A1" display="Refer to Receipt and Delivery Points" xr:uid="{00000000-0004-0000-0100-0000BE000000}"/>
    <hyperlink ref="F936:F937" location="'Receipt and Delivery Points'!A1" display="Refer to Receipt and Delivery Points" xr:uid="{00000000-0004-0000-0100-0000BF000000}"/>
    <hyperlink ref="F937:F939" location="'Receipt and Delivery Points'!A1" display="Refer to Receipt and Delivery Points" xr:uid="{00000000-0004-0000-0100-0000C0000000}"/>
    <hyperlink ref="F1408:F1409" location="'Receipt and Delivery Points'!A1" display="Refer to Receipt and Delivery Points" xr:uid="{00000000-0004-0000-0100-0000C1000000}"/>
    <hyperlink ref="F1702:F1703" location="'Receipt and Delivery Points'!A1" display="Refer to Receipt and Delivery Points" xr:uid="{00000000-0004-0000-0100-0000C2000000}"/>
    <hyperlink ref="F1993:F2003" location="'Receipt and Delivery Points'!A1" display="Refer to Receipt and Delivery Points" xr:uid="{00000000-0004-0000-0100-0000C3000000}"/>
    <hyperlink ref="F2004:F2009" location="'Receipt and Delivery Points'!A1" display="Refer to Receipt and Delivery Points" xr:uid="{00000000-0004-0000-0100-0000C4000000}"/>
    <hyperlink ref="F1720" location="'Receipt and Delivery Points'!A1" display="Refer to Receipt and Delivery Points" xr:uid="{00000000-0004-0000-0100-0000C5000000}"/>
    <hyperlink ref="F1721" location="'Receipt and Delivery Points'!A1" display="Refer to Receipt and Delivery Points" xr:uid="{00000000-0004-0000-0100-0000C6000000}"/>
    <hyperlink ref="F1957" location="'Receipt and Delivery Points'!A1" display="Refer to Receipt and Delivery Points" xr:uid="{FB129AED-4289-449F-AC49-850360ED8159}"/>
    <hyperlink ref="F225" location="'Receipt and Delivery Points'!A1" display="Refer to Receipt and Delivery Points" xr:uid="{B9642216-C372-4E0E-BAF7-A79FFDC386B0}"/>
    <hyperlink ref="F226" location="'Receipt and Delivery Points'!A1" display="Refer to Receipt and Delivery Points" xr:uid="{D88CFFF9-1612-41E2-A551-161979ABF490}"/>
    <hyperlink ref="F227" location="'Receipt and Delivery Points'!A1" display="Refer to Receipt and Delivery Points" xr:uid="{11648292-54F1-4C9E-AC51-F4D1A681B918}"/>
    <hyperlink ref="F228" location="'Receipt and Delivery Points'!A1" display="Refer to Receipt and Delivery Points" xr:uid="{EEFA93C9-5D46-495E-9A97-11AE5D4D01C5}"/>
    <hyperlink ref="F229" location="'Receipt and Delivery Points'!A1" display="Refer to Receipt and Delivery Points" xr:uid="{C32BD848-D698-4124-A761-0B576E6FF0EB}"/>
    <hyperlink ref="F230" location="'Receipt and Delivery Points'!A1" display="Refer to Receipt and Delivery Points" xr:uid="{503EDF18-9C3E-4BAB-BC8A-446294D5C801}"/>
    <hyperlink ref="F231" location="'Receipt and Delivery Points'!A1" display="Refer to Receipt and Delivery Points" xr:uid="{1FD39504-3DBC-4536-990C-D64ACC653E3A}"/>
    <hyperlink ref="F232" location="'Receipt and Delivery Points'!A1" display="Refer to Receipt and Delivery Points" xr:uid="{ED6A12A2-AE3D-48F3-812C-BB4207C72F75}"/>
    <hyperlink ref="F233" location="'Receipt and Delivery Points'!A1" display="Refer to Receipt and Delivery Points" xr:uid="{B134DE3D-9BE9-4B79-8E00-96A0F900033E}"/>
    <hyperlink ref="F234" location="'Receipt and Delivery Points'!A1" display="Refer to Receipt and Delivery Points" xr:uid="{42A28EA9-05E1-4D63-9E10-EA4F420097C8}"/>
    <hyperlink ref="F235" location="'Receipt and Delivery Points'!A1" display="Refer to Receipt and Delivery Points" xr:uid="{F890C7AB-64A9-4B1E-9419-4EC127DAE210}"/>
    <hyperlink ref="F853" location="'Receipt and Delivery Points'!A1" display="Refer to Receipt and Delivery Points" xr:uid="{A856B50E-E5D5-4856-901C-72268D024EE0}"/>
    <hyperlink ref="F854" location="'Receipt and Delivery Points'!A1" display="Refer to Receipt and Delivery Points" xr:uid="{5D26DDDA-DF00-43CF-8EF5-BF5104D0B58A}"/>
    <hyperlink ref="F855" location="'Receipt and Delivery Points'!A1" display="Refer to Receipt and Delivery Points" xr:uid="{4777804B-0D23-4A91-9227-1CDC798D12F1}"/>
    <hyperlink ref="F856" location="'Receipt and Delivery Points'!A1" display="Refer to Receipt and Delivery Points" xr:uid="{04ACDFAC-AEE8-4B07-B2AB-DF633697D033}"/>
    <hyperlink ref="F857" location="'Receipt and Delivery Points'!A1" display="Refer to Receipt and Delivery Points" xr:uid="{F52190F5-2B46-4D4D-8C27-51E76A8AE8C6}"/>
    <hyperlink ref="F858" location="'Receipt and Delivery Points'!A1" display="Refer to Receipt and Delivery Points" xr:uid="{4E673C3D-46D4-4C8B-9B27-AF8889B6CED2}"/>
    <hyperlink ref="F859" location="'Receipt and Delivery Points'!A1" display="Refer to Receipt and Delivery Points" xr:uid="{54D86C07-A2DA-4557-A0AB-545D8C76641B}"/>
    <hyperlink ref="F860" location="'Receipt and Delivery Points'!A1" display="Refer to Receipt and Delivery Points" xr:uid="{4D3AFC4D-D9AA-4BFD-B86D-622CFDF2EE7D}"/>
    <hyperlink ref="F861" location="'Receipt and Delivery Points'!A1" display="Refer to Receipt and Delivery Points" xr:uid="{94C6ADA6-30FB-4D9B-B2C1-473C9263F12B}"/>
    <hyperlink ref="F862" location="'Receipt and Delivery Points'!A1" display="Refer to Receipt and Delivery Points" xr:uid="{E8BB34D7-1FD8-4521-A7EA-72252C4D9A60}"/>
    <hyperlink ref="F878" location="'Receipt and Delivery Points'!A1" display="Refer to Receipt and Delivery Points" xr:uid="{37935A08-3418-4ACD-BEBC-53AB6808C7BC}"/>
    <hyperlink ref="F2049:F2051" location="'Receipt and Delivery Points'!A1" display="Refer to Receipt and Delivery Points" xr:uid="{CCD43BAC-3F06-4939-84BC-BFCE07987AC7}"/>
    <hyperlink ref="F1889" location="'Receipt and Delivery Points'!A1" display="Refer to Receipt and Delivery Points" xr:uid="{C428E106-AF92-437F-B4FB-28C8361EFEA0}"/>
    <hyperlink ref="F2053:F2054" location="'Receipt and Delivery Points'!A1" display="Refer to Receipt and Delivery Points" xr:uid="{4A6AB103-5D38-4D5D-8E38-474E89B37C7F}"/>
    <hyperlink ref="F1962" location="'Receipt and Delivery Points'!A1" display="Refer to Receipt and Delivery Points" xr:uid="{3C0B4A65-9705-4565-9FA1-E5CC786E7F21}"/>
    <hyperlink ref="F1963" location="'Receipt and Delivery Points'!A1" display="Refer to Receipt and Delivery Points" xr:uid="{9C26E894-F64B-4B85-918F-871DB0809DD5}"/>
    <hyperlink ref="F1964" location="'Receipt and Delivery Points'!A1" display="Refer to Receipt and Delivery Points" xr:uid="{BB011922-C9E0-472C-8191-A563B413C649}"/>
    <hyperlink ref="F1965" location="'Receipt and Delivery Points'!A1" display="Refer to Receipt and Delivery Points" xr:uid="{3F0C8E09-63DF-4A94-8074-F81392F82C33}"/>
    <hyperlink ref="F1966" location="'Receipt and Delivery Points'!A1" display="Refer to Receipt and Delivery Points" xr:uid="{171CF3DA-3F74-42E1-9D71-AB2857E472EF}"/>
    <hyperlink ref="F1967" location="'Receipt and Delivery Points'!A1" display="Refer to Receipt and Delivery Points" xr:uid="{523E0F47-548B-4E87-B4A6-C05A0FCA4692}"/>
    <hyperlink ref="F2009" location="'Receipt and Delivery Points'!A1" display="Refer to Receipt and Delivery Points" xr:uid="{6E68630C-3D51-44AE-BF5D-1419C58CCB56}"/>
    <hyperlink ref="F2008" location="'Receipt and Delivery Points'!A1" display="Refer to Receipt and Delivery Points" xr:uid="{B3C92A2F-8A9B-4077-ACFA-8F553F184B37}"/>
    <hyperlink ref="F2007" location="'Receipt and Delivery Points'!A1" display="Refer to Receipt and Delivery Points" xr:uid="{0A937A83-0925-4E42-B09D-EB8D43D03061}"/>
    <hyperlink ref="F2006" location="'Receipt and Delivery Points'!A1" display="Refer to Receipt and Delivery Points" xr:uid="{AFA636AA-673B-4F1B-8478-040A90E9A7B4}"/>
    <hyperlink ref="F2005" location="'Receipt and Delivery Points'!A1" display="Refer to Receipt and Delivery Points" xr:uid="{D673F35A-6FA2-4766-9905-7DC4E7B7DDC4}"/>
    <hyperlink ref="F2004" location="'Receipt and Delivery Points'!A1" display="Refer to Receipt and Delivery Points" xr:uid="{CBA26206-D000-47CA-B9BE-BA78DC40A126}"/>
    <hyperlink ref="F2003" location="'Receipt and Delivery Points'!A1" display="Refer to Receipt and Delivery Points" xr:uid="{D23793FC-46A2-4A44-91BC-23EBD4969876}"/>
    <hyperlink ref="F2002" location="'Receipt and Delivery Points'!A1" display="Refer to Receipt and Delivery Points" xr:uid="{AAB74661-5C6E-4D7D-BD75-2486968EEF5C}"/>
    <hyperlink ref="F2001" location="'Receipt and Delivery Points'!A1" display="Refer to Receipt and Delivery Points" xr:uid="{18389C57-F129-4B4C-B278-94BCCCBC9F1C}"/>
    <hyperlink ref="F2000" location="'Receipt and Delivery Points'!A1" display="Refer to Receipt and Delivery Points" xr:uid="{962AB3D5-7186-4A6F-988F-B34791514D6C}"/>
    <hyperlink ref="F1999" location="'Receipt and Delivery Points'!A1" display="Refer to Receipt and Delivery Points" xr:uid="{6C237BEC-D9E8-4E19-958B-14FDFAB03C29}"/>
    <hyperlink ref="F1998" location="'Receipt and Delivery Points'!A1" display="Refer to Receipt and Delivery Points" xr:uid="{9AAF1F5D-12CF-49C5-AA93-E9C769507AD8}"/>
    <hyperlink ref="F1997" location="'Receipt and Delivery Points'!A1" display="Refer to Receipt and Delivery Points" xr:uid="{C18C911E-45D7-4D51-BC04-1ABACECF7522}"/>
    <hyperlink ref="F1996" location="'Receipt and Delivery Points'!A1" display="Refer to Receipt and Delivery Points" xr:uid="{8989D0D1-2AB8-43C1-B887-FFE5B6529568}"/>
    <hyperlink ref="F1995" location="'Receipt and Delivery Points'!A1" display="Refer to Receipt and Delivery Points" xr:uid="{DDF796E5-7560-49F5-B113-EECF84C2D498}"/>
    <hyperlink ref="F1994" location="'Receipt and Delivery Points'!A1" display="Refer to Receipt and Delivery Points" xr:uid="{7D96C8AB-AD7B-4FCF-B44C-A4815EEC00AC}"/>
    <hyperlink ref="F1993" location="'Receipt and Delivery Points'!A1" display="Refer to Receipt and Delivery Points" xr:uid="{20A9C309-E91D-417B-BFD0-DB393E91E3B3}"/>
    <hyperlink ref="F1992" location="'Receipt and Delivery Points'!A1" display="Refer to Receipt and Delivery Points" xr:uid="{A2F96F7C-8A6A-412F-A2B9-F33019911D1E}"/>
    <hyperlink ref="F1991" location="'Receipt and Delivery Points'!A1" display="Refer to Receipt and Delivery Points" xr:uid="{4D18CF03-E46B-479C-8C54-1AE07D74B116}"/>
    <hyperlink ref="F1990" location="'Receipt and Delivery Points'!A1" display="Refer to Receipt and Delivery Points" xr:uid="{E9045E36-8595-4071-9F22-776D0E651C6E}"/>
    <hyperlink ref="F1989" location="'Receipt and Delivery Points'!A1" display="Refer to Receipt and Delivery Points" xr:uid="{F33EDB6E-4AB4-423D-B4F1-55F8615814CC}"/>
    <hyperlink ref="F1988" location="'Receipt and Delivery Points'!A1" display="Refer to Receipt and Delivery Points" xr:uid="{D3258DD9-7C62-48F1-A372-71A05155F47C}"/>
    <hyperlink ref="F1987" location="'Receipt and Delivery Points'!A1" display="Refer to Receipt and Delivery Points" xr:uid="{350DC9BC-7189-4D63-ACBA-4A53A3A212AB}"/>
    <hyperlink ref="F1062" location="'Receipt and Delivery Points'!A1" display="Refer to Receipt and Delivery Points" xr:uid="{3775855E-718E-4CB6-BDE3-0FF5D03B3CD3}"/>
    <hyperlink ref="F13" location="'Receipt and Delivery Points'!A1" display="Refer to Receipt and Delivery Points" xr:uid="{BE77E530-D3AA-4D57-B427-79B41C7B556F}"/>
    <hyperlink ref="F3" location="'Receipt and Delivery Points'!A1" display="Refer to Receipt and Delivery Points" xr:uid="{1C1E5CCF-B369-43A8-8081-30A9AA7E44E8}"/>
    <hyperlink ref="F1395" location="'Receipt and Delivery Points'!A1" display="Refer to Receipt and Delivery Points" xr:uid="{DCB2BACE-D8C9-441C-A8A4-EC5FCC14CF1D}"/>
    <hyperlink ref="F1392" location="'Receipt and Delivery Points'!A1" display="Refer to Receipt and Delivery Points" xr:uid="{2D80F6E0-072E-43A5-9236-56679BB95594}"/>
    <hyperlink ref="F1334" location="'Receipt and Delivery Points'!A1" display="Refer to Receipt and Delivery Points" xr:uid="{7398A28F-BAC8-4C1C-8A8E-9EF5E298BEF2}"/>
    <hyperlink ref="F1396" location="'Receipt and Delivery Points'!A1" display="Refer to Receipt and Delivery Points" xr:uid="{CB0D57C7-BA75-401E-AC3F-22641223D0C8}"/>
    <hyperlink ref="F1397" location="'Receipt and Delivery Points'!A1" display="Refer to Receipt and Delivery Points" xr:uid="{0D1E33E7-1C5B-4017-863D-9A87B3B4F337}"/>
    <hyperlink ref="F1229" location="'Receipt and Delivery Points'!A1" display="Refer to Receipt and Delivery Points" xr:uid="{589D77C4-C954-4BAC-B0E8-B2FC9977516E}"/>
    <hyperlink ref="F907" location="'Receipt and Delivery Points'!A1" display="Refer to Receipt and Delivery Points" xr:uid="{EA3C99CE-923B-4D7D-BB42-6430C1446766}"/>
    <hyperlink ref="F908" location="'Receipt and Delivery Points'!A1" display="Refer to Receipt and Delivery Points" xr:uid="{7E931137-2976-4B07-9E64-73F2D87CAD6C}"/>
    <hyperlink ref="F909" location="'Receipt and Delivery Points'!A1" display="Refer to Receipt and Delivery Points" xr:uid="{ABEBCE16-F586-4932-A3B7-22C57CCAF49B}"/>
    <hyperlink ref="F912" location="'Receipt and Delivery Points'!A1" display="Refer to Receipt and Delivery Points" xr:uid="{933CC324-2533-44A5-A689-CC6170411AC7}"/>
    <hyperlink ref="F1481" location="'Receipt and Delivery Points'!A1" display="Refer to Receipt and Delivery Points" xr:uid="{E7F476D4-273D-4A3B-85B5-728A43932861}"/>
    <hyperlink ref="F1478" location="'Receipt and Delivery Points'!A1" display="Refer to Receipt and Delivery Points" xr:uid="{000D7CCB-EE1B-4333-BF9A-2FC0F49E0AEC}"/>
    <hyperlink ref="F1477" location="'Receipt and Delivery Points'!A1" display="Refer to Receipt and Delivery Points" xr:uid="{222F96EB-ECBF-4840-9C83-D3965CCCEE61}"/>
    <hyperlink ref="F1482:F1483" location="'Receipt and Delivery Points'!A1" display="Refer to Receipt and Delivery Points" xr:uid="{7FA126B8-BB0F-43D6-8A0C-1BA4A39B973D}"/>
    <hyperlink ref="F1482" location="'Receipt and Delivery Points'!A1" display="Refer to Receipt and Delivery Points" xr:uid="{5EB556E4-7FFE-4251-A41E-0AC1F527C100}"/>
    <hyperlink ref="F1483" location="'Receipt and Delivery Points'!A1" display="Refer to Receipt and Delivery Points" xr:uid="{F2E8A0B4-4C05-45D5-A46A-A4514BB2435C}"/>
    <hyperlink ref="F1487" location="'Receipt and Delivery Points'!A1" display="Refer to Receipt and Delivery Points" xr:uid="{8163135F-1D61-47A0-AA0A-41D0B48DE5FA}"/>
    <hyperlink ref="F1489" location="'Receipt and Delivery Points'!A1" display="Refer to Receipt and Delivery Points" xr:uid="{91090CE2-5377-4F95-8B16-797877B08879}"/>
    <hyperlink ref="F358" location="'Receipt and Delivery Points'!A1" display="Refer to Receipt and Delivery Points" xr:uid="{05BEBE41-1121-4895-B3C4-5034DD3C645F}"/>
    <hyperlink ref="F2149" location="'Receipt and Delivery Points'!A1" display="Refer to Receipt and Delivery Points" xr:uid="{F661DED2-83E7-46AC-A406-CA325C6FEA82}"/>
    <hyperlink ref="F2150" location="'Receipt and Delivery Points'!A1" display="Refer to Receipt and Delivery Points" xr:uid="{ADD65CB9-F434-49E1-94C8-40D142BF273E}"/>
    <hyperlink ref="F2151:F2156" location="'Receipt and Delivery Points'!A1" display="Refer to Receipt and Delivery Points" xr:uid="{5ACCA4DF-0BE0-44D3-8B11-BFD0EB1F8956}"/>
    <hyperlink ref="F2157:F2160" location="'Receipt and Delivery Points'!A1" display="Refer to Receipt and Delivery Points" xr:uid="{0BDA1BAE-94EF-43BD-BDA0-79CE5ABF7F16}"/>
    <hyperlink ref="F2161:F2167" location="'Receipt and Delivery Points'!A1" display="Refer to Receipt and Delivery Points" xr:uid="{F7EA5CD9-B0E2-41AB-939F-16505FA19493}"/>
    <hyperlink ref="F2164" location="'Receipt and Delivery Points'!A1" display="Refer to Receipt and Delivery Points" xr:uid="{C95D4FCB-E2D1-4A9E-AC07-2006A2E02360}"/>
    <hyperlink ref="F2167" location="'Receipt and Delivery Points'!A1" display="Refer to Receipt and Delivery Points" xr:uid="{E79E36D3-34A6-4795-A207-2B462D1FAD8C}"/>
    <hyperlink ref="F2168" location="'Receipt and Delivery Points'!A1" display="Refer to Receipt and Delivery Points" xr:uid="{877B082F-65F1-4DB6-8213-DA23C296A544}"/>
    <hyperlink ref="F2169" location="'Receipt and Delivery Points'!A1" display="Refer to Receipt and Delivery Points" xr:uid="{85F8D714-70DA-4941-A1FD-34F5B0B9D81C}"/>
    <hyperlink ref="F2170:F2172" location="'Receipt and Delivery Points'!A1" display="Refer to Receipt and Delivery Points" xr:uid="{0A5C3B68-D8DF-4323-9194-631C5E6F18D1}"/>
    <hyperlink ref="F2180" location="'Receipt and Delivery Points'!A1" display="Refer to Receipt and Delivery Points" xr:uid="{ADB5CB92-2134-4D8F-B653-6DA694E9154D}"/>
    <hyperlink ref="F2181:F2183" location="'Receipt and Delivery Points'!A1" display="Refer to Receipt and Delivery Points" xr:uid="{7D6B1FEB-840A-4824-996C-00A0E3D26727}"/>
    <hyperlink ref="F2184:F2188" location="'Receipt and Delivery Points'!A1" display="Refer to Receipt and Delivery Points" xr:uid="{C8C80F2A-B613-4A2E-A33B-B5F074C79F6D}"/>
    <hyperlink ref="F2189" location="'Receipt and Delivery Points'!A1" display="Refer to Receipt and Delivery Points" xr:uid="{9A4C0894-6C70-4994-9AB7-B58E2FD47EA6}"/>
    <hyperlink ref="F2190" location="'Receipt and Delivery Points'!A1" display="Refer to Receipt and Delivery Points" xr:uid="{DA0306E6-9DE1-47F9-906F-2B127CB47FD2}"/>
    <hyperlink ref="F2191:F2192" location="'Receipt and Delivery Points'!A1" display="Refer to Receipt and Delivery Points" xr:uid="{7F650F57-75FE-4958-825D-EF12B2341238}"/>
  </hyperlinks>
  <pageMargins left="0.25" right="0.25" top="0.75" bottom="0.75" header="0.3" footer="0.3"/>
  <pageSetup scale="10" orientation="landscape" r:id="rId1"/>
  <ignoredErrors>
    <ignoredError sqref="I3:I8 J4:J5 J12 I12:I13 J15 I15 J24:J26 I24:I26 J31:J36 I30 J48:J50 I48:I50 I1436:J1437 I1442:J1443 I1479:J1479 I1480:J1480 I1484:J1484 J1835 I1847:J1847 I1907:J1907 I1917:J1917 I2059:J2060 J7:J8 I1333 I1343:J1343 I1364:J1364 I32:I36 I1329 I1331 I1349:J1349 I1354:J1354 I1366:J1366 J1834" calculatedColumn="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7059-9435-42A0-9EDC-5A6498C002E5}">
  <sheetPr>
    <tabColor theme="4" tint="0.39997558519241921"/>
  </sheetPr>
  <dimension ref="A1:D107"/>
  <sheetViews>
    <sheetView showGridLines="0" zoomScale="130" zoomScaleNormal="130" workbookViewId="0">
      <selection activeCell="E101" sqref="E101"/>
    </sheetView>
  </sheetViews>
  <sheetFormatPr defaultColWidth="8.7265625" defaultRowHeight="12" x14ac:dyDescent="0.3"/>
  <cols>
    <col min="1" max="1" width="16.54296875" style="199" customWidth="1"/>
    <col min="2" max="2" width="41.26953125" style="199" customWidth="1"/>
    <col min="3" max="16384" width="8.7265625" style="199"/>
  </cols>
  <sheetData>
    <row r="1" spans="1:4" ht="68.5" customHeight="1" x14ac:dyDescent="0.3">
      <c r="A1" s="265" t="s">
        <v>815</v>
      </c>
      <c r="B1" s="265"/>
      <c r="C1" s="265"/>
      <c r="D1" s="266"/>
    </row>
    <row r="2" spans="1:4" x14ac:dyDescent="0.3">
      <c r="A2" s="200" t="s">
        <v>12</v>
      </c>
      <c r="B2" s="200" t="s">
        <v>816</v>
      </c>
    </row>
    <row r="3" spans="1:4" x14ac:dyDescent="0.3">
      <c r="A3" s="201" t="s">
        <v>37</v>
      </c>
      <c r="B3" s="199">
        <v>1.1000000000000001</v>
      </c>
    </row>
    <row r="4" spans="1:4" x14ac:dyDescent="0.3">
      <c r="A4" s="201" t="s">
        <v>68</v>
      </c>
      <c r="B4" s="202">
        <v>1.2</v>
      </c>
    </row>
    <row r="5" spans="1:4" x14ac:dyDescent="0.3">
      <c r="A5" s="201" t="s">
        <v>78</v>
      </c>
      <c r="B5" s="201">
        <v>1.2</v>
      </c>
    </row>
    <row r="6" spans="1:4" x14ac:dyDescent="0.3">
      <c r="A6" s="201" t="s">
        <v>79</v>
      </c>
      <c r="B6" s="201">
        <v>1.2</v>
      </c>
    </row>
    <row r="7" spans="1:4" x14ac:dyDescent="0.3">
      <c r="A7" s="201" t="s">
        <v>86</v>
      </c>
      <c r="B7" s="202">
        <v>1.2</v>
      </c>
    </row>
    <row r="8" spans="1:4" x14ac:dyDescent="0.3">
      <c r="A8" s="201" t="s">
        <v>90</v>
      </c>
      <c r="B8" s="202" t="s">
        <v>817</v>
      </c>
    </row>
    <row r="9" spans="1:4" x14ac:dyDescent="0.3">
      <c r="A9" s="201" t="s">
        <v>103</v>
      </c>
      <c r="B9" s="202">
        <v>1.2</v>
      </c>
    </row>
    <row r="10" spans="1:4" x14ac:dyDescent="0.3">
      <c r="A10" s="201" t="s">
        <v>109</v>
      </c>
      <c r="B10" s="199">
        <v>1.1000000000000001</v>
      </c>
    </row>
    <row r="11" spans="1:4" x14ac:dyDescent="0.3">
      <c r="A11" s="201" t="s">
        <v>818</v>
      </c>
      <c r="B11" s="202"/>
    </row>
    <row r="12" spans="1:4" x14ac:dyDescent="0.3">
      <c r="A12" s="201" t="s">
        <v>120</v>
      </c>
      <c r="B12" s="202">
        <v>1.2</v>
      </c>
    </row>
    <row r="13" spans="1:4" x14ac:dyDescent="0.3">
      <c r="A13" s="201" t="s">
        <v>819</v>
      </c>
      <c r="B13" s="202">
        <v>1.1000000000000001</v>
      </c>
    </row>
    <row r="14" spans="1:4" x14ac:dyDescent="0.3">
      <c r="A14" s="201" t="s">
        <v>138</v>
      </c>
      <c r="B14" s="202">
        <v>1.1000000000000001</v>
      </c>
    </row>
    <row r="15" spans="1:4" ht="24" x14ac:dyDescent="0.3">
      <c r="A15" s="201" t="s">
        <v>153</v>
      </c>
      <c r="B15" s="203" t="s">
        <v>820</v>
      </c>
    </row>
    <row r="16" spans="1:4" x14ac:dyDescent="0.3">
      <c r="A16" s="201" t="s">
        <v>167</v>
      </c>
      <c r="B16" s="202">
        <v>1.1000000000000001</v>
      </c>
    </row>
    <row r="17" spans="1:2" x14ac:dyDescent="0.3">
      <c r="A17" s="201" t="s">
        <v>179</v>
      </c>
      <c r="B17" s="199">
        <v>1.1000000000000001</v>
      </c>
    </row>
    <row r="18" spans="1:2" x14ac:dyDescent="0.3">
      <c r="A18" s="201" t="s">
        <v>219</v>
      </c>
      <c r="B18" s="199">
        <v>1.1000000000000001</v>
      </c>
    </row>
    <row r="19" spans="1:2" x14ac:dyDescent="0.3">
      <c r="A19" s="201" t="s">
        <v>225</v>
      </c>
      <c r="B19" s="199">
        <v>1.1000000000000001</v>
      </c>
    </row>
    <row r="20" spans="1:2" ht="37.5" customHeight="1" x14ac:dyDescent="0.3">
      <c r="A20" s="201" t="s">
        <v>821</v>
      </c>
      <c r="B20" s="202">
        <v>1.1000000000000001</v>
      </c>
    </row>
    <row r="21" spans="1:2" x14ac:dyDescent="0.3">
      <c r="A21" s="201" t="s">
        <v>242</v>
      </c>
      <c r="B21" s="202">
        <v>1.1000000000000001</v>
      </c>
    </row>
    <row r="22" spans="1:2" ht="24" x14ac:dyDescent="0.3">
      <c r="A22" s="201" t="s">
        <v>262</v>
      </c>
      <c r="B22" s="203" t="s">
        <v>822</v>
      </c>
    </row>
    <row r="23" spans="1:2" x14ac:dyDescent="0.3">
      <c r="A23" s="201" t="s">
        <v>268</v>
      </c>
      <c r="B23" s="199">
        <v>1.1000000000000001</v>
      </c>
    </row>
    <row r="24" spans="1:2" x14ac:dyDescent="0.3">
      <c r="A24" s="201" t="s">
        <v>269</v>
      </c>
      <c r="B24" s="199">
        <v>1.1000000000000001</v>
      </c>
    </row>
    <row r="25" spans="1:2" ht="36" x14ac:dyDescent="0.3">
      <c r="A25" s="201" t="s">
        <v>270</v>
      </c>
      <c r="B25" s="201" t="s">
        <v>823</v>
      </c>
    </row>
    <row r="26" spans="1:2" x14ac:dyDescent="0.3">
      <c r="A26" s="201" t="s">
        <v>276</v>
      </c>
      <c r="B26" s="202">
        <v>1.1000000000000001</v>
      </c>
    </row>
    <row r="27" spans="1:2" x14ac:dyDescent="0.3">
      <c r="A27" s="201" t="s">
        <v>277</v>
      </c>
      <c r="B27" s="202">
        <v>1.1000000000000001</v>
      </c>
    </row>
    <row r="28" spans="1:2" ht="60" x14ac:dyDescent="0.3">
      <c r="A28" s="201" t="s">
        <v>292</v>
      </c>
      <c r="B28" s="203" t="s">
        <v>824</v>
      </c>
    </row>
    <row r="29" spans="1:2" x14ac:dyDescent="0.3">
      <c r="A29" s="201" t="s">
        <v>336</v>
      </c>
      <c r="B29" s="202">
        <v>1.1000000000000001</v>
      </c>
    </row>
    <row r="30" spans="1:2" x14ac:dyDescent="0.3">
      <c r="A30" s="201" t="s">
        <v>337</v>
      </c>
      <c r="B30" s="199">
        <v>1.1000000000000001</v>
      </c>
    </row>
    <row r="31" spans="1:2" ht="36" x14ac:dyDescent="0.3">
      <c r="A31" s="201" t="s">
        <v>825</v>
      </c>
      <c r="B31" s="203" t="s">
        <v>826</v>
      </c>
    </row>
    <row r="32" spans="1:2" x14ac:dyDescent="0.3">
      <c r="A32" s="201" t="s">
        <v>342</v>
      </c>
      <c r="B32" s="199">
        <v>1.2</v>
      </c>
    </row>
    <row r="33" spans="1:2" x14ac:dyDescent="0.3">
      <c r="A33" s="201" t="s">
        <v>343</v>
      </c>
      <c r="B33" s="199">
        <v>1.1000000000000001</v>
      </c>
    </row>
    <row r="34" spans="1:2" x14ac:dyDescent="0.3">
      <c r="A34" s="201" t="s">
        <v>347</v>
      </c>
      <c r="B34" s="202">
        <v>1.2</v>
      </c>
    </row>
    <row r="35" spans="1:2" x14ac:dyDescent="0.3">
      <c r="A35" s="201" t="s">
        <v>359</v>
      </c>
      <c r="B35" s="202">
        <v>1.2</v>
      </c>
    </row>
    <row r="36" spans="1:2" x14ac:dyDescent="0.3">
      <c r="A36" s="201" t="s">
        <v>360</v>
      </c>
      <c r="B36" s="199">
        <v>1.2</v>
      </c>
    </row>
    <row r="37" spans="1:2" x14ac:dyDescent="0.3">
      <c r="A37" s="201" t="s">
        <v>362</v>
      </c>
      <c r="B37" s="202">
        <v>1.2</v>
      </c>
    </row>
    <row r="38" spans="1:2" x14ac:dyDescent="0.3">
      <c r="A38" s="201" t="s">
        <v>365</v>
      </c>
    </row>
    <row r="39" spans="1:2" x14ac:dyDescent="0.3">
      <c r="A39" s="201" t="s">
        <v>370</v>
      </c>
      <c r="B39" s="202">
        <v>1</v>
      </c>
    </row>
    <row r="40" spans="1:2" x14ac:dyDescent="0.3">
      <c r="A40" s="201" t="s">
        <v>389</v>
      </c>
      <c r="B40" s="202">
        <v>1</v>
      </c>
    </row>
    <row r="41" spans="1:2" x14ac:dyDescent="0.3">
      <c r="A41" s="201" t="s">
        <v>411</v>
      </c>
      <c r="B41" s="202">
        <v>1</v>
      </c>
    </row>
    <row r="42" spans="1:2" x14ac:dyDescent="0.3">
      <c r="A42" s="201" t="s">
        <v>430</v>
      </c>
      <c r="B42" s="199">
        <v>1.1000000000000001</v>
      </c>
    </row>
    <row r="43" spans="1:2" x14ac:dyDescent="0.3">
      <c r="A43" s="201" t="s">
        <v>434</v>
      </c>
      <c r="B43" s="202">
        <v>1</v>
      </c>
    </row>
    <row r="44" spans="1:2" x14ac:dyDescent="0.3">
      <c r="A44" s="201" t="s">
        <v>441</v>
      </c>
      <c r="B44" s="199">
        <v>1.1000000000000001</v>
      </c>
    </row>
    <row r="45" spans="1:2" x14ac:dyDescent="0.3">
      <c r="A45" s="201" t="s">
        <v>442</v>
      </c>
      <c r="B45" s="199" t="s">
        <v>197</v>
      </c>
    </row>
    <row r="46" spans="1:2" x14ac:dyDescent="0.3">
      <c r="A46" s="201" t="s">
        <v>447</v>
      </c>
      <c r="B46" s="199" t="s">
        <v>197</v>
      </c>
    </row>
    <row r="47" spans="1:2" x14ac:dyDescent="0.3">
      <c r="A47" s="201" t="s">
        <v>448</v>
      </c>
      <c r="B47" s="199" t="s">
        <v>197</v>
      </c>
    </row>
    <row r="48" spans="1:2" x14ac:dyDescent="0.3">
      <c r="A48" s="201" t="s">
        <v>449</v>
      </c>
      <c r="B48" s="199">
        <v>1.2</v>
      </c>
    </row>
    <row r="49" spans="1:2" x14ac:dyDescent="0.3">
      <c r="A49" s="201" t="s">
        <v>451</v>
      </c>
      <c r="B49" s="199">
        <v>1.1000000000000001</v>
      </c>
    </row>
    <row r="50" spans="1:2" x14ac:dyDescent="0.3">
      <c r="A50" s="201" t="s">
        <v>456</v>
      </c>
      <c r="B50" s="199">
        <v>1.1000000000000001</v>
      </c>
    </row>
    <row r="51" spans="1:2" x14ac:dyDescent="0.3">
      <c r="A51" s="201" t="s">
        <v>469</v>
      </c>
      <c r="B51" s="202">
        <v>1.1000000000000001</v>
      </c>
    </row>
    <row r="52" spans="1:2" x14ac:dyDescent="0.3">
      <c r="A52" s="201" t="s">
        <v>470</v>
      </c>
      <c r="B52" s="199">
        <v>1.1000000000000001</v>
      </c>
    </row>
    <row r="53" spans="1:2" x14ac:dyDescent="0.3">
      <c r="A53" s="201" t="s">
        <v>471</v>
      </c>
      <c r="B53" s="199">
        <v>1.1000000000000001</v>
      </c>
    </row>
    <row r="54" spans="1:2" x14ac:dyDescent="0.3">
      <c r="A54" s="201" t="s">
        <v>482</v>
      </c>
      <c r="B54" s="199">
        <v>1.1000000000000001</v>
      </c>
    </row>
    <row r="55" spans="1:2" x14ac:dyDescent="0.3">
      <c r="A55" s="201" t="s">
        <v>488</v>
      </c>
      <c r="B55" s="199">
        <v>1.1000000000000001</v>
      </c>
    </row>
    <row r="56" spans="1:2" x14ac:dyDescent="0.3">
      <c r="A56" s="201" t="s">
        <v>491</v>
      </c>
      <c r="B56" s="199">
        <v>1.1000000000000001</v>
      </c>
    </row>
    <row r="57" spans="1:2" x14ac:dyDescent="0.3">
      <c r="A57" s="201" t="s">
        <v>493</v>
      </c>
      <c r="B57" s="202">
        <v>1.1000000000000001</v>
      </c>
    </row>
    <row r="58" spans="1:2" x14ac:dyDescent="0.3">
      <c r="A58" s="201" t="s">
        <v>499</v>
      </c>
      <c r="B58" s="202">
        <v>1.1000000000000001</v>
      </c>
    </row>
    <row r="59" spans="1:2" x14ac:dyDescent="0.3">
      <c r="A59" s="201" t="s">
        <v>500</v>
      </c>
      <c r="B59" s="202">
        <v>1.1000000000000001</v>
      </c>
    </row>
    <row r="60" spans="1:2" x14ac:dyDescent="0.3">
      <c r="A60" s="201" t="s">
        <v>502</v>
      </c>
      <c r="B60" s="202">
        <v>1.1000000000000001</v>
      </c>
    </row>
    <row r="61" spans="1:2" x14ac:dyDescent="0.3">
      <c r="A61" s="201" t="s">
        <v>504</v>
      </c>
      <c r="B61" s="202">
        <v>1.1000000000000001</v>
      </c>
    </row>
    <row r="62" spans="1:2" x14ac:dyDescent="0.3">
      <c r="A62" s="201" t="s">
        <v>505</v>
      </c>
      <c r="B62" s="199">
        <v>1.1000000000000001</v>
      </c>
    </row>
    <row r="63" spans="1:2" x14ac:dyDescent="0.3">
      <c r="A63" s="201" t="s">
        <v>508</v>
      </c>
      <c r="B63" s="199">
        <v>1.1000000000000001</v>
      </c>
    </row>
    <row r="64" spans="1:2" ht="36" x14ac:dyDescent="0.3">
      <c r="A64" s="201" t="s">
        <v>528</v>
      </c>
      <c r="B64" s="203" t="s">
        <v>827</v>
      </c>
    </row>
    <row r="65" spans="1:2" x14ac:dyDescent="0.3">
      <c r="A65" s="205" t="s">
        <v>560</v>
      </c>
      <c r="B65" s="199">
        <v>1.1000000000000001</v>
      </c>
    </row>
    <row r="66" spans="1:2" x14ac:dyDescent="0.3">
      <c r="A66" s="201" t="s">
        <v>565</v>
      </c>
      <c r="B66" s="199">
        <v>1.1000000000000001</v>
      </c>
    </row>
    <row r="67" spans="1:2" x14ac:dyDescent="0.3">
      <c r="A67" s="201" t="s">
        <v>828</v>
      </c>
      <c r="B67" s="204">
        <v>1.1000000000000001</v>
      </c>
    </row>
    <row r="68" spans="1:2" x14ac:dyDescent="0.3">
      <c r="A68" s="201" t="s">
        <v>576</v>
      </c>
      <c r="B68" s="199">
        <v>1.1000000000000001</v>
      </c>
    </row>
    <row r="69" spans="1:2" x14ac:dyDescent="0.3">
      <c r="A69" s="201" t="s">
        <v>582</v>
      </c>
      <c r="B69" s="199">
        <v>1.1000000000000001</v>
      </c>
    </row>
    <row r="70" spans="1:2" x14ac:dyDescent="0.3">
      <c r="A70" s="201" t="s">
        <v>586</v>
      </c>
      <c r="B70" s="204">
        <v>1.1000000000000001</v>
      </c>
    </row>
    <row r="71" spans="1:2" x14ac:dyDescent="0.3">
      <c r="A71" s="201" t="s">
        <v>592</v>
      </c>
      <c r="B71" s="199">
        <v>1.1000000000000001</v>
      </c>
    </row>
    <row r="72" spans="1:2" x14ac:dyDescent="0.3">
      <c r="A72" s="201" t="s">
        <v>601</v>
      </c>
      <c r="B72" s="199">
        <v>1.1000000000000001</v>
      </c>
    </row>
    <row r="73" spans="1:2" x14ac:dyDescent="0.3">
      <c r="A73" s="201" t="s">
        <v>829</v>
      </c>
      <c r="B73" s="214">
        <v>1.1000000000000001</v>
      </c>
    </row>
    <row r="74" spans="1:2" x14ac:dyDescent="0.3">
      <c r="A74" s="205" t="s">
        <v>572</v>
      </c>
      <c r="B74" s="199">
        <v>1.1000000000000001</v>
      </c>
    </row>
    <row r="75" spans="1:2" x14ac:dyDescent="0.3">
      <c r="A75" s="201" t="s">
        <v>615</v>
      </c>
      <c r="B75" s="199">
        <v>1.1000000000000001</v>
      </c>
    </row>
    <row r="76" spans="1:2" x14ac:dyDescent="0.3">
      <c r="A76" s="201" t="s">
        <v>622</v>
      </c>
      <c r="B76" s="199">
        <v>1.1000000000000001</v>
      </c>
    </row>
    <row r="77" spans="1:2" x14ac:dyDescent="0.3">
      <c r="A77" s="201" t="s">
        <v>625</v>
      </c>
      <c r="B77" s="199">
        <v>1.1000000000000001</v>
      </c>
    </row>
    <row r="78" spans="1:2" ht="36" x14ac:dyDescent="0.3">
      <c r="A78" s="201" t="s">
        <v>636</v>
      </c>
      <c r="B78" s="201" t="s">
        <v>830</v>
      </c>
    </row>
    <row r="79" spans="1:2" x14ac:dyDescent="0.3">
      <c r="A79" s="201" t="s">
        <v>641</v>
      </c>
      <c r="B79" s="199">
        <v>1.1000000000000001</v>
      </c>
    </row>
    <row r="80" spans="1:2" x14ac:dyDescent="0.3">
      <c r="A80" s="201" t="s">
        <v>644</v>
      </c>
      <c r="B80" s="199">
        <v>1.1000000000000001</v>
      </c>
    </row>
    <row r="81" spans="1:2" x14ac:dyDescent="0.3">
      <c r="A81" s="201" t="s">
        <v>647</v>
      </c>
      <c r="B81" s="199">
        <v>1.1000000000000001</v>
      </c>
    </row>
    <row r="82" spans="1:2" x14ac:dyDescent="0.3">
      <c r="A82" s="201" t="s">
        <v>207</v>
      </c>
      <c r="B82" s="199">
        <v>1.1000000000000001</v>
      </c>
    </row>
    <row r="83" spans="1:2" x14ac:dyDescent="0.3">
      <c r="A83" s="201" t="s">
        <v>686</v>
      </c>
      <c r="B83" s="199">
        <v>1.1000000000000001</v>
      </c>
    </row>
    <row r="84" spans="1:2" x14ac:dyDescent="0.3">
      <c r="A84" s="205" t="s">
        <v>699</v>
      </c>
      <c r="B84" s="199">
        <v>1.1000000000000001</v>
      </c>
    </row>
    <row r="85" spans="1:2" x14ac:dyDescent="0.3">
      <c r="A85" s="205" t="s">
        <v>729</v>
      </c>
      <c r="B85" s="199">
        <v>1.1000000000000001</v>
      </c>
    </row>
    <row r="86" spans="1:2" x14ac:dyDescent="0.3">
      <c r="A86" s="205" t="s">
        <v>741</v>
      </c>
      <c r="B86" s="199">
        <v>1.1000000000000001</v>
      </c>
    </row>
    <row r="87" spans="1:2" x14ac:dyDescent="0.3">
      <c r="A87" s="205" t="s">
        <v>747</v>
      </c>
      <c r="B87" s="199">
        <v>1.1000000000000001</v>
      </c>
    </row>
    <row r="88" spans="1:2" x14ac:dyDescent="0.3">
      <c r="A88" s="205" t="s">
        <v>751</v>
      </c>
      <c r="B88" s="199">
        <v>1.1000000000000001</v>
      </c>
    </row>
    <row r="89" spans="1:2" x14ac:dyDescent="0.3">
      <c r="A89" s="205" t="s">
        <v>753</v>
      </c>
      <c r="B89" s="199">
        <v>1.1000000000000001</v>
      </c>
    </row>
    <row r="90" spans="1:2" x14ac:dyDescent="0.3">
      <c r="A90" s="205" t="s">
        <v>655</v>
      </c>
      <c r="B90" s="199">
        <v>1.1000000000000001</v>
      </c>
    </row>
    <row r="91" spans="1:2" x14ac:dyDescent="0.3">
      <c r="A91" s="205" t="s">
        <v>774</v>
      </c>
      <c r="B91" s="199">
        <v>1.1000000000000001</v>
      </c>
    </row>
    <row r="92" spans="1:2" x14ac:dyDescent="0.3">
      <c r="A92" s="201" t="s">
        <v>649</v>
      </c>
      <c r="B92" s="199">
        <v>1.1000000000000001</v>
      </c>
    </row>
    <row r="93" spans="1:2" x14ac:dyDescent="0.3">
      <c r="A93" s="205" t="s">
        <v>781</v>
      </c>
      <c r="B93" s="206">
        <v>1.1000000000000001</v>
      </c>
    </row>
    <row r="94" spans="1:2" x14ac:dyDescent="0.3">
      <c r="A94" s="205" t="s">
        <v>796</v>
      </c>
      <c r="B94" s="206">
        <v>1.1000000000000001</v>
      </c>
    </row>
    <row r="95" spans="1:2" x14ac:dyDescent="0.3">
      <c r="A95" s="201" t="s">
        <v>831</v>
      </c>
      <c r="B95" s="199">
        <v>1.1000000000000001</v>
      </c>
    </row>
    <row r="96" spans="1:2" x14ac:dyDescent="0.3">
      <c r="A96" s="201" t="s">
        <v>832</v>
      </c>
      <c r="B96" s="199">
        <v>1.1000000000000001</v>
      </c>
    </row>
    <row r="97" spans="1:2" x14ac:dyDescent="0.3">
      <c r="A97" s="201" t="s">
        <v>767</v>
      </c>
      <c r="B97" s="199" t="s">
        <v>197</v>
      </c>
    </row>
    <row r="98" spans="1:2" x14ac:dyDescent="0.3">
      <c r="A98" s="201" t="s">
        <v>769</v>
      </c>
      <c r="B98" s="199" t="s">
        <v>197</v>
      </c>
    </row>
    <row r="99" spans="1:2" x14ac:dyDescent="0.3">
      <c r="A99" s="201" t="s">
        <v>833</v>
      </c>
      <c r="B99" s="199">
        <v>1.1000000000000001</v>
      </c>
    </row>
    <row r="100" spans="1:2" x14ac:dyDescent="0.3">
      <c r="A100" s="201" t="s">
        <v>834</v>
      </c>
      <c r="B100" s="199">
        <v>1.1000000000000001</v>
      </c>
    </row>
    <row r="101" spans="1:2" x14ac:dyDescent="0.3">
      <c r="A101" s="201" t="s">
        <v>835</v>
      </c>
      <c r="B101" s="199">
        <v>1.1000000000000001</v>
      </c>
    </row>
    <row r="102" spans="1:2" x14ac:dyDescent="0.3">
      <c r="A102" s="257" t="s">
        <v>813</v>
      </c>
      <c r="B102" s="206">
        <v>1.1000000000000001</v>
      </c>
    </row>
    <row r="103" spans="1:2" x14ac:dyDescent="0.3">
      <c r="A103" s="257" t="s">
        <v>694</v>
      </c>
      <c r="B103" s="206">
        <v>1.1000000000000001</v>
      </c>
    </row>
    <row r="104" spans="1:2" x14ac:dyDescent="0.3">
      <c r="A104" s="201"/>
    </row>
    <row r="105" spans="1:2" x14ac:dyDescent="0.3">
      <c r="A105" s="201"/>
    </row>
    <row r="106" spans="1:2" x14ac:dyDescent="0.3">
      <c r="A106" s="201"/>
    </row>
    <row r="107" spans="1:2" x14ac:dyDescent="0.3">
      <c r="A107" s="201"/>
    </row>
  </sheetData>
  <mergeCells count="2">
    <mergeCell ref="A1:B1"/>
    <mergeCell ref="C1:D1"/>
  </mergeCells>
  <dataValidations count="2">
    <dataValidation allowBlank="1" showInputMessage="1" showErrorMessage="1" sqref="A70" xr:uid="{93325455-2233-4EFC-A704-5B83354A56F0}"/>
    <dataValidation type="textLength" operator="lessThanOrEqual" allowBlank="1" showInputMessage="1" showErrorMessage="1" errorTitle="Length Exceeded" error="This value must be less than or equal to 100 characters long." promptTitle="Text" prompt="Maximum Length: 100 characters." sqref="A72" xr:uid="{AA438921-1203-4277-91E8-85FFB6C89BC8}">
      <formula1>100</formula1>
    </dataValidation>
  </dataValidation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V2021"/>
  <sheetViews>
    <sheetView showGridLines="0" workbookViewId="0">
      <selection activeCell="D96" sqref="D96"/>
    </sheetView>
  </sheetViews>
  <sheetFormatPr defaultColWidth="8.7265625" defaultRowHeight="14.5" x14ac:dyDescent="0.35"/>
  <cols>
    <col min="1" max="1" width="8.7265625" style="2"/>
    <col min="2" max="2" width="41.1796875" style="2" customWidth="1"/>
    <col min="3" max="3" width="60.81640625" style="1" customWidth="1"/>
    <col min="4" max="4" width="38.26953125" style="1" customWidth="1"/>
    <col min="5" max="5" width="52.1796875" style="1" customWidth="1"/>
    <col min="6" max="16384" width="8.7265625" style="1"/>
  </cols>
  <sheetData>
    <row r="1" spans="1:5" ht="75" customHeight="1" x14ac:dyDescent="0.35">
      <c r="A1" s="267" t="s">
        <v>836</v>
      </c>
      <c r="B1" s="267"/>
      <c r="C1" s="267"/>
      <c r="D1" s="267"/>
    </row>
    <row r="2" spans="1:5" ht="35.25" customHeight="1" x14ac:dyDescent="0.35">
      <c r="A2" s="268" t="s">
        <v>837</v>
      </c>
      <c r="B2" s="268"/>
      <c r="C2" s="268"/>
      <c r="D2" s="268"/>
      <c r="E2" s="268"/>
    </row>
    <row r="3" spans="1:5" x14ac:dyDescent="0.35">
      <c r="A3" s="17" t="s">
        <v>838</v>
      </c>
      <c r="B3" s="18" t="s">
        <v>839</v>
      </c>
      <c r="C3" s="18" t="s">
        <v>840</v>
      </c>
      <c r="D3" s="18" t="s">
        <v>841</v>
      </c>
      <c r="E3" s="18" t="s">
        <v>36</v>
      </c>
    </row>
    <row r="4" spans="1:5" x14ac:dyDescent="0.35">
      <c r="A4" s="2" t="s">
        <v>842</v>
      </c>
      <c r="B4" s="2" t="s">
        <v>428</v>
      </c>
      <c r="C4" s="1" t="s">
        <v>843</v>
      </c>
      <c r="D4" s="1" t="s">
        <v>844</v>
      </c>
    </row>
    <row r="5" spans="1:5" x14ac:dyDescent="0.35">
      <c r="A5" s="3"/>
      <c r="B5" s="3"/>
      <c r="C5" s="4" t="s">
        <v>845</v>
      </c>
      <c r="D5" s="4"/>
      <c r="E5" s="19"/>
    </row>
    <row r="6" spans="1:5" x14ac:dyDescent="0.35">
      <c r="A6" s="2" t="s">
        <v>842</v>
      </c>
      <c r="B6" s="2" t="s">
        <v>91</v>
      </c>
      <c r="C6" s="1" t="s">
        <v>846</v>
      </c>
      <c r="D6" s="1" t="s">
        <v>843</v>
      </c>
    </row>
    <row r="7" spans="1:5" x14ac:dyDescent="0.35">
      <c r="A7" s="3"/>
      <c r="B7" s="3"/>
      <c r="C7" s="4" t="s">
        <v>845</v>
      </c>
      <c r="D7" s="4"/>
      <c r="E7" s="19"/>
    </row>
    <row r="8" spans="1:5" x14ac:dyDescent="0.35">
      <c r="A8" s="2" t="s">
        <v>465</v>
      </c>
      <c r="B8" s="2" t="s">
        <v>847</v>
      </c>
      <c r="C8" s="1" t="s">
        <v>848</v>
      </c>
      <c r="D8" s="1" t="s">
        <v>146</v>
      </c>
      <c r="E8" s="1" t="s">
        <v>849</v>
      </c>
    </row>
    <row r="9" spans="1:5" x14ac:dyDescent="0.35">
      <c r="C9" s="1" t="s">
        <v>147</v>
      </c>
      <c r="D9" s="1" t="s">
        <v>162</v>
      </c>
      <c r="E9" s="1" t="s">
        <v>849</v>
      </c>
    </row>
    <row r="10" spans="1:5" x14ac:dyDescent="0.35">
      <c r="C10" s="1" t="s">
        <v>850</v>
      </c>
      <c r="D10" s="1" t="s">
        <v>851</v>
      </c>
      <c r="E10" s="1" t="s">
        <v>849</v>
      </c>
    </row>
    <row r="11" spans="1:5" x14ac:dyDescent="0.35">
      <c r="C11" s="1" t="s">
        <v>852</v>
      </c>
      <c r="D11" s="1" t="s">
        <v>853</v>
      </c>
      <c r="E11" s="1" t="s">
        <v>849</v>
      </c>
    </row>
    <row r="12" spans="1:5" x14ac:dyDescent="0.35">
      <c r="C12" s="1" t="s">
        <v>853</v>
      </c>
      <c r="D12" s="1" t="s">
        <v>854</v>
      </c>
    </row>
    <row r="13" spans="1:5" x14ac:dyDescent="0.35">
      <c r="D13" s="1" t="s">
        <v>855</v>
      </c>
    </row>
    <row r="14" spans="1:5" x14ac:dyDescent="0.35">
      <c r="D14" s="1" t="s">
        <v>856</v>
      </c>
    </row>
    <row r="15" spans="1:5" x14ac:dyDescent="0.35">
      <c r="D15" s="1" t="s">
        <v>857</v>
      </c>
      <c r="E15" s="1" t="s">
        <v>849</v>
      </c>
    </row>
    <row r="16" spans="1:5" x14ac:dyDescent="0.35">
      <c r="D16" s="1" t="s">
        <v>858</v>
      </c>
    </row>
    <row r="17" spans="4:4" x14ac:dyDescent="0.35">
      <c r="D17" s="1" t="s">
        <v>859</v>
      </c>
    </row>
    <row r="18" spans="4:4" x14ac:dyDescent="0.35">
      <c r="D18" s="1" t="s">
        <v>860</v>
      </c>
    </row>
    <row r="19" spans="4:4" x14ac:dyDescent="0.35">
      <c r="D19" s="1" t="s">
        <v>861</v>
      </c>
    </row>
    <row r="20" spans="4:4" x14ac:dyDescent="0.35">
      <c r="D20" s="1" t="s">
        <v>862</v>
      </c>
    </row>
    <row r="21" spans="4:4" x14ac:dyDescent="0.35">
      <c r="D21" s="1" t="s">
        <v>863</v>
      </c>
    </row>
    <row r="22" spans="4:4" x14ac:dyDescent="0.35">
      <c r="D22" s="1" t="s">
        <v>864</v>
      </c>
    </row>
    <row r="23" spans="4:4" x14ac:dyDescent="0.35">
      <c r="D23" s="1" t="s">
        <v>865</v>
      </c>
    </row>
    <row r="24" spans="4:4" x14ac:dyDescent="0.35">
      <c r="D24" s="1" t="s">
        <v>866</v>
      </c>
    </row>
    <row r="25" spans="4:4" x14ac:dyDescent="0.35">
      <c r="D25" s="1" t="s">
        <v>867</v>
      </c>
    </row>
    <row r="26" spans="4:4" x14ac:dyDescent="0.35">
      <c r="D26" s="1" t="s">
        <v>868</v>
      </c>
    </row>
    <row r="27" spans="4:4" x14ac:dyDescent="0.35">
      <c r="D27" s="1" t="s">
        <v>869</v>
      </c>
    </row>
    <row r="28" spans="4:4" x14ac:dyDescent="0.35">
      <c r="D28" s="1" t="s">
        <v>870</v>
      </c>
    </row>
    <row r="29" spans="4:4" x14ac:dyDescent="0.35">
      <c r="D29" s="1" t="s">
        <v>871</v>
      </c>
    </row>
    <row r="30" spans="4:4" x14ac:dyDescent="0.35">
      <c r="D30" s="1" t="s">
        <v>872</v>
      </c>
    </row>
    <row r="31" spans="4:4" x14ac:dyDescent="0.35">
      <c r="D31" s="1" t="s">
        <v>873</v>
      </c>
    </row>
    <row r="32" spans="4:4" x14ac:dyDescent="0.35">
      <c r="D32" s="1" t="s">
        <v>874</v>
      </c>
    </row>
    <row r="33" spans="4:4" x14ac:dyDescent="0.35">
      <c r="D33" s="1" t="s">
        <v>875</v>
      </c>
    </row>
    <row r="34" spans="4:4" x14ac:dyDescent="0.35">
      <c r="D34" s="262" t="s">
        <v>876</v>
      </c>
    </row>
    <row r="35" spans="4:4" x14ac:dyDescent="0.35">
      <c r="D35" s="1" t="s">
        <v>877</v>
      </c>
    </row>
    <row r="36" spans="4:4" x14ac:dyDescent="0.35">
      <c r="D36" s="1" t="s">
        <v>878</v>
      </c>
    </row>
    <row r="37" spans="4:4" x14ac:dyDescent="0.35">
      <c r="D37" s="1" t="s">
        <v>879</v>
      </c>
    </row>
    <row r="38" spans="4:4" x14ac:dyDescent="0.35">
      <c r="D38" s="1" t="s">
        <v>880</v>
      </c>
    </row>
    <row r="39" spans="4:4" x14ac:dyDescent="0.35">
      <c r="D39" s="1" t="s">
        <v>881</v>
      </c>
    </row>
    <row r="40" spans="4:4" x14ac:dyDescent="0.35">
      <c r="D40" s="1" t="s">
        <v>882</v>
      </c>
    </row>
    <row r="41" spans="4:4" x14ac:dyDescent="0.35">
      <c r="D41" s="1" t="s">
        <v>883</v>
      </c>
    </row>
    <row r="42" spans="4:4" x14ac:dyDescent="0.35">
      <c r="D42" s="1" t="s">
        <v>884</v>
      </c>
    </row>
    <row r="43" spans="4:4" x14ac:dyDescent="0.35">
      <c r="D43" s="1" t="s">
        <v>885</v>
      </c>
    </row>
    <row r="44" spans="4:4" x14ac:dyDescent="0.35">
      <c r="D44" s="1" t="s">
        <v>886</v>
      </c>
    </row>
    <row r="45" spans="4:4" x14ac:dyDescent="0.35">
      <c r="D45" s="1" t="s">
        <v>887</v>
      </c>
    </row>
    <row r="46" spans="4:4" x14ac:dyDescent="0.35">
      <c r="D46" s="1" t="s">
        <v>888</v>
      </c>
    </row>
    <row r="47" spans="4:4" x14ac:dyDescent="0.35">
      <c r="D47" s="1" t="s">
        <v>889</v>
      </c>
    </row>
    <row r="48" spans="4:4" x14ac:dyDescent="0.35">
      <c r="D48" s="1" t="s">
        <v>890</v>
      </c>
    </row>
    <row r="49" spans="1:4" x14ac:dyDescent="0.35">
      <c r="A49" s="3"/>
      <c r="B49" s="3"/>
      <c r="C49" s="4"/>
      <c r="D49" s="4" t="s">
        <v>891</v>
      </c>
    </row>
    <row r="50" spans="1:4" x14ac:dyDescent="0.35">
      <c r="A50" s="2" t="s">
        <v>465</v>
      </c>
      <c r="B50" s="2" t="s">
        <v>892</v>
      </c>
      <c r="C50" s="1" t="s">
        <v>893</v>
      </c>
      <c r="D50" s="1" t="s">
        <v>851</v>
      </c>
    </row>
    <row r="51" spans="1:4" x14ac:dyDescent="0.35">
      <c r="C51" s="1" t="s">
        <v>162</v>
      </c>
      <c r="D51" s="1" t="s">
        <v>853</v>
      </c>
    </row>
    <row r="52" spans="1:4" x14ac:dyDescent="0.35">
      <c r="C52" s="1" t="s">
        <v>894</v>
      </c>
      <c r="D52" s="1" t="s">
        <v>854</v>
      </c>
    </row>
    <row r="53" spans="1:4" x14ac:dyDescent="0.35">
      <c r="C53" s="1" t="s">
        <v>852</v>
      </c>
      <c r="D53" s="1" t="s">
        <v>855</v>
      </c>
    </row>
    <row r="54" spans="1:4" x14ac:dyDescent="0.35">
      <c r="C54" s="1" t="s">
        <v>853</v>
      </c>
      <c r="D54" s="1" t="s">
        <v>856</v>
      </c>
    </row>
    <row r="55" spans="1:4" x14ac:dyDescent="0.35">
      <c r="D55" s="1" t="s">
        <v>857</v>
      </c>
    </row>
    <row r="56" spans="1:4" x14ac:dyDescent="0.35">
      <c r="D56" s="1" t="s">
        <v>858</v>
      </c>
    </row>
    <row r="57" spans="1:4" x14ac:dyDescent="0.35">
      <c r="D57" s="1" t="s">
        <v>859</v>
      </c>
    </row>
    <row r="58" spans="1:4" x14ac:dyDescent="0.35">
      <c r="D58" s="1" t="s">
        <v>860</v>
      </c>
    </row>
    <row r="59" spans="1:4" x14ac:dyDescent="0.35">
      <c r="D59" s="1" t="s">
        <v>861</v>
      </c>
    </row>
    <row r="60" spans="1:4" x14ac:dyDescent="0.35">
      <c r="D60" s="1" t="s">
        <v>862</v>
      </c>
    </row>
    <row r="61" spans="1:4" x14ac:dyDescent="0.35">
      <c r="D61" s="1" t="s">
        <v>863</v>
      </c>
    </row>
    <row r="62" spans="1:4" x14ac:dyDescent="0.35">
      <c r="D62" s="1" t="s">
        <v>864</v>
      </c>
    </row>
    <row r="63" spans="1:4" x14ac:dyDescent="0.35">
      <c r="D63" s="1" t="s">
        <v>865</v>
      </c>
    </row>
    <row r="64" spans="1:4" x14ac:dyDescent="0.35">
      <c r="D64" s="1" t="s">
        <v>866</v>
      </c>
    </row>
    <row r="65" spans="4:4" x14ac:dyDescent="0.35">
      <c r="D65" s="1" t="s">
        <v>867</v>
      </c>
    </row>
    <row r="66" spans="4:4" x14ac:dyDescent="0.35">
      <c r="D66" s="1" t="s">
        <v>868</v>
      </c>
    </row>
    <row r="67" spans="4:4" x14ac:dyDescent="0.35">
      <c r="D67" s="1" t="s">
        <v>869</v>
      </c>
    </row>
    <row r="68" spans="4:4" x14ac:dyDescent="0.35">
      <c r="D68" s="1" t="s">
        <v>870</v>
      </c>
    </row>
    <row r="69" spans="4:4" x14ac:dyDescent="0.35">
      <c r="D69" s="1" t="s">
        <v>871</v>
      </c>
    </row>
    <row r="70" spans="4:4" x14ac:dyDescent="0.35">
      <c r="D70" s="1" t="s">
        <v>872</v>
      </c>
    </row>
    <row r="71" spans="4:4" x14ac:dyDescent="0.35">
      <c r="D71" s="1" t="s">
        <v>873</v>
      </c>
    </row>
    <row r="72" spans="4:4" x14ac:dyDescent="0.35">
      <c r="D72" s="1" t="s">
        <v>874</v>
      </c>
    </row>
    <row r="73" spans="4:4" x14ac:dyDescent="0.35">
      <c r="D73" s="1" t="s">
        <v>875</v>
      </c>
    </row>
    <row r="74" spans="4:4" x14ac:dyDescent="0.35">
      <c r="D74" s="1" t="s">
        <v>895</v>
      </c>
    </row>
    <row r="75" spans="4:4" x14ac:dyDescent="0.35">
      <c r="D75" s="1" t="s">
        <v>877</v>
      </c>
    </row>
    <row r="76" spans="4:4" x14ac:dyDescent="0.35">
      <c r="D76" s="1" t="s">
        <v>878</v>
      </c>
    </row>
    <row r="77" spans="4:4" x14ac:dyDescent="0.35">
      <c r="D77" s="1" t="s">
        <v>879</v>
      </c>
    </row>
    <row r="78" spans="4:4" x14ac:dyDescent="0.35">
      <c r="D78" s="1" t="s">
        <v>880</v>
      </c>
    </row>
    <row r="79" spans="4:4" x14ac:dyDescent="0.35">
      <c r="D79" s="1" t="s">
        <v>881</v>
      </c>
    </row>
    <row r="80" spans="4:4" x14ac:dyDescent="0.35">
      <c r="D80" s="1" t="s">
        <v>882</v>
      </c>
    </row>
    <row r="81" spans="1:4" x14ac:dyDescent="0.35">
      <c r="D81" s="1" t="s">
        <v>883</v>
      </c>
    </row>
    <row r="82" spans="1:4" x14ac:dyDescent="0.35">
      <c r="D82" s="1" t="s">
        <v>884</v>
      </c>
    </row>
    <row r="83" spans="1:4" x14ac:dyDescent="0.35">
      <c r="D83" s="1" t="s">
        <v>885</v>
      </c>
    </row>
    <row r="84" spans="1:4" x14ac:dyDescent="0.35">
      <c r="D84" s="1" t="s">
        <v>886</v>
      </c>
    </row>
    <row r="85" spans="1:4" x14ac:dyDescent="0.35">
      <c r="D85" s="1" t="s">
        <v>887</v>
      </c>
    </row>
    <row r="86" spans="1:4" x14ac:dyDescent="0.35">
      <c r="D86" s="1" t="s">
        <v>888</v>
      </c>
    </row>
    <row r="87" spans="1:4" x14ac:dyDescent="0.35">
      <c r="D87" s="1" t="s">
        <v>889</v>
      </c>
    </row>
    <row r="88" spans="1:4" x14ac:dyDescent="0.35">
      <c r="D88" s="1" t="s">
        <v>890</v>
      </c>
    </row>
    <row r="89" spans="1:4" x14ac:dyDescent="0.35">
      <c r="D89" s="1" t="s">
        <v>891</v>
      </c>
    </row>
    <row r="90" spans="1:4" x14ac:dyDescent="0.35">
      <c r="D90" s="1" t="s">
        <v>848</v>
      </c>
    </row>
    <row r="91" spans="1:4" x14ac:dyDescent="0.35">
      <c r="D91" s="1" t="s">
        <v>850</v>
      </c>
    </row>
    <row r="92" spans="1:4" x14ac:dyDescent="0.35">
      <c r="D92" s="1" t="s">
        <v>896</v>
      </c>
    </row>
    <row r="93" spans="1:4" x14ac:dyDescent="0.35">
      <c r="A93" s="3"/>
      <c r="B93" s="3"/>
      <c r="C93" s="4"/>
      <c r="D93" s="4" t="s">
        <v>147</v>
      </c>
    </row>
    <row r="94" spans="1:4" x14ac:dyDescent="0.35">
      <c r="A94" s="2" t="s">
        <v>465</v>
      </c>
      <c r="B94" s="2" t="s">
        <v>156</v>
      </c>
      <c r="C94" s="1" t="s">
        <v>848</v>
      </c>
      <c r="D94" s="1" t="s">
        <v>851</v>
      </c>
    </row>
    <row r="95" spans="1:4" x14ac:dyDescent="0.35">
      <c r="C95" s="1" t="s">
        <v>147</v>
      </c>
      <c r="D95" s="1" t="s">
        <v>853</v>
      </c>
    </row>
    <row r="96" spans="1:4" x14ac:dyDescent="0.35">
      <c r="C96" s="1" t="s">
        <v>468</v>
      </c>
      <c r="D96" s="1" t="s">
        <v>854</v>
      </c>
    </row>
    <row r="97" spans="4:4" x14ac:dyDescent="0.35">
      <c r="D97" s="1" t="s">
        <v>855</v>
      </c>
    </row>
    <row r="98" spans="4:4" x14ac:dyDescent="0.35">
      <c r="D98" s="1" t="s">
        <v>856</v>
      </c>
    </row>
    <row r="99" spans="4:4" x14ac:dyDescent="0.35">
      <c r="D99" s="1" t="s">
        <v>857</v>
      </c>
    </row>
    <row r="100" spans="4:4" x14ac:dyDescent="0.35">
      <c r="D100" s="1" t="s">
        <v>858</v>
      </c>
    </row>
    <row r="101" spans="4:4" x14ac:dyDescent="0.35">
      <c r="D101" s="1" t="s">
        <v>859</v>
      </c>
    </row>
    <row r="102" spans="4:4" x14ac:dyDescent="0.35">
      <c r="D102" s="1" t="s">
        <v>869</v>
      </c>
    </row>
    <row r="103" spans="4:4" x14ac:dyDescent="0.35">
      <c r="D103" s="1" t="s">
        <v>870</v>
      </c>
    </row>
    <row r="104" spans="4:4" x14ac:dyDescent="0.35">
      <c r="D104" s="1" t="s">
        <v>871</v>
      </c>
    </row>
    <row r="105" spans="4:4" x14ac:dyDescent="0.35">
      <c r="D105" s="1" t="s">
        <v>872</v>
      </c>
    </row>
    <row r="106" spans="4:4" x14ac:dyDescent="0.35">
      <c r="D106" s="1" t="s">
        <v>873</v>
      </c>
    </row>
    <row r="107" spans="4:4" x14ac:dyDescent="0.35">
      <c r="D107" s="1" t="s">
        <v>874</v>
      </c>
    </row>
    <row r="108" spans="4:4" x14ac:dyDescent="0.35">
      <c r="D108" s="1" t="s">
        <v>884</v>
      </c>
    </row>
    <row r="109" spans="4:4" x14ac:dyDescent="0.35">
      <c r="D109" s="1" t="s">
        <v>885</v>
      </c>
    </row>
    <row r="110" spans="4:4" x14ac:dyDescent="0.35">
      <c r="D110" s="1" t="s">
        <v>886</v>
      </c>
    </row>
    <row r="111" spans="4:4" x14ac:dyDescent="0.35">
      <c r="D111" s="1" t="s">
        <v>887</v>
      </c>
    </row>
    <row r="112" spans="4:4" x14ac:dyDescent="0.35">
      <c r="D112" s="1" t="s">
        <v>888</v>
      </c>
    </row>
    <row r="113" spans="1:4" x14ac:dyDescent="0.35">
      <c r="D113" s="1" t="s">
        <v>889</v>
      </c>
    </row>
    <row r="114" spans="1:4" x14ac:dyDescent="0.35">
      <c r="D114" s="1" t="s">
        <v>890</v>
      </c>
    </row>
    <row r="115" spans="1:4" x14ac:dyDescent="0.35">
      <c r="A115" s="3"/>
      <c r="B115" s="3"/>
      <c r="C115" s="4"/>
      <c r="D115" s="4" t="s">
        <v>891</v>
      </c>
    </row>
    <row r="116" spans="1:4" x14ac:dyDescent="0.35">
      <c r="A116" s="2" t="s">
        <v>897</v>
      </c>
      <c r="B116" s="2" t="s">
        <v>158</v>
      </c>
      <c r="C116" s="1" t="s">
        <v>853</v>
      </c>
      <c r="D116" s="1" t="s">
        <v>848</v>
      </c>
    </row>
    <row r="117" spans="1:4" x14ac:dyDescent="0.35">
      <c r="C117" s="1" t="s">
        <v>852</v>
      </c>
      <c r="D117" s="1" t="s">
        <v>850</v>
      </c>
    </row>
    <row r="118" spans="1:4" x14ac:dyDescent="0.35">
      <c r="D118" s="1" t="s">
        <v>896</v>
      </c>
    </row>
    <row r="119" spans="1:4" x14ac:dyDescent="0.35">
      <c r="D119" s="1" t="s">
        <v>147</v>
      </c>
    </row>
    <row r="120" spans="1:4" x14ac:dyDescent="0.35">
      <c r="D120" s="1" t="s">
        <v>854</v>
      </c>
    </row>
    <row r="121" spans="1:4" x14ac:dyDescent="0.35">
      <c r="D121" s="1" t="s">
        <v>855</v>
      </c>
    </row>
    <row r="122" spans="1:4" x14ac:dyDescent="0.35">
      <c r="D122" s="1" t="s">
        <v>856</v>
      </c>
    </row>
    <row r="123" spans="1:4" x14ac:dyDescent="0.35">
      <c r="D123" s="1" t="s">
        <v>857</v>
      </c>
    </row>
    <row r="124" spans="1:4" x14ac:dyDescent="0.35">
      <c r="D124" s="1" t="s">
        <v>858</v>
      </c>
    </row>
    <row r="125" spans="1:4" x14ac:dyDescent="0.35">
      <c r="D125" s="1" t="s">
        <v>859</v>
      </c>
    </row>
    <row r="126" spans="1:4" x14ac:dyDescent="0.35">
      <c r="D126" s="1" t="s">
        <v>869</v>
      </c>
    </row>
    <row r="127" spans="1:4" x14ac:dyDescent="0.35">
      <c r="D127" s="1" t="s">
        <v>870</v>
      </c>
    </row>
    <row r="128" spans="1:4" x14ac:dyDescent="0.35">
      <c r="D128" s="1" t="s">
        <v>871</v>
      </c>
    </row>
    <row r="129" spans="1:4" x14ac:dyDescent="0.35">
      <c r="D129" s="1" t="s">
        <v>872</v>
      </c>
    </row>
    <row r="130" spans="1:4" x14ac:dyDescent="0.35">
      <c r="D130" s="1" t="s">
        <v>873</v>
      </c>
    </row>
    <row r="131" spans="1:4" x14ac:dyDescent="0.35">
      <c r="D131" s="1" t="s">
        <v>874</v>
      </c>
    </row>
    <row r="132" spans="1:4" x14ac:dyDescent="0.35">
      <c r="D132" s="1" t="s">
        <v>884</v>
      </c>
    </row>
    <row r="133" spans="1:4" x14ac:dyDescent="0.35">
      <c r="D133" s="1" t="s">
        <v>885</v>
      </c>
    </row>
    <row r="134" spans="1:4" x14ac:dyDescent="0.35">
      <c r="D134" s="1" t="s">
        <v>886</v>
      </c>
    </row>
    <row r="135" spans="1:4" x14ac:dyDescent="0.35">
      <c r="D135" s="1" t="s">
        <v>887</v>
      </c>
    </row>
    <row r="136" spans="1:4" x14ac:dyDescent="0.35">
      <c r="D136" s="1" t="s">
        <v>888</v>
      </c>
    </row>
    <row r="137" spans="1:4" x14ac:dyDescent="0.35">
      <c r="D137" s="1" t="s">
        <v>889</v>
      </c>
    </row>
    <row r="138" spans="1:4" x14ac:dyDescent="0.35">
      <c r="D138" s="1" t="s">
        <v>890</v>
      </c>
    </row>
    <row r="139" spans="1:4" x14ac:dyDescent="0.35">
      <c r="A139" s="3"/>
      <c r="B139" s="3"/>
      <c r="C139" s="4"/>
      <c r="D139" s="4" t="s">
        <v>891</v>
      </c>
    </row>
    <row r="140" spans="1:4" x14ac:dyDescent="0.35">
      <c r="A140" s="2" t="s">
        <v>897</v>
      </c>
      <c r="B140" s="2" t="s">
        <v>154</v>
      </c>
      <c r="C140" s="1" t="s">
        <v>853</v>
      </c>
      <c r="D140" s="1" t="s">
        <v>492</v>
      </c>
    </row>
    <row r="141" spans="1:4" x14ac:dyDescent="0.35">
      <c r="C141" s="1" t="s">
        <v>852</v>
      </c>
      <c r="D141" s="1" t="s">
        <v>162</v>
      </c>
    </row>
    <row r="142" spans="1:4" x14ac:dyDescent="0.35">
      <c r="D142" s="1" t="s">
        <v>855</v>
      </c>
    </row>
    <row r="143" spans="1:4" x14ac:dyDescent="0.35">
      <c r="D143" s="1" t="s">
        <v>856</v>
      </c>
    </row>
    <row r="144" spans="1:4" x14ac:dyDescent="0.35">
      <c r="D144" s="1" t="s">
        <v>857</v>
      </c>
    </row>
    <row r="145" spans="4:4" x14ac:dyDescent="0.35">
      <c r="D145" s="1" t="s">
        <v>858</v>
      </c>
    </row>
    <row r="146" spans="4:4" x14ac:dyDescent="0.35">
      <c r="D146" s="1" t="s">
        <v>859</v>
      </c>
    </row>
    <row r="147" spans="4:4" x14ac:dyDescent="0.35">
      <c r="D147" s="1" t="s">
        <v>860</v>
      </c>
    </row>
    <row r="148" spans="4:4" x14ac:dyDescent="0.35">
      <c r="D148" s="1" t="s">
        <v>861</v>
      </c>
    </row>
    <row r="149" spans="4:4" x14ac:dyDescent="0.35">
      <c r="D149" s="1" t="s">
        <v>862</v>
      </c>
    </row>
    <row r="150" spans="4:4" x14ac:dyDescent="0.35">
      <c r="D150" s="1" t="s">
        <v>863</v>
      </c>
    </row>
    <row r="151" spans="4:4" x14ac:dyDescent="0.35">
      <c r="D151" s="1" t="s">
        <v>864</v>
      </c>
    </row>
    <row r="152" spans="4:4" x14ac:dyDescent="0.35">
      <c r="D152" s="1" t="s">
        <v>865</v>
      </c>
    </row>
    <row r="153" spans="4:4" x14ac:dyDescent="0.35">
      <c r="D153" s="1" t="s">
        <v>866</v>
      </c>
    </row>
    <row r="154" spans="4:4" x14ac:dyDescent="0.35">
      <c r="D154" s="1" t="s">
        <v>867</v>
      </c>
    </row>
    <row r="155" spans="4:4" x14ac:dyDescent="0.35">
      <c r="D155" s="1" t="s">
        <v>868</v>
      </c>
    </row>
    <row r="156" spans="4:4" x14ac:dyDescent="0.35">
      <c r="D156" s="1" t="s">
        <v>869</v>
      </c>
    </row>
    <row r="157" spans="4:4" x14ac:dyDescent="0.35">
      <c r="D157" s="1" t="s">
        <v>870</v>
      </c>
    </row>
    <row r="158" spans="4:4" x14ac:dyDescent="0.35">
      <c r="D158" s="1" t="s">
        <v>871</v>
      </c>
    </row>
    <row r="159" spans="4:4" x14ac:dyDescent="0.35">
      <c r="D159" s="1" t="s">
        <v>872</v>
      </c>
    </row>
    <row r="160" spans="4:4" x14ac:dyDescent="0.35">
      <c r="D160" s="1" t="s">
        <v>873</v>
      </c>
    </row>
    <row r="161" spans="4:4" x14ac:dyDescent="0.35">
      <c r="D161" s="1" t="s">
        <v>874</v>
      </c>
    </row>
    <row r="162" spans="4:4" x14ac:dyDescent="0.35">
      <c r="D162" s="1" t="s">
        <v>875</v>
      </c>
    </row>
    <row r="163" spans="4:4" x14ac:dyDescent="0.35">
      <c r="D163" s="262" t="s">
        <v>876</v>
      </c>
    </row>
    <row r="164" spans="4:4" x14ac:dyDescent="0.35">
      <c r="D164" s="1" t="s">
        <v>877</v>
      </c>
    </row>
    <row r="165" spans="4:4" x14ac:dyDescent="0.35">
      <c r="D165" s="1" t="s">
        <v>878</v>
      </c>
    </row>
    <row r="166" spans="4:4" x14ac:dyDescent="0.35">
      <c r="D166" s="1" t="s">
        <v>879</v>
      </c>
    </row>
    <row r="167" spans="4:4" x14ac:dyDescent="0.35">
      <c r="D167" s="1" t="s">
        <v>880</v>
      </c>
    </row>
    <row r="168" spans="4:4" x14ac:dyDescent="0.35">
      <c r="D168" s="1" t="s">
        <v>881</v>
      </c>
    </row>
    <row r="169" spans="4:4" x14ac:dyDescent="0.35">
      <c r="D169" s="1" t="s">
        <v>882</v>
      </c>
    </row>
    <row r="170" spans="4:4" x14ac:dyDescent="0.35">
      <c r="D170" s="1" t="s">
        <v>883</v>
      </c>
    </row>
    <row r="171" spans="4:4" x14ac:dyDescent="0.35">
      <c r="D171" s="1" t="s">
        <v>884</v>
      </c>
    </row>
    <row r="172" spans="4:4" x14ac:dyDescent="0.35">
      <c r="D172" s="1" t="s">
        <v>885</v>
      </c>
    </row>
    <row r="173" spans="4:4" x14ac:dyDescent="0.35">
      <c r="D173" s="1" t="s">
        <v>886</v>
      </c>
    </row>
    <row r="174" spans="4:4" x14ac:dyDescent="0.35">
      <c r="D174" s="1" t="s">
        <v>887</v>
      </c>
    </row>
    <row r="175" spans="4:4" x14ac:dyDescent="0.35">
      <c r="D175" s="1" t="s">
        <v>888</v>
      </c>
    </row>
    <row r="176" spans="4:4" x14ac:dyDescent="0.35">
      <c r="D176" s="1" t="s">
        <v>889</v>
      </c>
    </row>
    <row r="177" spans="1:4" x14ac:dyDescent="0.35">
      <c r="D177" s="1" t="s">
        <v>890</v>
      </c>
    </row>
    <row r="178" spans="1:4" x14ac:dyDescent="0.35">
      <c r="A178" s="3"/>
      <c r="B178" s="3"/>
      <c r="C178" s="4"/>
      <c r="D178" s="4" t="s">
        <v>891</v>
      </c>
    </row>
    <row r="179" spans="1:4" x14ac:dyDescent="0.35">
      <c r="A179" s="2" t="s">
        <v>897</v>
      </c>
      <c r="B179" s="2" t="s">
        <v>157</v>
      </c>
      <c r="C179" s="1" t="s">
        <v>893</v>
      </c>
      <c r="D179" s="1" t="s">
        <v>853</v>
      </c>
    </row>
    <row r="180" spans="1:4" x14ac:dyDescent="0.35">
      <c r="C180" s="1" t="s">
        <v>162</v>
      </c>
      <c r="D180" s="1" t="s">
        <v>851</v>
      </c>
    </row>
    <row r="181" spans="1:4" x14ac:dyDescent="0.35">
      <c r="C181" s="1" t="s">
        <v>894</v>
      </c>
      <c r="D181" s="1" t="s">
        <v>855</v>
      </c>
    </row>
    <row r="182" spans="1:4" x14ac:dyDescent="0.35">
      <c r="D182" s="1" t="s">
        <v>856</v>
      </c>
    </row>
    <row r="183" spans="1:4" x14ac:dyDescent="0.35">
      <c r="D183" s="1" t="s">
        <v>857</v>
      </c>
    </row>
    <row r="184" spans="1:4" x14ac:dyDescent="0.35">
      <c r="D184" s="1" t="s">
        <v>858</v>
      </c>
    </row>
    <row r="185" spans="1:4" x14ac:dyDescent="0.35">
      <c r="D185" s="1" t="s">
        <v>859</v>
      </c>
    </row>
    <row r="186" spans="1:4" x14ac:dyDescent="0.35">
      <c r="D186" s="1" t="s">
        <v>860</v>
      </c>
    </row>
    <row r="187" spans="1:4" x14ac:dyDescent="0.35">
      <c r="D187" s="1" t="s">
        <v>861</v>
      </c>
    </row>
    <row r="188" spans="1:4" x14ac:dyDescent="0.35">
      <c r="D188" s="1" t="s">
        <v>862</v>
      </c>
    </row>
    <row r="189" spans="1:4" x14ac:dyDescent="0.35">
      <c r="D189" s="1" t="s">
        <v>863</v>
      </c>
    </row>
    <row r="190" spans="1:4" x14ac:dyDescent="0.35">
      <c r="D190" s="1" t="s">
        <v>864</v>
      </c>
    </row>
    <row r="191" spans="1:4" x14ac:dyDescent="0.35">
      <c r="D191" s="1" t="s">
        <v>865</v>
      </c>
    </row>
    <row r="192" spans="1:4" x14ac:dyDescent="0.35">
      <c r="D192" s="1" t="s">
        <v>866</v>
      </c>
    </row>
    <row r="193" spans="4:4" x14ac:dyDescent="0.35">
      <c r="D193" s="1" t="s">
        <v>867</v>
      </c>
    </row>
    <row r="194" spans="4:4" x14ac:dyDescent="0.35">
      <c r="D194" s="1" t="s">
        <v>868</v>
      </c>
    </row>
    <row r="195" spans="4:4" x14ac:dyDescent="0.35">
      <c r="D195" s="1" t="s">
        <v>869</v>
      </c>
    </row>
    <row r="196" spans="4:4" x14ac:dyDescent="0.35">
      <c r="D196" s="1" t="s">
        <v>870</v>
      </c>
    </row>
    <row r="197" spans="4:4" x14ac:dyDescent="0.35">
      <c r="D197" s="1" t="s">
        <v>871</v>
      </c>
    </row>
    <row r="198" spans="4:4" x14ac:dyDescent="0.35">
      <c r="D198" s="1" t="s">
        <v>872</v>
      </c>
    </row>
    <row r="199" spans="4:4" x14ac:dyDescent="0.35">
      <c r="D199" s="1" t="s">
        <v>873</v>
      </c>
    </row>
    <row r="200" spans="4:4" x14ac:dyDescent="0.35">
      <c r="D200" s="1" t="s">
        <v>874</v>
      </c>
    </row>
    <row r="201" spans="4:4" x14ac:dyDescent="0.35">
      <c r="D201" s="1" t="s">
        <v>875</v>
      </c>
    </row>
    <row r="202" spans="4:4" x14ac:dyDescent="0.35">
      <c r="D202" s="262" t="s">
        <v>876</v>
      </c>
    </row>
    <row r="203" spans="4:4" x14ac:dyDescent="0.35">
      <c r="D203" s="1" t="s">
        <v>877</v>
      </c>
    </row>
    <row r="204" spans="4:4" x14ac:dyDescent="0.35">
      <c r="D204" s="1" t="s">
        <v>878</v>
      </c>
    </row>
    <row r="205" spans="4:4" x14ac:dyDescent="0.35">
      <c r="D205" s="1" t="s">
        <v>879</v>
      </c>
    </row>
    <row r="206" spans="4:4" x14ac:dyDescent="0.35">
      <c r="D206" s="1" t="s">
        <v>880</v>
      </c>
    </row>
    <row r="207" spans="4:4" x14ac:dyDescent="0.35">
      <c r="D207" s="1" t="s">
        <v>881</v>
      </c>
    </row>
    <row r="208" spans="4:4" x14ac:dyDescent="0.35">
      <c r="D208" s="1" t="s">
        <v>882</v>
      </c>
    </row>
    <row r="209" spans="1:4" x14ac:dyDescent="0.35">
      <c r="D209" s="1" t="s">
        <v>883</v>
      </c>
    </row>
    <row r="210" spans="1:4" x14ac:dyDescent="0.35">
      <c r="D210" s="1" t="s">
        <v>884</v>
      </c>
    </row>
    <row r="211" spans="1:4" x14ac:dyDescent="0.35">
      <c r="D211" s="1" t="s">
        <v>885</v>
      </c>
    </row>
    <row r="212" spans="1:4" x14ac:dyDescent="0.35">
      <c r="D212" s="1" t="s">
        <v>886</v>
      </c>
    </row>
    <row r="213" spans="1:4" x14ac:dyDescent="0.35">
      <c r="D213" s="1" t="s">
        <v>887</v>
      </c>
    </row>
    <row r="214" spans="1:4" x14ac:dyDescent="0.35">
      <c r="D214" s="1" t="s">
        <v>888</v>
      </c>
    </row>
    <row r="215" spans="1:4" x14ac:dyDescent="0.35">
      <c r="D215" s="1" t="s">
        <v>889</v>
      </c>
    </row>
    <row r="216" spans="1:4" x14ac:dyDescent="0.35">
      <c r="D216" s="1" t="s">
        <v>890</v>
      </c>
    </row>
    <row r="217" spans="1:4" x14ac:dyDescent="0.35">
      <c r="A217" s="3"/>
      <c r="B217" s="3"/>
      <c r="C217" s="4"/>
      <c r="D217" s="4" t="s">
        <v>891</v>
      </c>
    </row>
    <row r="218" spans="1:4" x14ac:dyDescent="0.35">
      <c r="A218" s="2" t="s">
        <v>897</v>
      </c>
      <c r="B218" s="2" t="s">
        <v>173</v>
      </c>
      <c r="C218" s="1" t="s">
        <v>853</v>
      </c>
      <c r="D218" s="1" t="s">
        <v>853</v>
      </c>
    </row>
    <row r="219" spans="1:4" x14ac:dyDescent="0.35">
      <c r="A219" s="3"/>
      <c r="B219" s="3"/>
      <c r="C219" s="4" t="s">
        <v>852</v>
      </c>
      <c r="D219" s="4" t="s">
        <v>851</v>
      </c>
    </row>
    <row r="220" spans="1:4" x14ac:dyDescent="0.35">
      <c r="A220" s="2" t="s">
        <v>897</v>
      </c>
      <c r="B220" s="2" t="s">
        <v>176</v>
      </c>
      <c r="C220" s="1" t="s">
        <v>162</v>
      </c>
      <c r="D220" s="1" t="s">
        <v>162</v>
      </c>
    </row>
    <row r="221" spans="1:4" x14ac:dyDescent="0.35">
      <c r="C221" s="1" t="s">
        <v>894</v>
      </c>
      <c r="D221" s="1" t="s">
        <v>146</v>
      </c>
    </row>
    <row r="222" spans="1:4" x14ac:dyDescent="0.35">
      <c r="A222" s="3"/>
      <c r="B222" s="3"/>
      <c r="C222" s="4" t="s">
        <v>893</v>
      </c>
      <c r="D222" s="4"/>
    </row>
    <row r="223" spans="1:4" x14ac:dyDescent="0.35">
      <c r="A223" s="2" t="s">
        <v>468</v>
      </c>
      <c r="B223" s="2" t="s">
        <v>151</v>
      </c>
      <c r="C223" s="1" t="s">
        <v>898</v>
      </c>
      <c r="D223" s="1" t="s">
        <v>899</v>
      </c>
    </row>
    <row r="224" spans="1:4" x14ac:dyDescent="0.35">
      <c r="C224" s="1" t="s">
        <v>900</v>
      </c>
      <c r="D224" s="1" t="s">
        <v>901</v>
      </c>
    </row>
    <row r="225" spans="1:4" x14ac:dyDescent="0.35">
      <c r="C225" s="1" t="s">
        <v>902</v>
      </c>
      <c r="D225" s="1" t="s">
        <v>903</v>
      </c>
    </row>
    <row r="226" spans="1:4" x14ac:dyDescent="0.35">
      <c r="C226" s="1" t="s">
        <v>904</v>
      </c>
      <c r="D226" s="1" t="s">
        <v>134</v>
      </c>
    </row>
    <row r="227" spans="1:4" x14ac:dyDescent="0.35">
      <c r="C227" s="1" t="s">
        <v>905</v>
      </c>
      <c r="D227" s="1" t="s">
        <v>896</v>
      </c>
    </row>
    <row r="228" spans="1:4" x14ac:dyDescent="0.35">
      <c r="C228" s="1" t="s">
        <v>906</v>
      </c>
      <c r="D228" s="1" t="s">
        <v>465</v>
      </c>
    </row>
    <row r="229" spans="1:4" x14ac:dyDescent="0.35">
      <c r="C229" s="1" t="s">
        <v>274</v>
      </c>
      <c r="D229" s="1" t="s">
        <v>147</v>
      </c>
    </row>
    <row r="230" spans="1:4" x14ac:dyDescent="0.35">
      <c r="C230" s="1" t="s">
        <v>431</v>
      </c>
    </row>
    <row r="231" spans="1:4" x14ac:dyDescent="0.35">
      <c r="A231" s="3"/>
      <c r="B231" s="3"/>
      <c r="C231" s="4" t="s">
        <v>134</v>
      </c>
      <c r="D231" s="4"/>
    </row>
    <row r="232" spans="1:4" x14ac:dyDescent="0.35">
      <c r="A232" s="2" t="s">
        <v>468</v>
      </c>
      <c r="B232" s="2" t="s">
        <v>148</v>
      </c>
      <c r="C232" s="1" t="s">
        <v>848</v>
      </c>
      <c r="D232" s="1" t="s">
        <v>134</v>
      </c>
    </row>
    <row r="233" spans="1:4" x14ac:dyDescent="0.35">
      <c r="C233" s="1" t="s">
        <v>147</v>
      </c>
      <c r="D233" s="1" t="s">
        <v>903</v>
      </c>
    </row>
    <row r="234" spans="1:4" x14ac:dyDescent="0.35">
      <c r="C234" s="1" t="s">
        <v>465</v>
      </c>
      <c r="D234" s="1" t="s">
        <v>901</v>
      </c>
    </row>
    <row r="235" spans="1:4" x14ac:dyDescent="0.35">
      <c r="C235" s="1" t="s">
        <v>134</v>
      </c>
      <c r="D235" s="1" t="s">
        <v>899</v>
      </c>
    </row>
    <row r="236" spans="1:4" x14ac:dyDescent="0.35">
      <c r="D236" s="1" t="s">
        <v>907</v>
      </c>
    </row>
    <row r="237" spans="1:4" x14ac:dyDescent="0.35">
      <c r="D237" s="1" t="s">
        <v>908</v>
      </c>
    </row>
    <row r="238" spans="1:4" x14ac:dyDescent="0.35">
      <c r="D238" s="1" t="s">
        <v>909</v>
      </c>
    </row>
    <row r="239" spans="1:4" x14ac:dyDescent="0.35">
      <c r="D239" s="1" t="s">
        <v>910</v>
      </c>
    </row>
    <row r="240" spans="1:4" x14ac:dyDescent="0.35">
      <c r="D240" s="1" t="s">
        <v>911</v>
      </c>
    </row>
    <row r="241" spans="1:4" x14ac:dyDescent="0.35">
      <c r="D241" s="1" t="s">
        <v>912</v>
      </c>
    </row>
    <row r="242" spans="1:4" x14ac:dyDescent="0.35">
      <c r="D242" s="1" t="s">
        <v>274</v>
      </c>
    </row>
    <row r="243" spans="1:4" x14ac:dyDescent="0.35">
      <c r="A243" s="3"/>
      <c r="B243" s="3"/>
      <c r="C243" s="4"/>
      <c r="D243" s="4" t="s">
        <v>431</v>
      </c>
    </row>
    <row r="244" spans="1:4" x14ac:dyDescent="0.35">
      <c r="A244" s="2" t="s">
        <v>468</v>
      </c>
      <c r="B244" s="2" t="s">
        <v>130</v>
      </c>
      <c r="C244" s="1" t="s">
        <v>848</v>
      </c>
      <c r="D244" s="1" t="s">
        <v>134</v>
      </c>
    </row>
    <row r="245" spans="1:4" x14ac:dyDescent="0.35">
      <c r="C245" s="1" t="s">
        <v>147</v>
      </c>
    </row>
    <row r="246" spans="1:4" x14ac:dyDescent="0.35">
      <c r="A246" s="3"/>
      <c r="B246" s="3"/>
      <c r="C246" s="4" t="s">
        <v>465</v>
      </c>
      <c r="D246" s="4"/>
    </row>
    <row r="247" spans="1:4" x14ac:dyDescent="0.35">
      <c r="A247" s="2" t="s">
        <v>468</v>
      </c>
      <c r="B247" s="2" t="s">
        <v>126</v>
      </c>
      <c r="C247" s="1" t="s">
        <v>134</v>
      </c>
      <c r="D247" s="1" t="s">
        <v>147</v>
      </c>
    </row>
    <row r="248" spans="1:4" x14ac:dyDescent="0.35">
      <c r="D248" s="1" t="s">
        <v>465</v>
      </c>
    </row>
    <row r="249" spans="1:4" x14ac:dyDescent="0.35">
      <c r="A249" s="3"/>
      <c r="B249" s="3"/>
      <c r="C249" s="4"/>
      <c r="D249" s="4" t="s">
        <v>896</v>
      </c>
    </row>
    <row r="250" spans="1:4" x14ac:dyDescent="0.35">
      <c r="A250" s="2" t="s">
        <v>468</v>
      </c>
      <c r="B250" s="2" t="s">
        <v>178</v>
      </c>
      <c r="C250" s="1" t="s">
        <v>898</v>
      </c>
      <c r="D250" s="1" t="s">
        <v>274</v>
      </c>
    </row>
    <row r="251" spans="1:4" x14ac:dyDescent="0.35">
      <c r="C251" s="1" t="s">
        <v>900</v>
      </c>
      <c r="D251" s="1" t="s">
        <v>911</v>
      </c>
    </row>
    <row r="252" spans="1:4" x14ac:dyDescent="0.35">
      <c r="C252" s="1" t="s">
        <v>902</v>
      </c>
    </row>
    <row r="253" spans="1:4" x14ac:dyDescent="0.35">
      <c r="C253" s="1" t="s">
        <v>904</v>
      </c>
    </row>
    <row r="254" spans="1:4" x14ac:dyDescent="0.35">
      <c r="C254" s="1" t="s">
        <v>905</v>
      </c>
    </row>
    <row r="255" spans="1:4" x14ac:dyDescent="0.35">
      <c r="C255" s="1" t="s">
        <v>906</v>
      </c>
    </row>
    <row r="256" spans="1:4" x14ac:dyDescent="0.35">
      <c r="C256" s="1" t="s">
        <v>274</v>
      </c>
    </row>
    <row r="257" spans="1:4" x14ac:dyDescent="0.35">
      <c r="A257" s="3"/>
      <c r="B257" s="3"/>
      <c r="C257" s="4" t="s">
        <v>431</v>
      </c>
      <c r="D257" s="4"/>
    </row>
    <row r="258" spans="1:4" x14ac:dyDescent="0.35">
      <c r="A258" s="2" t="s">
        <v>468</v>
      </c>
      <c r="B258" s="2" t="s">
        <v>177</v>
      </c>
      <c r="C258" s="1" t="s">
        <v>848</v>
      </c>
      <c r="D258" s="1" t="s">
        <v>896</v>
      </c>
    </row>
    <row r="259" spans="1:4" x14ac:dyDescent="0.35">
      <c r="C259" s="1" t="s">
        <v>147</v>
      </c>
      <c r="D259" s="1" t="s">
        <v>465</v>
      </c>
    </row>
    <row r="260" spans="1:4" x14ac:dyDescent="0.35">
      <c r="C260" s="1" t="s">
        <v>465</v>
      </c>
      <c r="D260" s="1" t="s">
        <v>147</v>
      </c>
    </row>
    <row r="261" spans="1:4" x14ac:dyDescent="0.35">
      <c r="A261" s="3"/>
      <c r="B261" s="3"/>
      <c r="C261" s="4"/>
      <c r="D261" s="4" t="s">
        <v>848</v>
      </c>
    </row>
    <row r="262" spans="1:4" x14ac:dyDescent="0.35">
      <c r="A262" s="2" t="s">
        <v>468</v>
      </c>
      <c r="B262" s="2" t="s">
        <v>245</v>
      </c>
      <c r="C262" s="1" t="s">
        <v>898</v>
      </c>
      <c r="D262" s="1" t="s">
        <v>907</v>
      </c>
    </row>
    <row r="263" spans="1:4" x14ac:dyDescent="0.35">
      <c r="C263" s="1" t="s">
        <v>900</v>
      </c>
      <c r="D263" s="1" t="s">
        <v>908</v>
      </c>
    </row>
    <row r="264" spans="1:4" x14ac:dyDescent="0.35">
      <c r="C264" s="1" t="s">
        <v>902</v>
      </c>
      <c r="D264" s="1" t="s">
        <v>909</v>
      </c>
    </row>
    <row r="265" spans="1:4" x14ac:dyDescent="0.35">
      <c r="C265" s="1" t="s">
        <v>904</v>
      </c>
      <c r="D265" s="1" t="s">
        <v>910</v>
      </c>
    </row>
    <row r="266" spans="1:4" x14ac:dyDescent="0.35">
      <c r="C266" s="1" t="s">
        <v>905</v>
      </c>
      <c r="D266" s="1" t="s">
        <v>911</v>
      </c>
    </row>
    <row r="267" spans="1:4" x14ac:dyDescent="0.35">
      <c r="C267" s="1" t="s">
        <v>906</v>
      </c>
      <c r="D267" s="1" t="s">
        <v>912</v>
      </c>
    </row>
    <row r="268" spans="1:4" x14ac:dyDescent="0.35">
      <c r="C268" s="1" t="s">
        <v>274</v>
      </c>
      <c r="D268" s="1" t="s">
        <v>274</v>
      </c>
    </row>
    <row r="269" spans="1:4" x14ac:dyDescent="0.35">
      <c r="A269" s="3"/>
      <c r="B269" s="3"/>
      <c r="C269" s="4" t="s">
        <v>431</v>
      </c>
      <c r="D269" s="4" t="s">
        <v>431</v>
      </c>
    </row>
    <row r="270" spans="1:4" x14ac:dyDescent="0.35">
      <c r="A270" s="2" t="s">
        <v>468</v>
      </c>
      <c r="B270" s="2" t="s">
        <v>913</v>
      </c>
      <c r="C270" s="1" t="s">
        <v>848</v>
      </c>
      <c r="D270" s="1" t="s">
        <v>914</v>
      </c>
    </row>
    <row r="271" spans="1:4" x14ac:dyDescent="0.35">
      <c r="C271" s="1" t="s">
        <v>147</v>
      </c>
    </row>
    <row r="272" spans="1:4" x14ac:dyDescent="0.35">
      <c r="A272" s="3"/>
      <c r="B272" s="3"/>
      <c r="C272" s="4" t="s">
        <v>465</v>
      </c>
      <c r="D272" s="4"/>
    </row>
    <row r="273" spans="1:4" x14ac:dyDescent="0.35">
      <c r="A273" s="2" t="s">
        <v>778</v>
      </c>
      <c r="B273" s="2" t="s">
        <v>150</v>
      </c>
      <c r="C273" s="1" t="s">
        <v>915</v>
      </c>
      <c r="D273" s="1" t="s">
        <v>916</v>
      </c>
    </row>
    <row r="274" spans="1:4" x14ac:dyDescent="0.35">
      <c r="C274" s="1" t="s">
        <v>917</v>
      </c>
      <c r="D274" s="1" t="s">
        <v>918</v>
      </c>
    </row>
    <row r="275" spans="1:4" x14ac:dyDescent="0.35">
      <c r="C275" s="1" t="s">
        <v>902</v>
      </c>
      <c r="D275" s="1" t="s">
        <v>919</v>
      </c>
    </row>
    <row r="276" spans="1:4" x14ac:dyDescent="0.35">
      <c r="C276" s="1" t="s">
        <v>920</v>
      </c>
      <c r="D276" s="1" t="s">
        <v>921</v>
      </c>
    </row>
    <row r="277" spans="1:4" x14ac:dyDescent="0.35">
      <c r="C277" s="1" t="s">
        <v>922</v>
      </c>
      <c r="D277" s="1" t="s">
        <v>923</v>
      </c>
    </row>
    <row r="278" spans="1:4" x14ac:dyDescent="0.35">
      <c r="C278" s="1" t="s">
        <v>918</v>
      </c>
      <c r="D278" s="1" t="s">
        <v>924</v>
      </c>
    </row>
    <row r="279" spans="1:4" x14ac:dyDescent="0.35">
      <c r="C279" s="1" t="s">
        <v>925</v>
      </c>
      <c r="D279" s="1" t="s">
        <v>926</v>
      </c>
    </row>
    <row r="280" spans="1:4" x14ac:dyDescent="0.35">
      <c r="C280" s="1" t="s">
        <v>927</v>
      </c>
      <c r="D280" s="1" t="s">
        <v>928</v>
      </c>
    </row>
    <row r="281" spans="1:4" x14ac:dyDescent="0.35">
      <c r="C281" s="1" t="s">
        <v>929</v>
      </c>
      <c r="D281" s="1" t="s">
        <v>930</v>
      </c>
    </row>
    <row r="282" spans="1:4" x14ac:dyDescent="0.35">
      <c r="C282" s="1" t="s">
        <v>921</v>
      </c>
      <c r="D282" s="1" t="s">
        <v>931</v>
      </c>
    </row>
    <row r="283" spans="1:4" x14ac:dyDescent="0.35">
      <c r="D283" s="1" t="s">
        <v>932</v>
      </c>
    </row>
    <row r="284" spans="1:4" x14ac:dyDescent="0.35">
      <c r="D284" s="1" t="s">
        <v>933</v>
      </c>
    </row>
    <row r="285" spans="1:4" x14ac:dyDescent="0.35">
      <c r="D285" s="1" t="s">
        <v>934</v>
      </c>
    </row>
    <row r="286" spans="1:4" x14ac:dyDescent="0.35">
      <c r="D286" s="1" t="s">
        <v>935</v>
      </c>
    </row>
    <row r="287" spans="1:4" x14ac:dyDescent="0.35">
      <c r="D287" s="1" t="s">
        <v>936</v>
      </c>
    </row>
    <row r="288" spans="1:4" x14ac:dyDescent="0.35">
      <c r="D288" s="1" t="s">
        <v>937</v>
      </c>
    </row>
    <row r="289" spans="1:4" x14ac:dyDescent="0.35">
      <c r="D289" s="1" t="s">
        <v>938</v>
      </c>
    </row>
    <row r="290" spans="1:4" x14ac:dyDescent="0.35">
      <c r="D290" s="1" t="s">
        <v>939</v>
      </c>
    </row>
    <row r="291" spans="1:4" x14ac:dyDescent="0.35">
      <c r="A291" s="3"/>
      <c r="B291" s="3"/>
      <c r="C291" s="4"/>
      <c r="D291" s="4" t="s">
        <v>940</v>
      </c>
    </row>
    <row r="292" spans="1:4" x14ac:dyDescent="0.35">
      <c r="A292" s="2" t="s">
        <v>778</v>
      </c>
      <c r="B292" s="2" t="s">
        <v>139</v>
      </c>
      <c r="C292" s="1" t="s">
        <v>920</v>
      </c>
      <c r="D292" s="1" t="s">
        <v>918</v>
      </c>
    </row>
    <row r="293" spans="1:4" x14ac:dyDescent="0.35">
      <c r="C293" s="1" t="s">
        <v>922</v>
      </c>
      <c r="D293" s="1" t="s">
        <v>919</v>
      </c>
    </row>
    <row r="294" spans="1:4" x14ac:dyDescent="0.35">
      <c r="C294" s="1" t="s">
        <v>918</v>
      </c>
      <c r="D294" s="1" t="s">
        <v>921</v>
      </c>
    </row>
    <row r="295" spans="1:4" x14ac:dyDescent="0.35">
      <c r="C295" s="1" t="s">
        <v>925</v>
      </c>
      <c r="D295" s="1" t="s">
        <v>850</v>
      </c>
    </row>
    <row r="296" spans="1:4" x14ac:dyDescent="0.35">
      <c r="C296" s="1" t="s">
        <v>927</v>
      </c>
      <c r="D296" s="1" t="s">
        <v>274</v>
      </c>
    </row>
    <row r="297" spans="1:4" x14ac:dyDescent="0.35">
      <c r="C297" s="1" t="s">
        <v>929</v>
      </c>
    </row>
    <row r="298" spans="1:4" x14ac:dyDescent="0.35">
      <c r="C298" s="1" t="s">
        <v>921</v>
      </c>
    </row>
    <row r="299" spans="1:4" x14ac:dyDescent="0.35">
      <c r="A299" s="3"/>
      <c r="B299" s="3"/>
      <c r="C299" s="4" t="s">
        <v>916</v>
      </c>
      <c r="D299" s="4"/>
    </row>
    <row r="300" spans="1:4" x14ac:dyDescent="0.35">
      <c r="A300" s="2" t="s">
        <v>941</v>
      </c>
      <c r="B300" s="2" t="s">
        <v>942</v>
      </c>
      <c r="C300" s="1" t="s">
        <v>943</v>
      </c>
      <c r="D300" s="1" t="s">
        <v>944</v>
      </c>
    </row>
    <row r="301" spans="1:4" x14ac:dyDescent="0.35">
      <c r="D301" s="1" t="s">
        <v>945</v>
      </c>
    </row>
    <row r="302" spans="1:4" x14ac:dyDescent="0.35">
      <c r="A302" s="3"/>
      <c r="B302" s="3"/>
      <c r="C302" s="4"/>
      <c r="D302" s="4" t="s">
        <v>946</v>
      </c>
    </row>
    <row r="303" spans="1:4" x14ac:dyDescent="0.35">
      <c r="A303" s="2" t="s">
        <v>947</v>
      </c>
      <c r="B303" s="2" t="s">
        <v>948</v>
      </c>
      <c r="C303" s="1" t="s">
        <v>134</v>
      </c>
      <c r="D303" s="1" t="s">
        <v>949</v>
      </c>
    </row>
    <row r="304" spans="1:4" x14ac:dyDescent="0.35">
      <c r="C304" s="1" t="s">
        <v>950</v>
      </c>
      <c r="D304" s="1" t="s">
        <v>951</v>
      </c>
    </row>
    <row r="305" spans="1:4" x14ac:dyDescent="0.35">
      <c r="D305" s="1" t="s">
        <v>952</v>
      </c>
    </row>
    <row r="306" spans="1:4" x14ac:dyDescent="0.35">
      <c r="D306" s="1" t="s">
        <v>953</v>
      </c>
    </row>
    <row r="307" spans="1:4" x14ac:dyDescent="0.35">
      <c r="D307" s="1" t="s">
        <v>954</v>
      </c>
    </row>
    <row r="308" spans="1:4" x14ac:dyDescent="0.35">
      <c r="D308" s="1" t="s">
        <v>955</v>
      </c>
    </row>
    <row r="309" spans="1:4" x14ac:dyDescent="0.35">
      <c r="A309" s="3"/>
      <c r="B309" s="3"/>
      <c r="C309" s="4"/>
      <c r="D309" s="4" t="s">
        <v>950</v>
      </c>
    </row>
    <row r="310" spans="1:4" x14ac:dyDescent="0.35">
      <c r="A310" s="2" t="s">
        <v>947</v>
      </c>
      <c r="B310" s="2" t="s">
        <v>116</v>
      </c>
      <c r="C310" s="1" t="s">
        <v>956</v>
      </c>
      <c r="D310" s="1" t="s">
        <v>134</v>
      </c>
    </row>
    <row r="311" spans="1:4" x14ac:dyDescent="0.35">
      <c r="C311" s="1" t="s">
        <v>950</v>
      </c>
      <c r="D311" s="1" t="s">
        <v>955</v>
      </c>
    </row>
    <row r="312" spans="1:4" x14ac:dyDescent="0.35">
      <c r="D312" s="1" t="s">
        <v>953</v>
      </c>
    </row>
    <row r="313" spans="1:4" x14ac:dyDescent="0.35">
      <c r="A313" s="3"/>
      <c r="B313" s="3"/>
      <c r="C313" s="4"/>
      <c r="D313" s="4" t="s">
        <v>954</v>
      </c>
    </row>
    <row r="314" spans="1:4" x14ac:dyDescent="0.35">
      <c r="A314" s="2" t="s">
        <v>947</v>
      </c>
      <c r="B314" s="2" t="s">
        <v>132</v>
      </c>
      <c r="C314" s="1" t="s">
        <v>956</v>
      </c>
      <c r="D314" s="1" t="s">
        <v>949</v>
      </c>
    </row>
    <row r="315" spans="1:4" x14ac:dyDescent="0.35">
      <c r="D315" s="1" t="s">
        <v>951</v>
      </c>
    </row>
    <row r="316" spans="1:4" x14ac:dyDescent="0.35">
      <c r="A316" s="3"/>
      <c r="B316" s="3"/>
      <c r="C316" s="4"/>
      <c r="D316" s="4" t="s">
        <v>952</v>
      </c>
    </row>
    <row r="317" spans="1:4" x14ac:dyDescent="0.35">
      <c r="A317" s="2" t="s">
        <v>809</v>
      </c>
      <c r="B317" s="2" t="s">
        <v>195</v>
      </c>
      <c r="C317" s="1" t="s">
        <v>854</v>
      </c>
      <c r="D317" s="1" t="s">
        <v>957</v>
      </c>
    </row>
    <row r="318" spans="1:4" x14ac:dyDescent="0.35">
      <c r="D318" s="1" t="s">
        <v>958</v>
      </c>
    </row>
    <row r="319" spans="1:4" x14ac:dyDescent="0.35">
      <c r="D319" s="1" t="s">
        <v>959</v>
      </c>
    </row>
    <row r="320" spans="1:4" x14ac:dyDescent="0.35">
      <c r="D320" s="1" t="s">
        <v>960</v>
      </c>
    </row>
    <row r="321" spans="1:4" x14ac:dyDescent="0.35">
      <c r="A321" s="3"/>
      <c r="B321" s="3"/>
      <c r="C321" s="4"/>
      <c r="D321" s="4" t="s">
        <v>961</v>
      </c>
    </row>
    <row r="322" spans="1:4" x14ac:dyDescent="0.35">
      <c r="A322" s="5" t="s">
        <v>962</v>
      </c>
      <c r="B322" s="5" t="s">
        <v>193</v>
      </c>
      <c r="C322" s="6" t="s">
        <v>963</v>
      </c>
      <c r="D322" s="6" t="s">
        <v>964</v>
      </c>
    </row>
    <row r="323" spans="1:4" x14ac:dyDescent="0.35">
      <c r="A323" s="2" t="s">
        <v>965</v>
      </c>
      <c r="B323" s="2" t="s">
        <v>443</v>
      </c>
      <c r="C323" s="1" t="s">
        <v>966</v>
      </c>
      <c r="D323" s="1" t="s">
        <v>967</v>
      </c>
    </row>
    <row r="324" spans="1:4" x14ac:dyDescent="0.35">
      <c r="C324" s="1" t="s">
        <v>967</v>
      </c>
      <c r="D324" s="1" t="s">
        <v>968</v>
      </c>
    </row>
    <row r="325" spans="1:4" x14ac:dyDescent="0.35">
      <c r="C325" s="1" t="s">
        <v>969</v>
      </c>
      <c r="D325" s="1" t="s">
        <v>970</v>
      </c>
    </row>
    <row r="326" spans="1:4" x14ac:dyDescent="0.35">
      <c r="C326" s="1" t="s">
        <v>968</v>
      </c>
      <c r="D326" s="1" t="s">
        <v>971</v>
      </c>
    </row>
    <row r="327" spans="1:4" x14ac:dyDescent="0.35">
      <c r="C327" s="1" t="s">
        <v>972</v>
      </c>
      <c r="D327" s="1" t="s">
        <v>973</v>
      </c>
    </row>
    <row r="328" spans="1:4" x14ac:dyDescent="0.35">
      <c r="C328" s="1" t="s">
        <v>974</v>
      </c>
    </row>
    <row r="329" spans="1:4" x14ac:dyDescent="0.35">
      <c r="A329" s="3"/>
      <c r="B329" s="3"/>
      <c r="C329" s="4" t="s">
        <v>970</v>
      </c>
      <c r="D329" s="4"/>
    </row>
    <row r="330" spans="1:4" x14ac:dyDescent="0.35">
      <c r="A330" s="5" t="s">
        <v>975</v>
      </c>
      <c r="B330" s="5" t="s">
        <v>220</v>
      </c>
      <c r="C330" s="6" t="s">
        <v>976</v>
      </c>
      <c r="D330" s="6" t="s">
        <v>977</v>
      </c>
    </row>
    <row r="331" spans="1:4" x14ac:dyDescent="0.35">
      <c r="A331" s="5" t="s">
        <v>975</v>
      </c>
      <c r="B331" s="5" t="s">
        <v>222</v>
      </c>
      <c r="C331" s="6" t="s">
        <v>977</v>
      </c>
      <c r="D331" s="6" t="s">
        <v>976</v>
      </c>
    </row>
    <row r="332" spans="1:4" x14ac:dyDescent="0.35">
      <c r="A332" s="2" t="s">
        <v>978</v>
      </c>
      <c r="C332" s="262" t="s">
        <v>979</v>
      </c>
      <c r="D332" s="1" t="s">
        <v>980</v>
      </c>
    </row>
    <row r="333" spans="1:4" x14ac:dyDescent="0.35">
      <c r="C333" s="1" t="s">
        <v>981</v>
      </c>
      <c r="D333" s="1" t="s">
        <v>982</v>
      </c>
    </row>
    <row r="334" spans="1:4" x14ac:dyDescent="0.35">
      <c r="C334" s="1" t="s">
        <v>983</v>
      </c>
      <c r="D334" s="1" t="s">
        <v>984</v>
      </c>
    </row>
    <row r="335" spans="1:4" x14ac:dyDescent="0.35">
      <c r="C335" s="1" t="s">
        <v>985</v>
      </c>
      <c r="D335" s="1" t="s">
        <v>986</v>
      </c>
    </row>
    <row r="336" spans="1:4" x14ac:dyDescent="0.35">
      <c r="D336" s="1" t="s">
        <v>987</v>
      </c>
    </row>
    <row r="337" spans="1:4" x14ac:dyDescent="0.35">
      <c r="D337" s="1" t="s">
        <v>988</v>
      </c>
    </row>
    <row r="338" spans="1:4" x14ac:dyDescent="0.35">
      <c r="D338" s="1" t="s">
        <v>989</v>
      </c>
    </row>
    <row r="339" spans="1:4" x14ac:dyDescent="0.35">
      <c r="D339" s="1" t="s">
        <v>990</v>
      </c>
    </row>
    <row r="340" spans="1:4" x14ac:dyDescent="0.35">
      <c r="D340" s="1" t="s">
        <v>991</v>
      </c>
    </row>
    <row r="341" spans="1:4" x14ac:dyDescent="0.35">
      <c r="D341" s="1" t="s">
        <v>992</v>
      </c>
    </row>
    <row r="342" spans="1:4" x14ac:dyDescent="0.35">
      <c r="D342" s="262" t="s">
        <v>993</v>
      </c>
    </row>
    <row r="343" spans="1:4" x14ac:dyDescent="0.35">
      <c r="D343" s="1" t="s">
        <v>994</v>
      </c>
    </row>
    <row r="344" spans="1:4" x14ac:dyDescent="0.35">
      <c r="D344" s="1" t="s">
        <v>995</v>
      </c>
    </row>
    <row r="345" spans="1:4" x14ac:dyDescent="0.35">
      <c r="A345" s="3"/>
      <c r="B345" s="3"/>
      <c r="C345" s="4"/>
      <c r="D345" s="4" t="s">
        <v>996</v>
      </c>
    </row>
    <row r="346" spans="1:4" x14ac:dyDescent="0.35">
      <c r="A346" s="2" t="s">
        <v>997</v>
      </c>
      <c r="B346" s="2" t="s">
        <v>87</v>
      </c>
      <c r="C346" s="1" t="s">
        <v>998</v>
      </c>
      <c r="D346" s="1" t="s">
        <v>999</v>
      </c>
    </row>
    <row r="347" spans="1:4" x14ac:dyDescent="0.35">
      <c r="A347" s="3"/>
      <c r="B347" s="3"/>
      <c r="C347" s="4"/>
      <c r="D347" s="4" t="s">
        <v>1000</v>
      </c>
    </row>
    <row r="348" spans="1:4" x14ac:dyDescent="0.35">
      <c r="A348" s="2" t="s">
        <v>1001</v>
      </c>
      <c r="B348" s="2" t="s">
        <v>1002</v>
      </c>
      <c r="C348" s="1" t="s">
        <v>1003</v>
      </c>
      <c r="D348" s="1" t="s">
        <v>1004</v>
      </c>
    </row>
    <row r="349" spans="1:4" x14ac:dyDescent="0.35">
      <c r="A349" s="3"/>
      <c r="B349" s="3"/>
      <c r="C349" s="4"/>
      <c r="D349" s="4" t="s">
        <v>1005</v>
      </c>
    </row>
    <row r="350" spans="1:4" x14ac:dyDescent="0.35">
      <c r="A350" s="2" t="s">
        <v>1001</v>
      </c>
      <c r="B350" s="2" t="s">
        <v>1006</v>
      </c>
      <c r="C350" s="1" t="s">
        <v>1004</v>
      </c>
      <c r="D350" s="1" t="s">
        <v>1003</v>
      </c>
    </row>
    <row r="351" spans="1:4" x14ac:dyDescent="0.35">
      <c r="A351" s="3"/>
      <c r="B351" s="3"/>
      <c r="C351" s="4"/>
      <c r="D351" s="4" t="s">
        <v>1005</v>
      </c>
    </row>
    <row r="352" spans="1:4" x14ac:dyDescent="0.35">
      <c r="A352" s="2" t="s">
        <v>1007</v>
      </c>
      <c r="B352" s="83" t="s">
        <v>687</v>
      </c>
      <c r="C352" s="262" t="s">
        <v>1008</v>
      </c>
      <c r="D352" s="262" t="s">
        <v>1009</v>
      </c>
    </row>
    <row r="353" spans="3:3" x14ac:dyDescent="0.35">
      <c r="C353" s="262"/>
    </row>
    <row r="354" spans="3:3" x14ac:dyDescent="0.35">
      <c r="C354" s="262"/>
    </row>
    <row r="2017" spans="1:22" x14ac:dyDescent="0.35">
      <c r="A2017" s="2" t="s">
        <v>747</v>
      </c>
      <c r="B2017" s="89">
        <v>46023</v>
      </c>
      <c r="C2017" s="90">
        <v>46752</v>
      </c>
      <c r="D2017" s="90">
        <v>45964</v>
      </c>
      <c r="E2017" s="1" t="s">
        <v>150</v>
      </c>
      <c r="G2017" s="1" t="s">
        <v>62</v>
      </c>
      <c r="H2017" s="1" t="s">
        <v>286</v>
      </c>
      <c r="I2017" s="1" t="s">
        <v>140</v>
      </c>
      <c r="J2017" s="1">
        <v>2146</v>
      </c>
      <c r="K2017" s="1" t="s">
        <v>697</v>
      </c>
      <c r="L2017" s="1" t="s">
        <v>64</v>
      </c>
      <c r="M2017" s="1" t="s">
        <v>251</v>
      </c>
      <c r="N2017" s="1">
        <v>0.74450000000000005</v>
      </c>
      <c r="O2017" s="1" t="s">
        <v>46</v>
      </c>
      <c r="P2017" s="1">
        <v>130</v>
      </c>
      <c r="Q2017" s="1">
        <v>150</v>
      </c>
      <c r="R2017" s="1">
        <v>120</v>
      </c>
      <c r="U2017" s="90">
        <v>45839</v>
      </c>
    </row>
    <row r="2018" spans="1:22" x14ac:dyDescent="0.35">
      <c r="A2018" s="2" t="s">
        <v>747</v>
      </c>
      <c r="B2018" s="89">
        <v>46023</v>
      </c>
      <c r="C2018" s="90">
        <v>46752</v>
      </c>
      <c r="D2018" s="90">
        <v>45964</v>
      </c>
      <c r="E2018" s="1" t="s">
        <v>150</v>
      </c>
      <c r="G2018" s="1" t="s">
        <v>62</v>
      </c>
      <c r="H2018" s="1" t="s">
        <v>748</v>
      </c>
      <c r="I2018" s="1" t="s">
        <v>140</v>
      </c>
      <c r="J2018" s="1">
        <v>2500</v>
      </c>
      <c r="K2018" s="1" t="s">
        <v>697</v>
      </c>
      <c r="L2018" s="1" t="s">
        <v>64</v>
      </c>
      <c r="M2018" s="1" t="s">
        <v>251</v>
      </c>
      <c r="N2018" s="1">
        <v>0.74450000000000005</v>
      </c>
      <c r="O2018" s="1" t="s">
        <v>46</v>
      </c>
      <c r="P2018" s="1">
        <v>130</v>
      </c>
      <c r="Q2018" s="1">
        <v>150</v>
      </c>
      <c r="R2018" s="1">
        <v>120</v>
      </c>
      <c r="U2018" s="90">
        <v>45839</v>
      </c>
    </row>
    <row r="2019" spans="1:22" x14ac:dyDescent="0.35">
      <c r="A2019" s="2" t="s">
        <v>747</v>
      </c>
      <c r="B2019" s="89">
        <v>46023</v>
      </c>
      <c r="C2019" s="90">
        <v>46752</v>
      </c>
      <c r="D2019" s="90">
        <v>45964</v>
      </c>
      <c r="E2019" s="1" t="s">
        <v>150</v>
      </c>
      <c r="G2019" s="1" t="s">
        <v>62</v>
      </c>
      <c r="H2019" s="1" t="s">
        <v>749</v>
      </c>
      <c r="I2019" s="1" t="s">
        <v>140</v>
      </c>
      <c r="J2019" s="1">
        <v>4750</v>
      </c>
      <c r="K2019" s="1" t="s">
        <v>697</v>
      </c>
      <c r="L2019" s="1" t="s">
        <v>64</v>
      </c>
      <c r="M2019" s="1" t="s">
        <v>251</v>
      </c>
      <c r="N2019" s="1">
        <v>0.74450000000000005</v>
      </c>
      <c r="O2019" s="1" t="s">
        <v>46</v>
      </c>
      <c r="P2019" s="1">
        <v>130</v>
      </c>
      <c r="Q2019" s="1">
        <v>150</v>
      </c>
      <c r="R2019" s="1">
        <v>120</v>
      </c>
      <c r="U2019" s="90">
        <v>45839</v>
      </c>
    </row>
    <row r="2020" spans="1:22" x14ac:dyDescent="0.35">
      <c r="A2020" s="2" t="s">
        <v>747</v>
      </c>
      <c r="B2020" s="89">
        <v>46023</v>
      </c>
      <c r="C2020" s="90">
        <v>46752</v>
      </c>
      <c r="D2020" s="90">
        <v>45964</v>
      </c>
      <c r="G2020" s="1" t="s">
        <v>57</v>
      </c>
      <c r="H2020" s="1" t="s">
        <v>22</v>
      </c>
      <c r="I2020" s="1" t="s">
        <v>140</v>
      </c>
      <c r="K2020" s="1" t="s">
        <v>697</v>
      </c>
      <c r="L2020" s="1" t="s">
        <v>58</v>
      </c>
      <c r="N2020" s="1">
        <v>1.26E-2</v>
      </c>
      <c r="O2020" s="1" t="s">
        <v>46</v>
      </c>
      <c r="U2020" s="90">
        <v>45839</v>
      </c>
      <c r="V2020" s="1" t="s">
        <v>745</v>
      </c>
    </row>
    <row r="2021" spans="1:22" x14ac:dyDescent="0.35">
      <c r="A2021" s="2" t="s">
        <v>747</v>
      </c>
      <c r="B2021" s="89">
        <v>46023</v>
      </c>
      <c r="C2021" s="90">
        <v>46752</v>
      </c>
      <c r="D2021" s="90">
        <v>45964</v>
      </c>
      <c r="H2021" s="1" t="s">
        <v>22</v>
      </c>
      <c r="I2021" s="1" t="s">
        <v>140</v>
      </c>
      <c r="K2021" s="1" t="s">
        <v>697</v>
      </c>
      <c r="N2021" s="1">
        <v>2.53E-2</v>
      </c>
      <c r="O2021" s="1" t="s">
        <v>46</v>
      </c>
      <c r="U2021" s="90">
        <v>45839</v>
      </c>
      <c r="V2021" s="1" t="s">
        <v>750</v>
      </c>
    </row>
  </sheetData>
  <mergeCells count="2">
    <mergeCell ref="A1:D1"/>
    <mergeCell ref="A2:E2"/>
  </mergeCells>
  <phoneticPr fontId="3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106"/>
  <sheetViews>
    <sheetView showGridLines="0" zoomScale="130" zoomScaleNormal="130" workbookViewId="0">
      <selection activeCell="D105" sqref="D105:E105"/>
    </sheetView>
  </sheetViews>
  <sheetFormatPr defaultColWidth="8.7265625" defaultRowHeight="12" x14ac:dyDescent="0.3"/>
  <cols>
    <col min="1" max="2" width="12.81640625" style="7" customWidth="1"/>
    <col min="3" max="3" width="4.26953125" style="7" customWidth="1"/>
    <col min="4" max="4" width="17" style="7" customWidth="1"/>
    <col min="5" max="5" width="31.1796875" style="7" customWidth="1"/>
    <col min="6" max="6" width="19.81640625" style="7" customWidth="1"/>
    <col min="7" max="16384" width="8.7265625" style="7"/>
  </cols>
  <sheetData>
    <row r="1" spans="1:5" x14ac:dyDescent="0.3">
      <c r="A1" s="28" t="s">
        <v>12</v>
      </c>
      <c r="B1" s="28" t="s">
        <v>1010</v>
      </c>
      <c r="C1" s="28" t="s">
        <v>29</v>
      </c>
      <c r="D1" s="28" t="s">
        <v>1011</v>
      </c>
      <c r="E1" s="28" t="s">
        <v>33</v>
      </c>
    </row>
    <row r="2" spans="1:5" x14ac:dyDescent="0.3">
      <c r="A2" s="137" t="s">
        <v>37</v>
      </c>
      <c r="B2" s="138">
        <v>200</v>
      </c>
      <c r="C2" s="138" t="s">
        <v>46</v>
      </c>
      <c r="D2" s="138"/>
      <c r="E2" s="139"/>
    </row>
    <row r="3" spans="1:5" x14ac:dyDescent="0.3">
      <c r="A3" s="137" t="s">
        <v>79</v>
      </c>
      <c r="B3" s="138"/>
      <c r="C3" s="138"/>
      <c r="D3" s="140">
        <v>0.1</v>
      </c>
      <c r="E3" s="139" t="s">
        <v>1012</v>
      </c>
    </row>
    <row r="4" spans="1:5" x14ac:dyDescent="0.3">
      <c r="A4" s="137" t="s">
        <v>78</v>
      </c>
      <c r="B4" s="138"/>
      <c r="C4" s="138"/>
      <c r="D4" s="140">
        <v>0.75</v>
      </c>
      <c r="E4" s="139" t="s">
        <v>1013</v>
      </c>
    </row>
    <row r="5" spans="1:5" x14ac:dyDescent="0.3">
      <c r="A5" s="137" t="s">
        <v>68</v>
      </c>
      <c r="B5" s="138" t="s">
        <v>197</v>
      </c>
      <c r="C5" s="138"/>
      <c r="D5" s="138"/>
      <c r="E5" s="139"/>
    </row>
    <row r="6" spans="1:5" x14ac:dyDescent="0.3">
      <c r="A6" s="137" t="s">
        <v>86</v>
      </c>
      <c r="B6" s="138" t="s">
        <v>197</v>
      </c>
      <c r="C6" s="138"/>
      <c r="D6" s="138"/>
      <c r="E6" s="139"/>
    </row>
    <row r="7" spans="1:5" ht="72" x14ac:dyDescent="0.3">
      <c r="A7" s="141" t="s">
        <v>90</v>
      </c>
      <c r="B7" s="142" t="s">
        <v>1014</v>
      </c>
      <c r="C7" s="138"/>
      <c r="D7" s="138"/>
      <c r="E7" s="139"/>
    </row>
    <row r="8" spans="1:5" x14ac:dyDescent="0.3">
      <c r="A8" s="137" t="s">
        <v>103</v>
      </c>
      <c r="B8" s="138"/>
      <c r="C8" s="138"/>
      <c r="D8" s="140">
        <v>0.05</v>
      </c>
      <c r="E8" s="139" t="s">
        <v>1012</v>
      </c>
    </row>
    <row r="9" spans="1:5" ht="60" x14ac:dyDescent="0.3">
      <c r="A9" s="141" t="s">
        <v>109</v>
      </c>
      <c r="B9" s="144" t="s">
        <v>1015</v>
      </c>
      <c r="C9" s="138"/>
      <c r="D9" s="144" t="s">
        <v>1016</v>
      </c>
      <c r="E9" s="143" t="s">
        <v>1017</v>
      </c>
    </row>
    <row r="10" spans="1:5" x14ac:dyDescent="0.3">
      <c r="A10" s="137" t="s">
        <v>818</v>
      </c>
      <c r="B10" s="138"/>
      <c r="C10" s="138"/>
      <c r="D10" s="138"/>
      <c r="E10" s="139"/>
    </row>
    <row r="11" spans="1:5" x14ac:dyDescent="0.3">
      <c r="A11" s="137" t="s">
        <v>120</v>
      </c>
      <c r="B11" s="138"/>
      <c r="C11" s="138"/>
      <c r="D11" s="140">
        <v>0.08</v>
      </c>
      <c r="E11" s="139" t="s">
        <v>1012</v>
      </c>
    </row>
    <row r="12" spans="1:5" ht="72" x14ac:dyDescent="0.3">
      <c r="A12" s="137" t="s">
        <v>819</v>
      </c>
      <c r="B12" s="144"/>
      <c r="C12" s="138"/>
      <c r="D12" s="144" t="s">
        <v>1016</v>
      </c>
      <c r="E12" s="143" t="s">
        <v>1018</v>
      </c>
    </row>
    <row r="13" spans="1:5" ht="72" x14ac:dyDescent="0.3">
      <c r="A13" s="137" t="s">
        <v>268</v>
      </c>
      <c r="B13" s="144"/>
      <c r="C13" s="138"/>
      <c r="D13" s="144" t="s">
        <v>1016</v>
      </c>
      <c r="E13" s="143" t="s">
        <v>1018</v>
      </c>
    </row>
    <row r="14" spans="1:5" ht="39" customHeight="1" x14ac:dyDescent="0.3">
      <c r="A14" s="137" t="s">
        <v>179</v>
      </c>
      <c r="B14" s="138"/>
      <c r="C14" s="138"/>
      <c r="D14" s="140">
        <v>0.1</v>
      </c>
      <c r="E14" s="143" t="s">
        <v>1019</v>
      </c>
    </row>
    <row r="15" spans="1:5" ht="60" x14ac:dyDescent="0.3">
      <c r="A15" s="137" t="s">
        <v>269</v>
      </c>
      <c r="B15" s="144"/>
      <c r="C15" s="138"/>
      <c r="D15" s="144" t="s">
        <v>1016</v>
      </c>
      <c r="E15" s="143" t="s">
        <v>1017</v>
      </c>
    </row>
    <row r="16" spans="1:5" ht="36" x14ac:dyDescent="0.3">
      <c r="A16" s="137" t="s">
        <v>219</v>
      </c>
      <c r="B16" s="144"/>
      <c r="C16" s="138"/>
      <c r="D16" s="144" t="s">
        <v>1020</v>
      </c>
      <c r="E16" s="143" t="s">
        <v>1021</v>
      </c>
    </row>
    <row r="17" spans="1:5" ht="72" x14ac:dyDescent="0.3">
      <c r="A17" s="137" t="s">
        <v>470</v>
      </c>
      <c r="B17" s="144"/>
      <c r="C17" s="138"/>
      <c r="D17" s="144" t="s">
        <v>1016</v>
      </c>
      <c r="E17" s="143" t="s">
        <v>1018</v>
      </c>
    </row>
    <row r="18" spans="1:5" ht="60" x14ac:dyDescent="0.3">
      <c r="A18" s="137" t="s">
        <v>488</v>
      </c>
      <c r="B18" s="144"/>
      <c r="C18" s="138"/>
      <c r="D18" s="144" t="s">
        <v>1016</v>
      </c>
      <c r="E18" s="143" t="s">
        <v>1017</v>
      </c>
    </row>
    <row r="19" spans="1:5" ht="72" x14ac:dyDescent="0.3">
      <c r="A19" s="137" t="s">
        <v>270</v>
      </c>
      <c r="B19" s="144" t="s">
        <v>1015</v>
      </c>
      <c r="C19" s="138"/>
      <c r="D19" s="145" t="s">
        <v>1022</v>
      </c>
      <c r="E19" s="143" t="s">
        <v>1018</v>
      </c>
    </row>
    <row r="20" spans="1:5" ht="72" x14ac:dyDescent="0.3">
      <c r="A20" s="137" t="s">
        <v>337</v>
      </c>
      <c r="B20" s="144"/>
      <c r="C20" s="138"/>
      <c r="D20" s="144" t="s">
        <v>1016</v>
      </c>
      <c r="E20" s="143" t="s">
        <v>1018</v>
      </c>
    </row>
    <row r="21" spans="1:5" ht="60" x14ac:dyDescent="0.3">
      <c r="A21" s="137" t="s">
        <v>225</v>
      </c>
      <c r="B21" s="144"/>
      <c r="C21" s="138"/>
      <c r="D21" s="144" t="s">
        <v>1016</v>
      </c>
      <c r="E21" s="143" t="s">
        <v>1017</v>
      </c>
    </row>
    <row r="22" spans="1:5" ht="72" x14ac:dyDescent="0.3">
      <c r="A22" s="137" t="s">
        <v>505</v>
      </c>
      <c r="B22" s="144"/>
      <c r="C22" s="138"/>
      <c r="D22" s="144" t="s">
        <v>1016</v>
      </c>
      <c r="E22" s="143" t="s">
        <v>1018</v>
      </c>
    </row>
    <row r="23" spans="1:5" ht="72" x14ac:dyDescent="0.3">
      <c r="A23" s="137" t="s">
        <v>821</v>
      </c>
      <c r="B23" s="144"/>
      <c r="C23" s="138"/>
      <c r="D23" s="144" t="s">
        <v>1016</v>
      </c>
      <c r="E23" s="143" t="s">
        <v>1018</v>
      </c>
    </row>
    <row r="24" spans="1:5" ht="48" x14ac:dyDescent="0.3">
      <c r="A24" s="137" t="s">
        <v>242</v>
      </c>
      <c r="B24" s="144">
        <v>500</v>
      </c>
      <c r="C24" s="138" t="s">
        <v>46</v>
      </c>
      <c r="D24" s="140">
        <v>0.05</v>
      </c>
      <c r="E24" s="143" t="s">
        <v>1023</v>
      </c>
    </row>
    <row r="25" spans="1:5" ht="60" x14ac:dyDescent="0.3">
      <c r="A25" s="137" t="s">
        <v>242</v>
      </c>
      <c r="B25" s="144"/>
      <c r="C25" s="138"/>
      <c r="D25" s="144" t="s">
        <v>1016</v>
      </c>
      <c r="E25" s="143" t="s">
        <v>1017</v>
      </c>
    </row>
    <row r="26" spans="1:5" x14ac:dyDescent="0.3">
      <c r="A26" s="137" t="s">
        <v>262</v>
      </c>
      <c r="B26" s="144">
        <v>5000</v>
      </c>
      <c r="C26" s="138" t="s">
        <v>46</v>
      </c>
      <c r="D26" s="138"/>
      <c r="E26" s="139"/>
    </row>
    <row r="27" spans="1:5" ht="60" x14ac:dyDescent="0.3">
      <c r="A27" s="137" t="s">
        <v>262</v>
      </c>
      <c r="B27" s="144"/>
      <c r="C27" s="138"/>
      <c r="D27" s="144" t="s">
        <v>1016</v>
      </c>
      <c r="E27" s="143" t="s">
        <v>1017</v>
      </c>
    </row>
    <row r="28" spans="1:5" ht="72" x14ac:dyDescent="0.3">
      <c r="A28" s="137" t="s">
        <v>276</v>
      </c>
      <c r="B28" s="144"/>
      <c r="C28" s="138"/>
      <c r="D28" s="144" t="s">
        <v>1016</v>
      </c>
      <c r="E28" s="143" t="s">
        <v>1018</v>
      </c>
    </row>
    <row r="29" spans="1:5" ht="60" x14ac:dyDescent="0.3">
      <c r="A29" s="137" t="s">
        <v>138</v>
      </c>
      <c r="B29" s="144"/>
      <c r="C29" s="138"/>
      <c r="D29" s="144" t="s">
        <v>1016</v>
      </c>
      <c r="E29" s="143" t="s">
        <v>1017</v>
      </c>
    </row>
    <row r="30" spans="1:5" ht="72" x14ac:dyDescent="0.3">
      <c r="A30" s="137" t="s">
        <v>277</v>
      </c>
      <c r="B30" s="144"/>
      <c r="C30" s="138"/>
      <c r="D30" s="144" t="s">
        <v>1024</v>
      </c>
      <c r="E30" s="143" t="s">
        <v>1018</v>
      </c>
    </row>
    <row r="31" spans="1:5" ht="72" x14ac:dyDescent="0.3">
      <c r="A31" s="137" t="s">
        <v>336</v>
      </c>
      <c r="B31" s="144"/>
      <c r="C31" s="138"/>
      <c r="D31" s="144" t="s">
        <v>1016</v>
      </c>
      <c r="E31" s="143" t="s">
        <v>1018</v>
      </c>
    </row>
    <row r="32" spans="1:5" ht="72" x14ac:dyDescent="0.3">
      <c r="A32" s="137" t="s">
        <v>504</v>
      </c>
      <c r="B32" s="144"/>
      <c r="C32" s="138"/>
      <c r="D32" s="144" t="s">
        <v>1016</v>
      </c>
      <c r="E32" s="143" t="s">
        <v>1018</v>
      </c>
    </row>
    <row r="33" spans="1:5" ht="72" x14ac:dyDescent="0.3">
      <c r="A33" s="137" t="s">
        <v>292</v>
      </c>
      <c r="B33" s="144"/>
      <c r="C33" s="138"/>
      <c r="D33" s="144" t="s">
        <v>1016</v>
      </c>
      <c r="E33" s="143" t="s">
        <v>1018</v>
      </c>
    </row>
    <row r="34" spans="1:5" ht="72" x14ac:dyDescent="0.3">
      <c r="A34" s="137" t="s">
        <v>825</v>
      </c>
      <c r="B34" s="144"/>
      <c r="C34" s="138"/>
      <c r="D34" s="144" t="s">
        <v>1016</v>
      </c>
      <c r="E34" s="143" t="s">
        <v>1018</v>
      </c>
    </row>
    <row r="35" spans="1:5" ht="72" x14ac:dyDescent="0.3">
      <c r="A35" s="137" t="s">
        <v>343</v>
      </c>
      <c r="B35" s="144"/>
      <c r="C35" s="138"/>
      <c r="D35" s="144" t="s">
        <v>1016</v>
      </c>
      <c r="E35" s="143" t="s">
        <v>1018</v>
      </c>
    </row>
    <row r="36" spans="1:5" x14ac:dyDescent="0.3">
      <c r="A36" s="137" t="s">
        <v>347</v>
      </c>
      <c r="B36" s="144"/>
      <c r="C36" s="138"/>
      <c r="D36" s="140">
        <v>0.05</v>
      </c>
      <c r="E36" s="139" t="s">
        <v>1019</v>
      </c>
    </row>
    <row r="37" spans="1:5" x14ac:dyDescent="0.3">
      <c r="A37" s="137" t="s">
        <v>153</v>
      </c>
      <c r="B37" s="138">
        <v>500</v>
      </c>
      <c r="C37" s="138" t="s">
        <v>46</v>
      </c>
      <c r="D37" s="138"/>
      <c r="E37" s="139"/>
    </row>
    <row r="38" spans="1:5" x14ac:dyDescent="0.3">
      <c r="A38" s="137" t="s">
        <v>359</v>
      </c>
      <c r="B38" s="138"/>
      <c r="C38" s="138"/>
      <c r="D38" s="140" t="s">
        <v>1025</v>
      </c>
      <c r="E38" s="139" t="s">
        <v>1026</v>
      </c>
    </row>
    <row r="39" spans="1:5" x14ac:dyDescent="0.3">
      <c r="A39" s="137" t="s">
        <v>360</v>
      </c>
      <c r="B39" s="138"/>
      <c r="C39" s="138"/>
      <c r="D39" s="140">
        <v>0.1</v>
      </c>
      <c r="E39" s="139" t="s">
        <v>1019</v>
      </c>
    </row>
    <row r="40" spans="1:5" ht="74.5" customHeight="1" x14ac:dyDescent="0.3">
      <c r="A40" s="137" t="s">
        <v>362</v>
      </c>
      <c r="B40" s="138"/>
      <c r="C40" s="138"/>
      <c r="D40" s="140">
        <v>0.05</v>
      </c>
      <c r="E40" s="139" t="s">
        <v>1026</v>
      </c>
    </row>
    <row r="41" spans="1:5" ht="48" x14ac:dyDescent="0.3">
      <c r="A41" s="137" t="s">
        <v>167</v>
      </c>
      <c r="B41" s="144">
        <v>250</v>
      </c>
      <c r="C41" s="138" t="s">
        <v>46</v>
      </c>
      <c r="D41" s="140">
        <v>0.05</v>
      </c>
      <c r="E41" s="143" t="s">
        <v>1023</v>
      </c>
    </row>
    <row r="42" spans="1:5" ht="60" x14ac:dyDescent="0.3">
      <c r="A42" s="137" t="s">
        <v>167</v>
      </c>
      <c r="B42" s="146"/>
      <c r="C42" s="138"/>
      <c r="D42" s="144" t="s">
        <v>1016</v>
      </c>
      <c r="E42" s="143" t="s">
        <v>1017</v>
      </c>
    </row>
    <row r="43" spans="1:5" x14ac:dyDescent="0.3">
      <c r="A43" s="137" t="s">
        <v>365</v>
      </c>
      <c r="B43" s="138" t="s">
        <v>197</v>
      </c>
      <c r="C43" s="138"/>
      <c r="D43" s="138"/>
      <c r="E43" s="139"/>
    </row>
    <row r="44" spans="1:5" ht="24" x14ac:dyDescent="0.3">
      <c r="A44" s="141" t="s">
        <v>389</v>
      </c>
      <c r="B44" s="144"/>
      <c r="C44" s="138"/>
      <c r="D44" s="140">
        <v>0.05</v>
      </c>
      <c r="E44" s="143" t="s">
        <v>1027</v>
      </c>
    </row>
    <row r="45" spans="1:5" x14ac:dyDescent="0.3">
      <c r="A45" s="141" t="s">
        <v>411</v>
      </c>
      <c r="B45" s="144"/>
      <c r="C45" s="138"/>
      <c r="D45" s="140">
        <v>0.08</v>
      </c>
      <c r="E45" s="139" t="s">
        <v>1019</v>
      </c>
    </row>
    <row r="46" spans="1:5" ht="84" x14ac:dyDescent="0.3">
      <c r="A46" s="137" t="s">
        <v>430</v>
      </c>
      <c r="B46" s="144"/>
      <c r="C46" s="138"/>
      <c r="D46" s="144" t="s">
        <v>1016</v>
      </c>
      <c r="E46" s="143" t="s">
        <v>1028</v>
      </c>
    </row>
    <row r="47" spans="1:5" x14ac:dyDescent="0.3">
      <c r="A47" s="137" t="s">
        <v>434</v>
      </c>
      <c r="B47" s="144"/>
      <c r="C47" s="138"/>
      <c r="D47" s="140">
        <v>0.05</v>
      </c>
      <c r="E47" s="139" t="s">
        <v>1019</v>
      </c>
    </row>
    <row r="48" spans="1:5" ht="72" x14ac:dyDescent="0.3">
      <c r="A48" s="137" t="s">
        <v>499</v>
      </c>
      <c r="B48" s="144"/>
      <c r="C48" s="138"/>
      <c r="D48" s="144" t="s">
        <v>1016</v>
      </c>
      <c r="E48" s="143" t="s">
        <v>1018</v>
      </c>
    </row>
    <row r="49" spans="1:5" ht="60" x14ac:dyDescent="0.3">
      <c r="A49" s="137" t="s">
        <v>441</v>
      </c>
      <c r="B49" s="144"/>
      <c r="C49" s="138"/>
      <c r="D49" s="144" t="s">
        <v>1016</v>
      </c>
      <c r="E49" s="143" t="s">
        <v>1017</v>
      </c>
    </row>
    <row r="50" spans="1:5" ht="24" x14ac:dyDescent="0.3">
      <c r="A50" s="137" t="s">
        <v>342</v>
      </c>
      <c r="B50" s="144"/>
      <c r="C50" s="138"/>
      <c r="D50" s="140">
        <v>0.05</v>
      </c>
      <c r="E50" s="143" t="s">
        <v>1029</v>
      </c>
    </row>
    <row r="51" spans="1:5" x14ac:dyDescent="0.3">
      <c r="A51" s="137" t="s">
        <v>442</v>
      </c>
      <c r="B51" s="144"/>
      <c r="C51" s="138"/>
      <c r="D51" s="140">
        <v>0.01</v>
      </c>
      <c r="E51" s="143" t="s">
        <v>1030</v>
      </c>
    </row>
    <row r="52" spans="1:5" x14ac:dyDescent="0.3">
      <c r="A52" s="137" t="s">
        <v>447</v>
      </c>
      <c r="B52" s="144"/>
      <c r="C52" s="138"/>
      <c r="D52" s="140">
        <v>0.01</v>
      </c>
      <c r="E52" s="143" t="s">
        <v>1030</v>
      </c>
    </row>
    <row r="53" spans="1:5" x14ac:dyDescent="0.3">
      <c r="A53" s="137" t="s">
        <v>448</v>
      </c>
      <c r="B53" s="144"/>
      <c r="C53" s="138"/>
      <c r="D53" s="140">
        <v>0.01</v>
      </c>
      <c r="E53" s="143" t="s">
        <v>1030</v>
      </c>
    </row>
    <row r="54" spans="1:5" x14ac:dyDescent="0.3">
      <c r="A54" s="141" t="s">
        <v>449</v>
      </c>
      <c r="B54" s="138" t="s">
        <v>197</v>
      </c>
      <c r="C54" s="138"/>
      <c r="D54" s="138"/>
      <c r="E54" s="139"/>
    </row>
    <row r="55" spans="1:5" ht="72" x14ac:dyDescent="0.3">
      <c r="A55" s="137" t="s">
        <v>451</v>
      </c>
      <c r="B55" s="144"/>
      <c r="C55" s="138"/>
      <c r="D55" s="144" t="s">
        <v>1016</v>
      </c>
      <c r="E55" s="143" t="s">
        <v>1018</v>
      </c>
    </row>
    <row r="56" spans="1:5" ht="72" x14ac:dyDescent="0.3">
      <c r="A56" s="137" t="s">
        <v>456</v>
      </c>
      <c r="B56" s="144"/>
      <c r="C56" s="138"/>
      <c r="D56" s="144" t="s">
        <v>1016</v>
      </c>
      <c r="E56" s="143" t="s">
        <v>1018</v>
      </c>
    </row>
    <row r="57" spans="1:5" ht="72" x14ac:dyDescent="0.3">
      <c r="A57" s="137" t="s">
        <v>469</v>
      </c>
      <c r="B57" s="144"/>
      <c r="C57" s="138"/>
      <c r="D57" s="144" t="s">
        <v>1016</v>
      </c>
      <c r="E57" s="143" t="s">
        <v>1018</v>
      </c>
    </row>
    <row r="58" spans="1:5" ht="72" x14ac:dyDescent="0.3">
      <c r="A58" s="137" t="s">
        <v>471</v>
      </c>
      <c r="B58" s="144"/>
      <c r="C58" s="138"/>
      <c r="D58" s="144" t="s">
        <v>1016</v>
      </c>
      <c r="E58" s="143" t="s">
        <v>1018</v>
      </c>
    </row>
    <row r="59" spans="1:5" ht="72" x14ac:dyDescent="0.3">
      <c r="A59" s="137" t="s">
        <v>482</v>
      </c>
      <c r="B59" s="144"/>
      <c r="C59" s="138"/>
      <c r="D59" s="144" t="s">
        <v>1016</v>
      </c>
      <c r="E59" s="143" t="s">
        <v>1018</v>
      </c>
    </row>
    <row r="60" spans="1:5" ht="24" x14ac:dyDescent="0.3">
      <c r="A60" s="137" t="s">
        <v>370</v>
      </c>
      <c r="B60" s="144"/>
      <c r="C60" s="138"/>
      <c r="D60" s="140">
        <v>0.05</v>
      </c>
      <c r="E60" s="143" t="s">
        <v>1027</v>
      </c>
    </row>
    <row r="61" spans="1:5" ht="72" x14ac:dyDescent="0.3">
      <c r="A61" s="137" t="s">
        <v>491</v>
      </c>
      <c r="B61" s="144"/>
      <c r="C61" s="138"/>
      <c r="D61" s="144" t="s">
        <v>1016</v>
      </c>
      <c r="E61" s="143" t="s">
        <v>1018</v>
      </c>
    </row>
    <row r="62" spans="1:5" ht="72" x14ac:dyDescent="0.3">
      <c r="A62" s="137" t="s">
        <v>493</v>
      </c>
      <c r="B62" s="144"/>
      <c r="C62" s="138"/>
      <c r="D62" s="144" t="s">
        <v>1016</v>
      </c>
      <c r="E62" s="143" t="s">
        <v>1018</v>
      </c>
    </row>
    <row r="63" spans="1:5" ht="84" x14ac:dyDescent="0.3">
      <c r="A63" s="137" t="s">
        <v>500</v>
      </c>
      <c r="B63" s="144"/>
      <c r="C63" s="138"/>
      <c r="D63" s="144" t="s">
        <v>1016</v>
      </c>
      <c r="E63" s="143" t="s">
        <v>1028</v>
      </c>
    </row>
    <row r="64" spans="1:5" ht="84" x14ac:dyDescent="0.3">
      <c r="A64" s="137" t="s">
        <v>502</v>
      </c>
      <c r="B64" s="144"/>
      <c r="C64" s="138"/>
      <c r="D64" s="144" t="s">
        <v>1016</v>
      </c>
      <c r="E64" s="143" t="s">
        <v>1031</v>
      </c>
    </row>
    <row r="65" spans="1:5" ht="72" x14ac:dyDescent="0.3">
      <c r="A65" s="137" t="s">
        <v>508</v>
      </c>
      <c r="B65" s="144"/>
      <c r="C65" s="138"/>
      <c r="D65" s="144" t="s">
        <v>1016</v>
      </c>
      <c r="E65" s="143" t="s">
        <v>1018</v>
      </c>
    </row>
    <row r="66" spans="1:5" ht="72" x14ac:dyDescent="0.3">
      <c r="A66" s="137" t="s">
        <v>528</v>
      </c>
      <c r="B66" s="144"/>
      <c r="C66" s="138"/>
      <c r="D66" s="144" t="s">
        <v>1016</v>
      </c>
      <c r="E66" s="143" t="s">
        <v>1018</v>
      </c>
    </row>
    <row r="67" spans="1:5" ht="60" x14ac:dyDescent="0.3">
      <c r="A67" s="137" t="s">
        <v>565</v>
      </c>
      <c r="B67" s="147"/>
      <c r="C67" s="147"/>
      <c r="D67" s="144" t="s">
        <v>1016</v>
      </c>
      <c r="E67" s="143" t="s">
        <v>1017</v>
      </c>
    </row>
    <row r="68" spans="1:5" ht="60" x14ac:dyDescent="0.3">
      <c r="A68" s="137" t="s">
        <v>828</v>
      </c>
      <c r="B68" s="148"/>
      <c r="C68" s="148"/>
      <c r="D68" s="140" t="s">
        <v>1032</v>
      </c>
      <c r="E68" s="149" t="s">
        <v>1033</v>
      </c>
    </row>
    <row r="69" spans="1:5" ht="60" x14ac:dyDescent="0.3">
      <c r="A69" s="137" t="s">
        <v>576</v>
      </c>
      <c r="B69" s="138"/>
      <c r="C69" s="138"/>
      <c r="D69" s="140" t="s">
        <v>1016</v>
      </c>
      <c r="E69" s="143" t="s">
        <v>1017</v>
      </c>
    </row>
    <row r="70" spans="1:5" ht="60" x14ac:dyDescent="0.3">
      <c r="A70" s="137" t="s">
        <v>582</v>
      </c>
      <c r="B70" s="147"/>
      <c r="C70" s="147"/>
      <c r="D70" s="140" t="s">
        <v>1016</v>
      </c>
      <c r="E70" s="150" t="s">
        <v>1034</v>
      </c>
    </row>
    <row r="71" spans="1:5" ht="60" x14ac:dyDescent="0.3">
      <c r="A71" s="137" t="s">
        <v>207</v>
      </c>
      <c r="B71" s="144"/>
      <c r="C71" s="138"/>
      <c r="D71" s="144" t="s">
        <v>1016</v>
      </c>
      <c r="E71" s="143" t="s">
        <v>1017</v>
      </c>
    </row>
    <row r="72" spans="1:5" ht="60" x14ac:dyDescent="0.3">
      <c r="A72" s="137" t="s">
        <v>649</v>
      </c>
      <c r="B72" s="144"/>
      <c r="C72" s="138"/>
      <c r="D72" s="144" t="s">
        <v>1016</v>
      </c>
      <c r="E72" s="143" t="s">
        <v>1017</v>
      </c>
    </row>
    <row r="73" spans="1:5" x14ac:dyDescent="0.3">
      <c r="A73" s="137" t="s">
        <v>767</v>
      </c>
      <c r="B73" s="144"/>
      <c r="C73" s="138"/>
      <c r="D73" s="140">
        <v>0</v>
      </c>
      <c r="E73" s="143" t="s">
        <v>1035</v>
      </c>
    </row>
    <row r="74" spans="1:5" x14ac:dyDescent="0.3">
      <c r="A74" s="137" t="s">
        <v>769</v>
      </c>
      <c r="B74" s="144"/>
      <c r="C74" s="138"/>
      <c r="D74" s="140">
        <v>0.01</v>
      </c>
      <c r="E74" s="143" t="s">
        <v>1030</v>
      </c>
    </row>
    <row r="75" spans="1:5" ht="72" x14ac:dyDescent="0.3">
      <c r="A75" s="137" t="s">
        <v>833</v>
      </c>
      <c r="B75" s="144"/>
      <c r="C75" s="138"/>
      <c r="D75" s="138" t="s">
        <v>1036</v>
      </c>
      <c r="E75" s="143" t="s">
        <v>1037</v>
      </c>
    </row>
    <row r="76" spans="1:5" ht="60" x14ac:dyDescent="0.3">
      <c r="A76" s="137" t="s">
        <v>834</v>
      </c>
      <c r="B76" s="147"/>
      <c r="C76" s="147"/>
      <c r="D76" s="144" t="s">
        <v>1016</v>
      </c>
      <c r="E76" s="143" t="s">
        <v>1017</v>
      </c>
    </row>
    <row r="77" spans="1:5" ht="60" x14ac:dyDescent="0.3">
      <c r="A77" s="137" t="s">
        <v>835</v>
      </c>
      <c r="B77" s="138"/>
      <c r="C77" s="138"/>
      <c r="D77" s="144" t="s">
        <v>1016</v>
      </c>
      <c r="E77" s="143" t="s">
        <v>1017</v>
      </c>
    </row>
    <row r="78" spans="1:5" ht="24" x14ac:dyDescent="0.3">
      <c r="A78" s="269" t="s">
        <v>586</v>
      </c>
      <c r="B78" s="270"/>
      <c r="C78" s="270"/>
      <c r="D78" s="270" t="s">
        <v>1016</v>
      </c>
      <c r="E78" s="151" t="s">
        <v>1038</v>
      </c>
    </row>
    <row r="79" spans="1:5" ht="36" x14ac:dyDescent="0.3">
      <c r="A79" s="269"/>
      <c r="B79" s="270"/>
      <c r="C79" s="270"/>
      <c r="D79" s="270"/>
      <c r="E79" s="151" t="s">
        <v>1039</v>
      </c>
    </row>
    <row r="80" spans="1:5" ht="60" x14ac:dyDescent="0.3">
      <c r="A80" s="137" t="s">
        <v>592</v>
      </c>
      <c r="B80" s="147"/>
      <c r="C80" s="147"/>
      <c r="D80" s="140" t="s">
        <v>1016</v>
      </c>
      <c r="E80" s="150" t="s">
        <v>1034</v>
      </c>
    </row>
    <row r="81" spans="1:5" ht="60" x14ac:dyDescent="0.3">
      <c r="A81" s="152" t="s">
        <v>601</v>
      </c>
      <c r="B81" s="153"/>
      <c r="C81" s="153"/>
      <c r="D81" s="154" t="s">
        <v>1016</v>
      </c>
      <c r="E81" s="155" t="s">
        <v>1034</v>
      </c>
    </row>
    <row r="82" spans="1:5" ht="60" x14ac:dyDescent="0.3">
      <c r="A82" s="156" t="s">
        <v>829</v>
      </c>
      <c r="B82" s="138"/>
      <c r="C82" s="138"/>
      <c r="D82" s="140" t="s">
        <v>1016</v>
      </c>
      <c r="E82" s="150" t="s">
        <v>1034</v>
      </c>
    </row>
    <row r="83" spans="1:5" ht="60" x14ac:dyDescent="0.3">
      <c r="A83" s="152" t="s">
        <v>615</v>
      </c>
      <c r="B83" s="153"/>
      <c r="C83" s="153"/>
      <c r="D83" s="154" t="s">
        <v>1016</v>
      </c>
      <c r="E83" s="155" t="s">
        <v>1034</v>
      </c>
    </row>
    <row r="84" spans="1:5" ht="60" x14ac:dyDescent="0.3">
      <c r="A84" s="156" t="s">
        <v>622</v>
      </c>
      <c r="B84" s="138"/>
      <c r="C84" s="138"/>
      <c r="D84" s="140" t="s">
        <v>1016</v>
      </c>
      <c r="E84" s="150" t="s">
        <v>1034</v>
      </c>
    </row>
    <row r="85" spans="1:5" ht="60" x14ac:dyDescent="0.3">
      <c r="A85" s="152" t="s">
        <v>625</v>
      </c>
      <c r="B85" s="153"/>
      <c r="C85" s="153"/>
      <c r="D85" s="154" t="s">
        <v>1016</v>
      </c>
      <c r="E85" s="155" t="s">
        <v>1034</v>
      </c>
    </row>
    <row r="86" spans="1:5" ht="60" x14ac:dyDescent="0.3">
      <c r="A86" s="157" t="s">
        <v>831</v>
      </c>
      <c r="B86" s="138"/>
      <c r="C86" s="138"/>
      <c r="D86" s="140" t="s">
        <v>1016</v>
      </c>
      <c r="E86" s="150" t="s">
        <v>1034</v>
      </c>
    </row>
    <row r="87" spans="1:5" ht="60" x14ac:dyDescent="0.3">
      <c r="A87" s="158" t="s">
        <v>832</v>
      </c>
      <c r="B87" s="153"/>
      <c r="C87" s="153"/>
      <c r="D87" s="154" t="s">
        <v>1016</v>
      </c>
      <c r="E87" s="155" t="s">
        <v>1034</v>
      </c>
    </row>
    <row r="88" spans="1:5" ht="60" x14ac:dyDescent="0.3">
      <c r="A88" s="157" t="s">
        <v>636</v>
      </c>
      <c r="B88" s="138"/>
      <c r="C88" s="138"/>
      <c r="D88" s="140" t="s">
        <v>1016</v>
      </c>
      <c r="E88" s="150" t="s">
        <v>1034</v>
      </c>
    </row>
    <row r="89" spans="1:5" ht="60" x14ac:dyDescent="0.3">
      <c r="A89" s="159" t="s">
        <v>641</v>
      </c>
      <c r="B89" s="153"/>
      <c r="C89" s="153"/>
      <c r="D89" s="154" t="s">
        <v>1016</v>
      </c>
      <c r="E89" s="155" t="s">
        <v>1034</v>
      </c>
    </row>
    <row r="90" spans="1:5" ht="60" x14ac:dyDescent="0.3">
      <c r="A90" s="157" t="s">
        <v>644</v>
      </c>
      <c r="B90" s="160"/>
      <c r="C90" s="160"/>
      <c r="D90" s="161" t="s">
        <v>1016</v>
      </c>
      <c r="E90" s="162" t="s">
        <v>1034</v>
      </c>
    </row>
    <row r="91" spans="1:5" ht="60" x14ac:dyDescent="0.3">
      <c r="A91" s="152" t="s">
        <v>647</v>
      </c>
      <c r="B91" s="153"/>
      <c r="C91" s="153"/>
      <c r="D91" s="154" t="s">
        <v>1016</v>
      </c>
      <c r="E91" s="155" t="s">
        <v>1034</v>
      </c>
    </row>
    <row r="92" spans="1:5" ht="24" x14ac:dyDescent="0.3">
      <c r="A92" s="157" t="s">
        <v>686</v>
      </c>
      <c r="B92" s="160"/>
      <c r="C92" s="160"/>
      <c r="D92" s="161"/>
      <c r="E92" s="162" t="s">
        <v>1040</v>
      </c>
    </row>
    <row r="93" spans="1:5" ht="72" x14ac:dyDescent="0.3">
      <c r="A93" s="163" t="s">
        <v>560</v>
      </c>
      <c r="B93" s="153"/>
      <c r="C93" s="153"/>
      <c r="D93" s="154" t="s">
        <v>1016</v>
      </c>
      <c r="E93" s="164" t="s">
        <v>1041</v>
      </c>
    </row>
    <row r="94" spans="1:5" ht="108" x14ac:dyDescent="0.3">
      <c r="A94" s="165" t="s">
        <v>572</v>
      </c>
      <c r="B94" s="138"/>
      <c r="C94" s="138"/>
      <c r="D94" s="138"/>
      <c r="E94" s="143" t="s">
        <v>1042</v>
      </c>
    </row>
    <row r="95" spans="1:5" ht="72" x14ac:dyDescent="0.3">
      <c r="A95" s="166" t="s">
        <v>655</v>
      </c>
      <c r="B95" s="153"/>
      <c r="C95" s="153"/>
      <c r="D95" s="154" t="s">
        <v>1016</v>
      </c>
      <c r="E95" s="164" t="s">
        <v>1041</v>
      </c>
    </row>
    <row r="96" spans="1:5" ht="72" x14ac:dyDescent="0.3">
      <c r="A96" s="167" t="s">
        <v>699</v>
      </c>
      <c r="B96" s="160"/>
      <c r="C96" s="160"/>
      <c r="D96" s="161" t="s">
        <v>1016</v>
      </c>
      <c r="E96" s="168" t="s">
        <v>1041</v>
      </c>
    </row>
    <row r="97" spans="1:5" ht="72" x14ac:dyDescent="0.3">
      <c r="A97" s="169" t="s">
        <v>729</v>
      </c>
      <c r="B97" s="153"/>
      <c r="C97" s="153"/>
      <c r="D97" s="154" t="s">
        <v>1016</v>
      </c>
      <c r="E97" s="164" t="s">
        <v>1041</v>
      </c>
    </row>
    <row r="98" spans="1:5" ht="72" x14ac:dyDescent="0.3">
      <c r="A98" s="170" t="s">
        <v>741</v>
      </c>
      <c r="B98" s="160"/>
      <c r="C98" s="160"/>
      <c r="D98" s="161" t="s">
        <v>1016</v>
      </c>
      <c r="E98" s="168" t="s">
        <v>1041</v>
      </c>
    </row>
    <row r="99" spans="1:5" ht="72" x14ac:dyDescent="0.3">
      <c r="A99" s="171" t="s">
        <v>747</v>
      </c>
      <c r="B99" s="153"/>
      <c r="C99" s="153"/>
      <c r="D99" s="154" t="s">
        <v>1016</v>
      </c>
      <c r="E99" s="164" t="s">
        <v>1041</v>
      </c>
    </row>
    <row r="100" spans="1:5" ht="72" x14ac:dyDescent="0.3">
      <c r="A100" s="172" t="s">
        <v>751</v>
      </c>
      <c r="B100" s="160"/>
      <c r="C100" s="160"/>
      <c r="D100" s="161" t="s">
        <v>1016</v>
      </c>
      <c r="E100" s="168" t="s">
        <v>1041</v>
      </c>
    </row>
    <row r="101" spans="1:5" ht="72" x14ac:dyDescent="0.3">
      <c r="A101" s="173" t="s">
        <v>753</v>
      </c>
      <c r="B101" s="153"/>
      <c r="C101" s="153"/>
      <c r="D101" s="154" t="s">
        <v>1016</v>
      </c>
      <c r="E101" s="164" t="s">
        <v>1041</v>
      </c>
    </row>
    <row r="102" spans="1:5" ht="72" x14ac:dyDescent="0.3">
      <c r="A102" s="173" t="s">
        <v>781</v>
      </c>
      <c r="B102" s="153"/>
      <c r="C102" s="153"/>
      <c r="D102" s="154"/>
      <c r="E102" s="164" t="s">
        <v>1043</v>
      </c>
    </row>
    <row r="103" spans="1:5" ht="72" x14ac:dyDescent="0.3">
      <c r="A103" s="167" t="s">
        <v>774</v>
      </c>
      <c r="B103" s="160"/>
      <c r="C103" s="160"/>
      <c r="D103" s="161" t="s">
        <v>1016</v>
      </c>
      <c r="E103" s="168" t="s">
        <v>1041</v>
      </c>
    </row>
    <row r="104" spans="1:5" ht="96" x14ac:dyDescent="0.3">
      <c r="A104" s="173" t="s">
        <v>796</v>
      </c>
      <c r="B104" s="160"/>
      <c r="C104" s="160"/>
      <c r="D104" s="161"/>
      <c r="E104" s="168" t="s">
        <v>1044</v>
      </c>
    </row>
    <row r="105" spans="1:5" ht="72" x14ac:dyDescent="0.3">
      <c r="A105" s="173" t="s">
        <v>813</v>
      </c>
      <c r="B105" s="160"/>
      <c r="C105" s="160"/>
      <c r="D105" s="161" t="s">
        <v>1016</v>
      </c>
      <c r="E105" s="168" t="s">
        <v>1041</v>
      </c>
    </row>
    <row r="106" spans="1:5" ht="84" x14ac:dyDescent="0.3">
      <c r="A106" s="173" t="s">
        <v>694</v>
      </c>
      <c r="B106" s="160"/>
      <c r="C106" s="160"/>
      <c r="D106" s="161"/>
      <c r="E106" s="168" t="s">
        <v>1045</v>
      </c>
    </row>
  </sheetData>
  <mergeCells count="4">
    <mergeCell ref="A78:A79"/>
    <mergeCell ref="B78:B79"/>
    <mergeCell ref="C78:C79"/>
    <mergeCell ref="D78:D79"/>
  </mergeCells>
  <phoneticPr fontId="38" type="noConversion"/>
  <dataValidations count="2">
    <dataValidation type="textLength" operator="lessThanOrEqual" allowBlank="1" showInputMessage="1" showErrorMessage="1" errorTitle="Length Exceeded" error="This value must be less than or equal to 100 characters long." promptTitle="Text" prompt="Maximum Length: 100 characters." sqref="A74" xr:uid="{00000000-0002-0000-0400-000000000000}">
      <formula1>100</formula1>
    </dataValidation>
    <dataValidation showInputMessage="1" showErrorMessage="1" error=" " promptTitle="Lookup (required)" prompt="This Contract record must already exist in Microsoft Dynamics 365 or in this source file." sqref="A2:A71" xr:uid="{00000000-0002-0000-0400-000001000000}"/>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114"/>
  <sheetViews>
    <sheetView workbookViewId="0">
      <selection activeCell="H123" sqref="H123"/>
    </sheetView>
  </sheetViews>
  <sheetFormatPr defaultColWidth="8.7265625" defaultRowHeight="15.5" x14ac:dyDescent="0.35"/>
  <cols>
    <col min="1" max="1" width="16.7265625" style="8" bestFit="1" customWidth="1"/>
    <col min="2" max="2" width="23.453125" style="8" customWidth="1"/>
    <col min="3" max="3" width="11.81640625" style="8" customWidth="1"/>
    <col min="4" max="4" width="18.1796875" style="15" customWidth="1"/>
    <col min="5" max="5" width="25.81640625" style="8" customWidth="1"/>
    <col min="6" max="6" width="11.453125" style="8" customWidth="1"/>
    <col min="7" max="7" width="34.26953125" style="22" customWidth="1"/>
    <col min="8" max="16384" width="8.7265625" style="8"/>
  </cols>
  <sheetData>
    <row r="1" spans="1:17" ht="78.650000000000006" customHeight="1" x14ac:dyDescent="0.35">
      <c r="A1" s="273" t="s">
        <v>1046</v>
      </c>
      <c r="B1" s="273"/>
      <c r="C1" s="273"/>
      <c r="D1" s="273"/>
      <c r="E1" s="273"/>
      <c r="F1" s="273"/>
      <c r="G1" s="273"/>
      <c r="I1" s="271"/>
      <c r="J1" s="272"/>
      <c r="K1" s="272"/>
      <c r="L1" s="272"/>
      <c r="M1" s="272"/>
      <c r="N1" s="272"/>
      <c r="O1" s="272"/>
      <c r="P1" s="272"/>
      <c r="Q1" s="272"/>
    </row>
    <row r="2" spans="1:17" x14ac:dyDescent="0.35">
      <c r="A2" s="24" t="s">
        <v>1047</v>
      </c>
      <c r="B2" s="24" t="s">
        <v>1048</v>
      </c>
      <c r="C2" s="25" t="s">
        <v>1049</v>
      </c>
      <c r="D2" s="26" t="s">
        <v>1050</v>
      </c>
      <c r="E2" s="25" t="s">
        <v>1051</v>
      </c>
      <c r="F2" s="24" t="s">
        <v>1052</v>
      </c>
      <c r="G2" s="27" t="s">
        <v>1053</v>
      </c>
    </row>
    <row r="3" spans="1:17" x14ac:dyDescent="0.35">
      <c r="A3" s="215" t="s">
        <v>37</v>
      </c>
      <c r="B3" s="215" t="s">
        <v>1054</v>
      </c>
      <c r="C3" s="13" t="s">
        <v>1055</v>
      </c>
      <c r="D3" s="237">
        <v>1</v>
      </c>
      <c r="E3" s="13"/>
      <c r="F3" s="215" t="s">
        <v>1056</v>
      </c>
      <c r="G3" s="247"/>
    </row>
    <row r="4" spans="1:17" ht="108.5" x14ac:dyDescent="0.35">
      <c r="A4" s="220" t="s">
        <v>68</v>
      </c>
      <c r="B4" s="220" t="s">
        <v>1057</v>
      </c>
      <c r="C4" s="10" t="s">
        <v>1058</v>
      </c>
      <c r="D4" s="243">
        <v>0.75</v>
      </c>
      <c r="E4" s="10" t="s">
        <v>1059</v>
      </c>
      <c r="F4" s="220"/>
      <c r="G4" s="248" t="s">
        <v>1060</v>
      </c>
    </row>
    <row r="5" spans="1:17" x14ac:dyDescent="0.35">
      <c r="A5" s="215" t="s">
        <v>78</v>
      </c>
      <c r="B5" s="215" t="s">
        <v>1054</v>
      </c>
      <c r="C5" s="13" t="s">
        <v>1055</v>
      </c>
      <c r="D5" s="237">
        <v>1</v>
      </c>
      <c r="E5" s="13"/>
      <c r="F5" s="215" t="s">
        <v>1056</v>
      </c>
      <c r="G5" s="247"/>
    </row>
    <row r="6" spans="1:17" x14ac:dyDescent="0.35">
      <c r="A6" s="12" t="s">
        <v>79</v>
      </c>
      <c r="B6" s="12" t="s">
        <v>1054</v>
      </c>
      <c r="C6" s="13" t="s">
        <v>1055</v>
      </c>
      <c r="D6" s="14">
        <v>1</v>
      </c>
      <c r="E6" s="13"/>
      <c r="F6" s="12" t="s">
        <v>1056</v>
      </c>
      <c r="G6" s="21"/>
    </row>
    <row r="7" spans="1:17" ht="31" x14ac:dyDescent="0.35">
      <c r="A7" s="215" t="s">
        <v>86</v>
      </c>
      <c r="B7" s="215" t="s">
        <v>1057</v>
      </c>
      <c r="C7" s="13" t="s">
        <v>1055</v>
      </c>
      <c r="D7" s="242">
        <v>0.75</v>
      </c>
      <c r="E7" s="13" t="s">
        <v>1059</v>
      </c>
      <c r="F7" s="215"/>
      <c r="G7" s="247" t="s">
        <v>1061</v>
      </c>
    </row>
    <row r="8" spans="1:17" x14ac:dyDescent="0.35">
      <c r="A8" s="220" t="s">
        <v>90</v>
      </c>
      <c r="B8" s="220" t="s">
        <v>1057</v>
      </c>
      <c r="C8" s="10" t="s">
        <v>1055</v>
      </c>
      <c r="D8" s="238">
        <v>0.95</v>
      </c>
      <c r="E8" s="10" t="s">
        <v>1059</v>
      </c>
      <c r="F8" s="220"/>
      <c r="G8" s="248"/>
    </row>
    <row r="9" spans="1:17" x14ac:dyDescent="0.35">
      <c r="A9" s="9" t="s">
        <v>103</v>
      </c>
      <c r="B9" s="9" t="s">
        <v>1057</v>
      </c>
      <c r="C9" s="10" t="s">
        <v>1058</v>
      </c>
      <c r="D9" s="11">
        <v>0.75</v>
      </c>
      <c r="E9" s="10" t="s">
        <v>1062</v>
      </c>
      <c r="F9" s="9" t="s">
        <v>1056</v>
      </c>
      <c r="G9" s="20"/>
    </row>
    <row r="10" spans="1:17" x14ac:dyDescent="0.35">
      <c r="A10" s="220" t="s">
        <v>109</v>
      </c>
      <c r="B10" s="220" t="s">
        <v>1054</v>
      </c>
      <c r="C10" s="10" t="s">
        <v>1055</v>
      </c>
      <c r="D10" s="238">
        <v>1</v>
      </c>
      <c r="E10" s="10"/>
      <c r="F10" s="220" t="s">
        <v>1056</v>
      </c>
      <c r="G10" s="248"/>
    </row>
    <row r="11" spans="1:17" x14ac:dyDescent="0.35">
      <c r="A11" s="9" t="s">
        <v>120</v>
      </c>
      <c r="B11" s="9" t="s">
        <v>1054</v>
      </c>
      <c r="C11" s="10" t="s">
        <v>1055</v>
      </c>
      <c r="D11" s="11">
        <v>1</v>
      </c>
      <c r="E11" s="10"/>
      <c r="F11" s="9"/>
      <c r="G11" s="20"/>
    </row>
    <row r="12" spans="1:17" x14ac:dyDescent="0.35">
      <c r="A12" s="220" t="s">
        <v>819</v>
      </c>
      <c r="B12" s="220" t="s">
        <v>1054</v>
      </c>
      <c r="C12" s="10" t="s">
        <v>1055</v>
      </c>
      <c r="D12" s="238">
        <v>1</v>
      </c>
      <c r="E12" s="10"/>
      <c r="F12" s="220" t="s">
        <v>1056</v>
      </c>
      <c r="G12" s="248"/>
    </row>
    <row r="13" spans="1:17" x14ac:dyDescent="0.35">
      <c r="A13" s="9" t="s">
        <v>138</v>
      </c>
      <c r="B13" s="9" t="s">
        <v>1054</v>
      </c>
      <c r="C13" s="10" t="s">
        <v>1055</v>
      </c>
      <c r="D13" s="11">
        <v>1</v>
      </c>
      <c r="E13" s="10"/>
      <c r="F13" s="9" t="s">
        <v>1056</v>
      </c>
      <c r="G13" s="20"/>
    </row>
    <row r="14" spans="1:17" x14ac:dyDescent="0.35">
      <c r="A14" s="12" t="s">
        <v>153</v>
      </c>
      <c r="B14" s="12" t="s">
        <v>1054</v>
      </c>
      <c r="C14" s="13" t="s">
        <v>1055</v>
      </c>
      <c r="D14" s="14">
        <v>1</v>
      </c>
      <c r="E14" s="13"/>
      <c r="F14" s="12" t="s">
        <v>1056</v>
      </c>
      <c r="G14" s="21"/>
    </row>
    <row r="15" spans="1:17" x14ac:dyDescent="0.35">
      <c r="A15" s="215" t="s">
        <v>167</v>
      </c>
      <c r="B15" s="215" t="s">
        <v>1054</v>
      </c>
      <c r="C15" s="13" t="s">
        <v>1055</v>
      </c>
      <c r="D15" s="237">
        <v>1</v>
      </c>
      <c r="E15" s="13"/>
      <c r="F15" s="215" t="s">
        <v>1056</v>
      </c>
      <c r="G15" s="247"/>
    </row>
    <row r="16" spans="1:17" x14ac:dyDescent="0.35">
      <c r="A16" s="220" t="s">
        <v>179</v>
      </c>
      <c r="B16" s="220" t="s">
        <v>1054</v>
      </c>
      <c r="C16" s="10" t="s">
        <v>1055</v>
      </c>
      <c r="D16" s="238">
        <v>1</v>
      </c>
      <c r="E16" s="10"/>
      <c r="F16" s="220"/>
      <c r="G16" s="248"/>
    </row>
    <row r="17" spans="1:7" x14ac:dyDescent="0.35">
      <c r="A17" s="215" t="s">
        <v>179</v>
      </c>
      <c r="B17" s="215" t="s">
        <v>1057</v>
      </c>
      <c r="C17" s="13" t="s">
        <v>1055</v>
      </c>
      <c r="D17" s="237">
        <v>1</v>
      </c>
      <c r="E17" s="13" t="s">
        <v>1062</v>
      </c>
      <c r="F17" s="215"/>
      <c r="G17" s="247" t="s">
        <v>1063</v>
      </c>
    </row>
    <row r="18" spans="1:7" x14ac:dyDescent="0.35">
      <c r="A18" s="220" t="s">
        <v>179</v>
      </c>
      <c r="B18" s="220" t="s">
        <v>1057</v>
      </c>
      <c r="C18" s="10" t="s">
        <v>1055</v>
      </c>
      <c r="D18" s="238">
        <v>0.99399999999999999</v>
      </c>
      <c r="E18" s="10" t="s">
        <v>1062</v>
      </c>
      <c r="F18" s="220"/>
      <c r="G18" s="248" t="s">
        <v>1064</v>
      </c>
    </row>
    <row r="19" spans="1:7" x14ac:dyDescent="0.35">
      <c r="A19" s="215" t="s">
        <v>219</v>
      </c>
      <c r="B19" s="215" t="s">
        <v>1054</v>
      </c>
      <c r="C19" s="13" t="s">
        <v>1055</v>
      </c>
      <c r="D19" s="237">
        <v>1</v>
      </c>
      <c r="E19" s="13"/>
      <c r="F19" s="215" t="s">
        <v>1056</v>
      </c>
      <c r="G19" s="247"/>
    </row>
    <row r="20" spans="1:7" x14ac:dyDescent="0.35">
      <c r="A20" s="12" t="s">
        <v>225</v>
      </c>
      <c r="B20" s="12" t="s">
        <v>1054</v>
      </c>
      <c r="C20" s="13" t="s">
        <v>1055</v>
      </c>
      <c r="D20" s="14">
        <v>1</v>
      </c>
      <c r="E20" s="13"/>
      <c r="F20" s="12" t="s">
        <v>1056</v>
      </c>
      <c r="G20" s="21"/>
    </row>
    <row r="21" spans="1:7" x14ac:dyDescent="0.35">
      <c r="A21" s="9" t="s">
        <v>225</v>
      </c>
      <c r="B21" s="9" t="s">
        <v>1057</v>
      </c>
      <c r="C21" s="10" t="s">
        <v>1055</v>
      </c>
      <c r="D21" s="11">
        <v>1</v>
      </c>
      <c r="E21" s="10" t="s">
        <v>1062</v>
      </c>
      <c r="F21" s="9"/>
      <c r="G21" s="20" t="s">
        <v>1063</v>
      </c>
    </row>
    <row r="22" spans="1:7" x14ac:dyDescent="0.35">
      <c r="A22" s="12" t="s">
        <v>225</v>
      </c>
      <c r="B22" s="12" t="s">
        <v>1057</v>
      </c>
      <c r="C22" s="13" t="s">
        <v>1055</v>
      </c>
      <c r="D22" s="14">
        <v>0.99399999999999999</v>
      </c>
      <c r="E22" s="13" t="s">
        <v>1062</v>
      </c>
      <c r="F22" s="12"/>
      <c r="G22" s="21" t="s">
        <v>1064</v>
      </c>
    </row>
    <row r="23" spans="1:7" x14ac:dyDescent="0.35">
      <c r="A23" s="215" t="s">
        <v>821</v>
      </c>
      <c r="B23" s="215" t="s">
        <v>1054</v>
      </c>
      <c r="C23" s="13" t="s">
        <v>1055</v>
      </c>
      <c r="D23" s="237">
        <v>1</v>
      </c>
      <c r="E23" s="13"/>
      <c r="F23" s="215" t="s">
        <v>1056</v>
      </c>
      <c r="G23" s="247"/>
    </row>
    <row r="24" spans="1:7" x14ac:dyDescent="0.35">
      <c r="A24" s="220" t="s">
        <v>242</v>
      </c>
      <c r="B24" s="220" t="s">
        <v>1054</v>
      </c>
      <c r="C24" s="10" t="s">
        <v>1055</v>
      </c>
      <c r="D24" s="238">
        <v>1</v>
      </c>
      <c r="E24" s="10"/>
      <c r="F24" s="220" t="s">
        <v>1056</v>
      </c>
      <c r="G24" s="248"/>
    </row>
    <row r="25" spans="1:7" x14ac:dyDescent="0.35">
      <c r="A25" s="215" t="s">
        <v>262</v>
      </c>
      <c r="B25" s="215" t="s">
        <v>1054</v>
      </c>
      <c r="C25" s="13" t="s">
        <v>1055</v>
      </c>
      <c r="D25" s="237">
        <v>1</v>
      </c>
      <c r="E25" s="13"/>
      <c r="F25" s="215" t="s">
        <v>1056</v>
      </c>
      <c r="G25" s="247"/>
    </row>
    <row r="26" spans="1:7" x14ac:dyDescent="0.35">
      <c r="A26" s="220" t="s">
        <v>268</v>
      </c>
      <c r="B26" s="220" t="s">
        <v>1054</v>
      </c>
      <c r="C26" s="10" t="s">
        <v>1055</v>
      </c>
      <c r="D26" s="238">
        <v>1</v>
      </c>
      <c r="E26" s="10"/>
      <c r="F26" s="220" t="s">
        <v>1056</v>
      </c>
      <c r="G26" s="248"/>
    </row>
    <row r="27" spans="1:7" x14ac:dyDescent="0.35">
      <c r="A27" s="9" t="s">
        <v>269</v>
      </c>
      <c r="B27" s="9" t="s">
        <v>1054</v>
      </c>
      <c r="C27" s="10" t="s">
        <v>1055</v>
      </c>
      <c r="D27" s="11">
        <v>1</v>
      </c>
      <c r="E27" s="10"/>
      <c r="F27" s="9" t="s">
        <v>1056</v>
      </c>
      <c r="G27" s="20"/>
    </row>
    <row r="28" spans="1:7" x14ac:dyDescent="0.35">
      <c r="A28" s="220" t="s">
        <v>270</v>
      </c>
      <c r="B28" s="220" t="s">
        <v>1054</v>
      </c>
      <c r="C28" s="10" t="s">
        <v>1055</v>
      </c>
      <c r="D28" s="238">
        <v>1</v>
      </c>
      <c r="E28" s="10"/>
      <c r="F28" s="220" t="s">
        <v>1056</v>
      </c>
      <c r="G28" s="248"/>
    </row>
    <row r="29" spans="1:7" x14ac:dyDescent="0.35">
      <c r="A29" s="9" t="s">
        <v>276</v>
      </c>
      <c r="B29" s="9" t="s">
        <v>1054</v>
      </c>
      <c r="C29" s="10" t="s">
        <v>1055</v>
      </c>
      <c r="D29" s="11">
        <v>1</v>
      </c>
      <c r="E29" s="10"/>
      <c r="F29" s="9" t="s">
        <v>1056</v>
      </c>
      <c r="G29" s="20"/>
    </row>
    <row r="30" spans="1:7" x14ac:dyDescent="0.35">
      <c r="A30" s="220" t="s">
        <v>277</v>
      </c>
      <c r="B30" s="220" t="s">
        <v>1054</v>
      </c>
      <c r="C30" s="10" t="s">
        <v>1055</v>
      </c>
      <c r="D30" s="238">
        <v>1</v>
      </c>
      <c r="E30" s="10"/>
      <c r="F30" s="220" t="s">
        <v>1056</v>
      </c>
      <c r="G30" s="248"/>
    </row>
    <row r="31" spans="1:7" x14ac:dyDescent="0.35">
      <c r="A31" s="215" t="s">
        <v>292</v>
      </c>
      <c r="B31" s="215" t="s">
        <v>1054</v>
      </c>
      <c r="C31" s="13" t="s">
        <v>1055</v>
      </c>
      <c r="D31" s="237">
        <v>1</v>
      </c>
      <c r="E31" s="13"/>
      <c r="F31" s="215" t="s">
        <v>1056</v>
      </c>
      <c r="G31" s="247"/>
    </row>
    <row r="32" spans="1:7" x14ac:dyDescent="0.35">
      <c r="A32" s="220" t="s">
        <v>292</v>
      </c>
      <c r="B32" s="220" t="s">
        <v>1057</v>
      </c>
      <c r="C32" s="10" t="s">
        <v>1055</v>
      </c>
      <c r="D32" s="238">
        <v>1</v>
      </c>
      <c r="E32" s="10" t="s">
        <v>1062</v>
      </c>
      <c r="F32" s="220"/>
      <c r="G32" s="248" t="s">
        <v>1063</v>
      </c>
    </row>
    <row r="33" spans="1:7" x14ac:dyDescent="0.35">
      <c r="A33" s="215" t="s">
        <v>292</v>
      </c>
      <c r="B33" s="215" t="s">
        <v>1057</v>
      </c>
      <c r="C33" s="13" t="s">
        <v>1055</v>
      </c>
      <c r="D33" s="237">
        <v>0.99399999999999999</v>
      </c>
      <c r="E33" s="13" t="s">
        <v>1062</v>
      </c>
      <c r="F33" s="215"/>
      <c r="G33" s="247" t="s">
        <v>1064</v>
      </c>
    </row>
    <row r="34" spans="1:7" x14ac:dyDescent="0.35">
      <c r="A34" s="12" t="s">
        <v>336</v>
      </c>
      <c r="B34" s="12" t="s">
        <v>1054</v>
      </c>
      <c r="C34" s="13" t="s">
        <v>1055</v>
      </c>
      <c r="D34" s="14">
        <v>1</v>
      </c>
      <c r="E34" s="13"/>
      <c r="F34" s="12" t="s">
        <v>1056</v>
      </c>
      <c r="G34" s="21"/>
    </row>
    <row r="35" spans="1:7" x14ac:dyDescent="0.35">
      <c r="A35" s="215" t="s">
        <v>337</v>
      </c>
      <c r="B35" s="215" t="s">
        <v>1054</v>
      </c>
      <c r="C35" s="13" t="s">
        <v>1055</v>
      </c>
      <c r="D35" s="237">
        <v>1</v>
      </c>
      <c r="E35" s="13"/>
      <c r="F35" s="215" t="s">
        <v>1056</v>
      </c>
      <c r="G35" s="247"/>
    </row>
    <row r="36" spans="1:7" x14ac:dyDescent="0.35">
      <c r="A36" s="220" t="s">
        <v>825</v>
      </c>
      <c r="B36" s="220" t="s">
        <v>1054</v>
      </c>
      <c r="C36" s="10" t="s">
        <v>1055</v>
      </c>
      <c r="D36" s="238">
        <v>1</v>
      </c>
      <c r="E36" s="10"/>
      <c r="F36" s="220" t="s">
        <v>1056</v>
      </c>
      <c r="G36" s="248"/>
    </row>
    <row r="37" spans="1:7" x14ac:dyDescent="0.35">
      <c r="A37" s="215" t="s">
        <v>825</v>
      </c>
      <c r="B37" s="215" t="s">
        <v>1057</v>
      </c>
      <c r="C37" s="13" t="s">
        <v>1055</v>
      </c>
      <c r="D37" s="237">
        <v>1</v>
      </c>
      <c r="E37" s="13" t="s">
        <v>1062</v>
      </c>
      <c r="F37" s="215"/>
      <c r="G37" s="247" t="s">
        <v>1063</v>
      </c>
    </row>
    <row r="38" spans="1:7" x14ac:dyDescent="0.35">
      <c r="A38" s="220" t="s">
        <v>825</v>
      </c>
      <c r="B38" s="220" t="s">
        <v>1057</v>
      </c>
      <c r="C38" s="10" t="s">
        <v>1055</v>
      </c>
      <c r="D38" s="238">
        <v>0.99399999999999999</v>
      </c>
      <c r="E38" s="10" t="s">
        <v>1062</v>
      </c>
      <c r="F38" s="220"/>
      <c r="G38" s="248" t="s">
        <v>1064</v>
      </c>
    </row>
    <row r="39" spans="1:7" x14ac:dyDescent="0.35">
      <c r="A39" s="215" t="s">
        <v>342</v>
      </c>
      <c r="B39" s="215" t="s">
        <v>1054</v>
      </c>
      <c r="C39" s="13" t="s">
        <v>1055</v>
      </c>
      <c r="D39" s="237">
        <v>1</v>
      </c>
      <c r="E39" s="13"/>
      <c r="F39" s="215" t="s">
        <v>1056</v>
      </c>
      <c r="G39" s="247"/>
    </row>
    <row r="40" spans="1:7" x14ac:dyDescent="0.35">
      <c r="A40" s="215" t="s">
        <v>343</v>
      </c>
      <c r="B40" s="215" t="s">
        <v>1054</v>
      </c>
      <c r="C40" s="13" t="s">
        <v>1055</v>
      </c>
      <c r="D40" s="237">
        <v>1</v>
      </c>
      <c r="E40" s="13"/>
      <c r="F40" s="215" t="s">
        <v>1056</v>
      </c>
      <c r="G40" s="247"/>
    </row>
    <row r="41" spans="1:7" x14ac:dyDescent="0.35">
      <c r="A41" s="220" t="s">
        <v>347</v>
      </c>
      <c r="B41" s="220" t="s">
        <v>1057</v>
      </c>
      <c r="C41" s="10" t="s">
        <v>1055</v>
      </c>
      <c r="D41" s="238">
        <v>0.99919999999999998</v>
      </c>
      <c r="E41" s="10" t="s">
        <v>1062</v>
      </c>
      <c r="F41" s="220"/>
      <c r="G41" s="248"/>
    </row>
    <row r="42" spans="1:7" x14ac:dyDescent="0.35">
      <c r="A42" s="9" t="s">
        <v>359</v>
      </c>
      <c r="B42" s="9" t="s">
        <v>1057</v>
      </c>
      <c r="C42" s="10" t="s">
        <v>1055</v>
      </c>
      <c r="D42" s="11">
        <v>0.99919999999999998</v>
      </c>
      <c r="E42" s="10" t="s">
        <v>1062</v>
      </c>
      <c r="F42" s="9"/>
      <c r="G42" s="20"/>
    </row>
    <row r="43" spans="1:7" x14ac:dyDescent="0.35">
      <c r="A43" s="12" t="s">
        <v>359</v>
      </c>
      <c r="B43" s="12" t="s">
        <v>1054</v>
      </c>
      <c r="C43" s="13" t="s">
        <v>1055</v>
      </c>
      <c r="D43" s="14">
        <v>1</v>
      </c>
      <c r="E43" s="13"/>
      <c r="F43" s="12"/>
      <c r="G43" s="21" t="s">
        <v>1065</v>
      </c>
    </row>
    <row r="44" spans="1:7" x14ac:dyDescent="0.35">
      <c r="A44" s="9" t="s">
        <v>360</v>
      </c>
      <c r="B44" s="9" t="s">
        <v>1057</v>
      </c>
      <c r="C44" s="10" t="s">
        <v>1055</v>
      </c>
      <c r="D44" s="11">
        <v>0.99919999999999998</v>
      </c>
      <c r="E44" s="10"/>
      <c r="F44" s="9" t="s">
        <v>1056</v>
      </c>
      <c r="G44" s="20"/>
    </row>
    <row r="45" spans="1:7" x14ac:dyDescent="0.35">
      <c r="A45" s="220" t="s">
        <v>362</v>
      </c>
      <c r="B45" s="220" t="s">
        <v>1054</v>
      </c>
      <c r="C45" s="10" t="s">
        <v>1055</v>
      </c>
      <c r="D45" s="238">
        <v>0.75</v>
      </c>
      <c r="E45" s="10"/>
      <c r="F45" s="220"/>
      <c r="G45" s="248"/>
    </row>
    <row r="46" spans="1:7" x14ac:dyDescent="0.35">
      <c r="A46" s="215" t="s">
        <v>365</v>
      </c>
      <c r="B46" s="215" t="s">
        <v>1057</v>
      </c>
      <c r="C46" s="13" t="s">
        <v>1055</v>
      </c>
      <c r="D46" s="237">
        <v>1</v>
      </c>
      <c r="E46" s="13"/>
      <c r="F46" s="215" t="s">
        <v>1056</v>
      </c>
      <c r="G46" s="247"/>
    </row>
    <row r="47" spans="1:7" x14ac:dyDescent="0.35">
      <c r="A47" s="12" t="s">
        <v>370</v>
      </c>
      <c r="B47" s="12" t="s">
        <v>1057</v>
      </c>
      <c r="C47" s="13" t="s">
        <v>1055</v>
      </c>
      <c r="D47" s="14">
        <v>1</v>
      </c>
      <c r="E47" s="13" t="s">
        <v>1059</v>
      </c>
      <c r="F47" s="12"/>
      <c r="G47" s="21"/>
    </row>
    <row r="48" spans="1:7" x14ac:dyDescent="0.35">
      <c r="A48" s="9" t="s">
        <v>389</v>
      </c>
      <c r="B48" s="9" t="s">
        <v>1057</v>
      </c>
      <c r="C48" s="10" t="s">
        <v>1055</v>
      </c>
      <c r="D48" s="11">
        <v>0.95</v>
      </c>
      <c r="E48" s="10" t="s">
        <v>1062</v>
      </c>
      <c r="F48" s="9" t="s">
        <v>1056</v>
      </c>
      <c r="G48" s="20"/>
    </row>
    <row r="49" spans="1:7" x14ac:dyDescent="0.35">
      <c r="A49" s="12" t="s">
        <v>411</v>
      </c>
      <c r="B49" s="12" t="s">
        <v>1057</v>
      </c>
      <c r="C49" s="13" t="s">
        <v>1055</v>
      </c>
      <c r="D49" s="14">
        <v>0.95</v>
      </c>
      <c r="E49" s="13" t="s">
        <v>1062</v>
      </c>
      <c r="F49" s="12" t="s">
        <v>1056</v>
      </c>
      <c r="G49" s="21"/>
    </row>
    <row r="50" spans="1:7" x14ac:dyDescent="0.35">
      <c r="A50" s="215" t="s">
        <v>430</v>
      </c>
      <c r="B50" s="215" t="s">
        <v>1054</v>
      </c>
      <c r="C50" s="13" t="s">
        <v>1055</v>
      </c>
      <c r="D50" s="237">
        <v>1</v>
      </c>
      <c r="E50" s="13"/>
      <c r="F50" s="215" t="s">
        <v>1056</v>
      </c>
      <c r="G50" s="247"/>
    </row>
    <row r="51" spans="1:7" x14ac:dyDescent="0.35">
      <c r="A51" s="220" t="s">
        <v>434</v>
      </c>
      <c r="B51" s="220" t="s">
        <v>1057</v>
      </c>
      <c r="C51" s="10" t="s">
        <v>1055</v>
      </c>
      <c r="D51" s="238">
        <v>0.95</v>
      </c>
      <c r="E51" s="10" t="s">
        <v>1059</v>
      </c>
      <c r="F51" s="220"/>
      <c r="G51" s="248"/>
    </row>
    <row r="52" spans="1:7" x14ac:dyDescent="0.35">
      <c r="A52" s="9" t="s">
        <v>441</v>
      </c>
      <c r="B52" s="9" t="s">
        <v>1054</v>
      </c>
      <c r="C52" s="10" t="s">
        <v>1055</v>
      </c>
      <c r="D52" s="11">
        <v>1</v>
      </c>
      <c r="E52" s="10"/>
      <c r="F52" s="9" t="s">
        <v>1056</v>
      </c>
      <c r="G52" s="20"/>
    </row>
    <row r="53" spans="1:7" x14ac:dyDescent="0.35">
      <c r="A53" s="220" t="s">
        <v>442</v>
      </c>
      <c r="B53" s="220" t="s">
        <v>1057</v>
      </c>
      <c r="C53" s="10" t="s">
        <v>1066</v>
      </c>
      <c r="D53" s="238">
        <v>1</v>
      </c>
      <c r="E53" s="10"/>
      <c r="F53" s="220"/>
      <c r="G53" s="248"/>
    </row>
    <row r="54" spans="1:7" x14ac:dyDescent="0.35">
      <c r="A54" s="215" t="s">
        <v>447</v>
      </c>
      <c r="B54" s="12" t="s">
        <v>1057</v>
      </c>
      <c r="C54" s="13" t="s">
        <v>1067</v>
      </c>
      <c r="D54" s="14">
        <v>1</v>
      </c>
      <c r="E54" s="13"/>
      <c r="F54" s="12"/>
      <c r="G54" s="247"/>
    </row>
    <row r="55" spans="1:7" x14ac:dyDescent="0.35">
      <c r="A55" s="12" t="s">
        <v>448</v>
      </c>
      <c r="B55" s="12" t="s">
        <v>1057</v>
      </c>
      <c r="C55" s="13" t="s">
        <v>1067</v>
      </c>
      <c r="D55" s="14">
        <v>1</v>
      </c>
      <c r="E55" s="13"/>
      <c r="F55" s="12"/>
      <c r="G55" s="21"/>
    </row>
    <row r="56" spans="1:7" ht="108.5" x14ac:dyDescent="0.35">
      <c r="A56" s="9" t="s">
        <v>449</v>
      </c>
      <c r="B56" s="9" t="s">
        <v>1057</v>
      </c>
      <c r="C56" s="10" t="s">
        <v>1058</v>
      </c>
      <c r="D56" s="11">
        <v>0.75</v>
      </c>
      <c r="E56" s="10" t="s">
        <v>1059</v>
      </c>
      <c r="F56" s="9"/>
      <c r="G56" s="20" t="s">
        <v>1068</v>
      </c>
    </row>
    <row r="57" spans="1:7" x14ac:dyDescent="0.35">
      <c r="A57" s="12" t="s">
        <v>451</v>
      </c>
      <c r="B57" s="12" t="s">
        <v>1054</v>
      </c>
      <c r="C57" s="13" t="s">
        <v>1055</v>
      </c>
      <c r="D57" s="14">
        <v>1</v>
      </c>
      <c r="E57" s="13"/>
      <c r="F57" s="12" t="s">
        <v>1056</v>
      </c>
      <c r="G57" s="21"/>
    </row>
    <row r="58" spans="1:7" x14ac:dyDescent="0.35">
      <c r="A58" s="215" t="s">
        <v>456</v>
      </c>
      <c r="B58" s="215" t="s">
        <v>1054</v>
      </c>
      <c r="C58" s="13" t="s">
        <v>1055</v>
      </c>
      <c r="D58" s="237">
        <v>1</v>
      </c>
      <c r="E58" s="13"/>
      <c r="F58" s="215" t="s">
        <v>1056</v>
      </c>
      <c r="G58" s="247"/>
    </row>
    <row r="59" spans="1:7" x14ac:dyDescent="0.35">
      <c r="A59" s="9" t="s">
        <v>469</v>
      </c>
      <c r="B59" s="9" t="s">
        <v>1054</v>
      </c>
      <c r="C59" s="10" t="s">
        <v>1055</v>
      </c>
      <c r="D59" s="11">
        <v>1</v>
      </c>
      <c r="E59" s="10"/>
      <c r="F59" s="9" t="s">
        <v>1056</v>
      </c>
      <c r="G59" s="20"/>
    </row>
    <row r="60" spans="1:7" x14ac:dyDescent="0.35">
      <c r="A60" s="220" t="s">
        <v>470</v>
      </c>
      <c r="B60" s="220" t="s">
        <v>1054</v>
      </c>
      <c r="C60" s="10" t="s">
        <v>1055</v>
      </c>
      <c r="D60" s="238">
        <v>1</v>
      </c>
      <c r="E60" s="10"/>
      <c r="F60" s="220" t="s">
        <v>1056</v>
      </c>
      <c r="G60" s="248"/>
    </row>
    <row r="61" spans="1:7" x14ac:dyDescent="0.35">
      <c r="A61" s="215" t="s">
        <v>471</v>
      </c>
      <c r="B61" s="215" t="s">
        <v>1054</v>
      </c>
      <c r="C61" s="13" t="s">
        <v>1055</v>
      </c>
      <c r="D61" s="237">
        <v>1</v>
      </c>
      <c r="E61" s="13"/>
      <c r="F61" s="215" t="s">
        <v>1056</v>
      </c>
      <c r="G61" s="247"/>
    </row>
    <row r="62" spans="1:7" x14ac:dyDescent="0.35">
      <c r="A62" s="12" t="s">
        <v>482</v>
      </c>
      <c r="B62" s="12" t="s">
        <v>1054</v>
      </c>
      <c r="C62" s="13" t="s">
        <v>1055</v>
      </c>
      <c r="D62" s="14">
        <v>1</v>
      </c>
      <c r="E62" s="13"/>
      <c r="F62" s="12" t="s">
        <v>1056</v>
      </c>
      <c r="G62" s="21"/>
    </row>
    <row r="63" spans="1:7" x14ac:dyDescent="0.35">
      <c r="A63" s="215" t="s">
        <v>488</v>
      </c>
      <c r="B63" s="215" t="s">
        <v>1054</v>
      </c>
      <c r="C63" s="13" t="s">
        <v>1055</v>
      </c>
      <c r="D63" s="237">
        <v>1</v>
      </c>
      <c r="E63" s="13"/>
      <c r="F63" s="215" t="s">
        <v>1056</v>
      </c>
      <c r="G63" s="247"/>
    </row>
    <row r="64" spans="1:7" x14ac:dyDescent="0.35">
      <c r="A64" s="220" t="s">
        <v>491</v>
      </c>
      <c r="B64" s="220" t="s">
        <v>1054</v>
      </c>
      <c r="C64" s="10" t="s">
        <v>1055</v>
      </c>
      <c r="D64" s="238">
        <v>1</v>
      </c>
      <c r="E64" s="10"/>
      <c r="F64" s="220" t="s">
        <v>1056</v>
      </c>
      <c r="G64" s="248"/>
    </row>
    <row r="65" spans="1:7" x14ac:dyDescent="0.35">
      <c r="A65" s="9" t="s">
        <v>493</v>
      </c>
      <c r="B65" s="9" t="s">
        <v>1054</v>
      </c>
      <c r="C65" s="10" t="s">
        <v>1055</v>
      </c>
      <c r="D65" s="11">
        <v>1</v>
      </c>
      <c r="E65" s="10"/>
      <c r="F65" s="9" t="s">
        <v>1056</v>
      </c>
      <c r="G65" s="20"/>
    </row>
    <row r="66" spans="1:7" x14ac:dyDescent="0.35">
      <c r="A66" s="220" t="s">
        <v>499</v>
      </c>
      <c r="B66" s="220" t="s">
        <v>1054</v>
      </c>
      <c r="C66" s="10" t="s">
        <v>1055</v>
      </c>
      <c r="D66" s="238">
        <v>1</v>
      </c>
      <c r="E66" s="10"/>
      <c r="F66" s="220" t="s">
        <v>1056</v>
      </c>
      <c r="G66" s="248"/>
    </row>
    <row r="67" spans="1:7" x14ac:dyDescent="0.35">
      <c r="A67" s="215" t="s">
        <v>500</v>
      </c>
      <c r="B67" s="215" t="s">
        <v>1054</v>
      </c>
      <c r="C67" s="13" t="s">
        <v>1055</v>
      </c>
      <c r="D67" s="237">
        <v>1</v>
      </c>
      <c r="E67" s="13"/>
      <c r="F67" s="215" t="s">
        <v>1056</v>
      </c>
      <c r="G67" s="247"/>
    </row>
    <row r="68" spans="1:7" x14ac:dyDescent="0.35">
      <c r="A68" s="12" t="s">
        <v>502</v>
      </c>
      <c r="B68" s="12" t="s">
        <v>1054</v>
      </c>
      <c r="C68" s="13" t="s">
        <v>1055</v>
      </c>
      <c r="D68" s="14">
        <v>1</v>
      </c>
      <c r="E68" s="13"/>
      <c r="F68" s="12" t="s">
        <v>1056</v>
      </c>
      <c r="G68" s="21"/>
    </row>
    <row r="69" spans="1:7" x14ac:dyDescent="0.35">
      <c r="A69" s="9" t="s">
        <v>504</v>
      </c>
      <c r="B69" s="9" t="s">
        <v>1054</v>
      </c>
      <c r="C69" s="10" t="s">
        <v>1055</v>
      </c>
      <c r="D69" s="11">
        <v>1</v>
      </c>
      <c r="E69" s="10"/>
      <c r="F69" s="9" t="s">
        <v>1056</v>
      </c>
      <c r="G69" s="20"/>
    </row>
    <row r="70" spans="1:7" x14ac:dyDescent="0.35">
      <c r="A70" s="12" t="s">
        <v>505</v>
      </c>
      <c r="B70" s="12" t="s">
        <v>1054</v>
      </c>
      <c r="C70" s="13" t="s">
        <v>1055</v>
      </c>
      <c r="D70" s="14">
        <v>1</v>
      </c>
      <c r="E70" s="13"/>
      <c r="F70" s="12" t="s">
        <v>1056</v>
      </c>
      <c r="G70" s="21"/>
    </row>
    <row r="71" spans="1:7" x14ac:dyDescent="0.35">
      <c r="A71" s="215" t="s">
        <v>508</v>
      </c>
      <c r="B71" s="215" t="s">
        <v>1054</v>
      </c>
      <c r="C71" s="13" t="s">
        <v>1055</v>
      </c>
      <c r="D71" s="237">
        <v>1</v>
      </c>
      <c r="E71" s="13"/>
      <c r="F71" s="215" t="s">
        <v>1056</v>
      </c>
      <c r="G71" s="247"/>
    </row>
    <row r="72" spans="1:7" x14ac:dyDescent="0.35">
      <c r="A72" s="220" t="s">
        <v>528</v>
      </c>
      <c r="B72" s="220" t="s">
        <v>1054</v>
      </c>
      <c r="C72" s="10" t="s">
        <v>1055</v>
      </c>
      <c r="D72" s="238">
        <v>1</v>
      </c>
      <c r="E72" s="10"/>
      <c r="F72" s="220" t="s">
        <v>1056</v>
      </c>
      <c r="G72" s="248"/>
    </row>
    <row r="73" spans="1:7" x14ac:dyDescent="0.35">
      <c r="A73" s="221" t="s">
        <v>560</v>
      </c>
      <c r="B73" s="234" t="s">
        <v>1054</v>
      </c>
      <c r="C73" s="45" t="s">
        <v>1055</v>
      </c>
      <c r="D73" s="239">
        <v>1</v>
      </c>
      <c r="E73" s="45"/>
      <c r="F73" s="234" t="s">
        <v>1056</v>
      </c>
      <c r="G73" s="249"/>
    </row>
    <row r="74" spans="1:7" x14ac:dyDescent="0.35">
      <c r="A74" s="12" t="s">
        <v>565</v>
      </c>
      <c r="B74" s="12" t="s">
        <v>1054</v>
      </c>
      <c r="C74" s="13" t="s">
        <v>1055</v>
      </c>
      <c r="D74" s="14">
        <v>1</v>
      </c>
      <c r="E74" s="13"/>
      <c r="F74" s="12" t="s">
        <v>1056</v>
      </c>
      <c r="G74" s="21"/>
    </row>
    <row r="75" spans="1:7" x14ac:dyDescent="0.35">
      <c r="A75" s="227" t="s">
        <v>828</v>
      </c>
      <c r="B75" s="227" t="s">
        <v>1054</v>
      </c>
      <c r="C75" s="40" t="s">
        <v>1055</v>
      </c>
      <c r="D75" s="240">
        <v>1</v>
      </c>
      <c r="E75" s="40" t="s">
        <v>1069</v>
      </c>
      <c r="F75" s="227" t="s">
        <v>1056</v>
      </c>
      <c r="G75" s="250" t="s">
        <v>1069</v>
      </c>
    </row>
    <row r="76" spans="1:7" x14ac:dyDescent="0.35">
      <c r="A76" s="33" t="s">
        <v>576</v>
      </c>
      <c r="B76" s="33" t="s">
        <v>1054</v>
      </c>
      <c r="C76" s="33" t="s">
        <v>1055</v>
      </c>
      <c r="D76" s="34">
        <v>1</v>
      </c>
      <c r="E76" s="33" t="s">
        <v>1069</v>
      </c>
      <c r="F76" s="33" t="s">
        <v>1056</v>
      </c>
      <c r="G76" s="35" t="s">
        <v>1069</v>
      </c>
    </row>
    <row r="77" spans="1:7" x14ac:dyDescent="0.35">
      <c r="A77" s="227" t="s">
        <v>582</v>
      </c>
      <c r="B77" s="227" t="s">
        <v>1054</v>
      </c>
      <c r="C77" s="40" t="s">
        <v>1055</v>
      </c>
      <c r="D77" s="240">
        <v>1</v>
      </c>
      <c r="E77" s="40" t="s">
        <v>1069</v>
      </c>
      <c r="F77" s="227" t="s">
        <v>1056</v>
      </c>
      <c r="G77" s="250" t="s">
        <v>1069</v>
      </c>
    </row>
    <row r="78" spans="1:7" x14ac:dyDescent="0.35">
      <c r="A78" s="33" t="s">
        <v>586</v>
      </c>
      <c r="B78" s="33" t="s">
        <v>1054</v>
      </c>
      <c r="C78" s="33" t="s">
        <v>1055</v>
      </c>
      <c r="D78" s="34">
        <v>1</v>
      </c>
      <c r="E78" s="33"/>
      <c r="F78" s="33" t="s">
        <v>1056</v>
      </c>
      <c r="G78" s="35"/>
    </row>
    <row r="79" spans="1:7" x14ac:dyDescent="0.35">
      <c r="A79" s="40" t="s">
        <v>592</v>
      </c>
      <c r="B79" s="40" t="s">
        <v>1054</v>
      </c>
      <c r="C79" s="40" t="s">
        <v>1055</v>
      </c>
      <c r="D79" s="41">
        <v>1</v>
      </c>
      <c r="E79" s="40"/>
      <c r="F79" s="40" t="s">
        <v>1056</v>
      </c>
      <c r="G79" s="42"/>
    </row>
    <row r="80" spans="1:7" x14ac:dyDescent="0.35">
      <c r="A80" s="231" t="s">
        <v>601</v>
      </c>
      <c r="B80" s="231" t="s">
        <v>1054</v>
      </c>
      <c r="C80" s="231" t="s">
        <v>1055</v>
      </c>
      <c r="D80" s="245">
        <v>1</v>
      </c>
      <c r="E80" s="231"/>
      <c r="F80" s="231" t="s">
        <v>1056</v>
      </c>
      <c r="G80" s="253"/>
    </row>
    <row r="81" spans="1:7" x14ac:dyDescent="0.35">
      <c r="A81" s="40" t="s">
        <v>829</v>
      </c>
      <c r="B81" s="40" t="s">
        <v>1054</v>
      </c>
      <c r="C81" s="40" t="s">
        <v>1055</v>
      </c>
      <c r="D81" s="41">
        <v>1</v>
      </c>
      <c r="E81" s="40"/>
      <c r="F81" s="40" t="s">
        <v>1056</v>
      </c>
      <c r="G81" s="42"/>
    </row>
    <row r="82" spans="1:7" x14ac:dyDescent="0.35">
      <c r="A82" s="223" t="s">
        <v>572</v>
      </c>
      <c r="B82" s="48" t="s">
        <v>1054</v>
      </c>
      <c r="C82" s="48" t="s">
        <v>1055</v>
      </c>
      <c r="D82" s="49">
        <v>1</v>
      </c>
      <c r="E82" s="48"/>
      <c r="F82" s="48" t="s">
        <v>1056</v>
      </c>
      <c r="G82" s="50"/>
    </row>
    <row r="83" spans="1:7" x14ac:dyDescent="0.35">
      <c r="A83" s="43" t="s">
        <v>615</v>
      </c>
      <c r="B83" s="235" t="s">
        <v>1054</v>
      </c>
      <c r="C83" s="235" t="s">
        <v>1055</v>
      </c>
      <c r="D83" s="241">
        <v>1</v>
      </c>
      <c r="E83" s="235"/>
      <c r="F83" s="235" t="s">
        <v>1056</v>
      </c>
      <c r="G83" s="251"/>
    </row>
    <row r="84" spans="1:7" x14ac:dyDescent="0.35">
      <c r="A84" s="45" t="s">
        <v>622</v>
      </c>
      <c r="B84" s="236" t="s">
        <v>1054</v>
      </c>
      <c r="C84" s="236" t="s">
        <v>1055</v>
      </c>
      <c r="D84" s="244">
        <v>1</v>
      </c>
      <c r="E84" s="236"/>
      <c r="F84" s="236" t="s">
        <v>1056</v>
      </c>
      <c r="G84" s="252"/>
    </row>
    <row r="85" spans="1:7" x14ac:dyDescent="0.35">
      <c r="A85" s="43" t="s">
        <v>625</v>
      </c>
      <c r="B85" s="235" t="s">
        <v>1054</v>
      </c>
      <c r="C85" s="235" t="s">
        <v>1055</v>
      </c>
      <c r="D85" s="241">
        <v>1</v>
      </c>
      <c r="E85" s="235"/>
      <c r="F85" s="235" t="s">
        <v>1056</v>
      </c>
      <c r="G85" s="251"/>
    </row>
    <row r="86" spans="1:7" x14ac:dyDescent="0.35">
      <c r="A86" s="45" t="s">
        <v>630</v>
      </c>
      <c r="B86" s="45" t="s">
        <v>1054</v>
      </c>
      <c r="C86" s="45" t="s">
        <v>1055</v>
      </c>
      <c r="D86" s="46">
        <v>1</v>
      </c>
      <c r="E86" s="45"/>
      <c r="F86" s="45" t="s">
        <v>1056</v>
      </c>
      <c r="G86" s="47"/>
    </row>
    <row r="87" spans="1:7" x14ac:dyDescent="0.35">
      <c r="A87" s="45" t="s">
        <v>636</v>
      </c>
      <c r="B87" s="45" t="s">
        <v>1054</v>
      </c>
      <c r="C87" s="45" t="s">
        <v>1055</v>
      </c>
      <c r="D87" s="46">
        <v>1</v>
      </c>
      <c r="E87" s="45"/>
      <c r="F87" s="45" t="s">
        <v>1056</v>
      </c>
      <c r="G87" s="47"/>
    </row>
    <row r="88" spans="1:7" x14ac:dyDescent="0.35">
      <c r="A88" s="232" t="s">
        <v>641</v>
      </c>
      <c r="B88" s="232" t="s">
        <v>1054</v>
      </c>
      <c r="C88" s="232" t="s">
        <v>1055</v>
      </c>
      <c r="D88" s="246">
        <v>1</v>
      </c>
      <c r="E88" s="232"/>
      <c r="F88" s="232" t="s">
        <v>1056</v>
      </c>
      <c r="G88" s="254"/>
    </row>
    <row r="89" spans="1:7" x14ac:dyDescent="0.35">
      <c r="A89" s="45" t="s">
        <v>644</v>
      </c>
      <c r="B89" s="45" t="s">
        <v>1054</v>
      </c>
      <c r="C89" s="45" t="s">
        <v>1055</v>
      </c>
      <c r="D89" s="46">
        <v>1</v>
      </c>
      <c r="E89" s="45"/>
      <c r="F89" s="45" t="s">
        <v>1056</v>
      </c>
      <c r="G89" s="47"/>
    </row>
    <row r="90" spans="1:7" x14ac:dyDescent="0.35">
      <c r="A90" s="48" t="s">
        <v>647</v>
      </c>
      <c r="B90" s="48" t="s">
        <v>1054</v>
      </c>
      <c r="C90" s="48" t="s">
        <v>1055</v>
      </c>
      <c r="D90" s="49">
        <v>1</v>
      </c>
      <c r="E90" s="48"/>
      <c r="F90" s="48" t="s">
        <v>1056</v>
      </c>
      <c r="G90" s="50"/>
    </row>
    <row r="91" spans="1:7" x14ac:dyDescent="0.35">
      <c r="A91" s="220" t="s">
        <v>207</v>
      </c>
      <c r="B91" s="220" t="s">
        <v>1054</v>
      </c>
      <c r="C91" s="10" t="s">
        <v>1055</v>
      </c>
      <c r="D91" s="238">
        <v>1</v>
      </c>
      <c r="E91" s="10"/>
      <c r="F91" s="220" t="s">
        <v>1056</v>
      </c>
      <c r="G91" s="248"/>
    </row>
    <row r="92" spans="1:7" x14ac:dyDescent="0.35">
      <c r="A92" s="12" t="s">
        <v>207</v>
      </c>
      <c r="B92" s="12" t="s">
        <v>1057</v>
      </c>
      <c r="C92" s="13" t="s">
        <v>1055</v>
      </c>
      <c r="D92" s="14">
        <v>1</v>
      </c>
      <c r="E92" s="13" t="s">
        <v>1062</v>
      </c>
      <c r="F92" s="12"/>
      <c r="G92" s="21" t="s">
        <v>1063</v>
      </c>
    </row>
    <row r="93" spans="1:7" x14ac:dyDescent="0.35">
      <c r="A93" s="220" t="s">
        <v>207</v>
      </c>
      <c r="B93" s="220" t="s">
        <v>1057</v>
      </c>
      <c r="C93" s="10" t="s">
        <v>1055</v>
      </c>
      <c r="D93" s="238">
        <v>0.99399999999999999</v>
      </c>
      <c r="E93" s="10" t="s">
        <v>1062</v>
      </c>
      <c r="F93" s="220"/>
      <c r="G93" s="248" t="s">
        <v>1064</v>
      </c>
    </row>
    <row r="94" spans="1:7" s="51" customFormat="1" x14ac:dyDescent="0.35">
      <c r="A94" s="48" t="s">
        <v>686</v>
      </c>
      <c r="B94" s="48" t="s">
        <v>1054</v>
      </c>
      <c r="C94" s="48" t="s">
        <v>1055</v>
      </c>
      <c r="D94" s="49">
        <v>1</v>
      </c>
      <c r="E94" s="48"/>
      <c r="F94" s="48" t="s">
        <v>1056</v>
      </c>
      <c r="G94" s="50"/>
    </row>
    <row r="95" spans="1:7" x14ac:dyDescent="0.35">
      <c r="A95" s="218" t="s">
        <v>699</v>
      </c>
      <c r="B95" s="48" t="s">
        <v>1054</v>
      </c>
      <c r="C95" s="48" t="s">
        <v>1055</v>
      </c>
      <c r="D95" s="49">
        <v>1</v>
      </c>
      <c r="E95" s="48"/>
      <c r="F95" s="48" t="s">
        <v>1056</v>
      </c>
      <c r="G95" s="50"/>
    </row>
    <row r="96" spans="1:7" x14ac:dyDescent="0.35">
      <c r="A96" s="233" t="s">
        <v>729</v>
      </c>
      <c r="B96" s="45" t="s">
        <v>1054</v>
      </c>
      <c r="C96" s="45" t="s">
        <v>1055</v>
      </c>
      <c r="D96" s="46">
        <v>1</v>
      </c>
      <c r="E96" s="45"/>
      <c r="F96" s="45" t="s">
        <v>1056</v>
      </c>
      <c r="G96" s="47"/>
    </row>
    <row r="97" spans="1:7" x14ac:dyDescent="0.35">
      <c r="A97" s="225" t="s">
        <v>741</v>
      </c>
      <c r="B97" s="48" t="s">
        <v>1054</v>
      </c>
      <c r="C97" s="48" t="s">
        <v>1055</v>
      </c>
      <c r="D97" s="49">
        <v>1</v>
      </c>
      <c r="E97" s="48"/>
      <c r="F97" s="48" t="s">
        <v>1056</v>
      </c>
      <c r="G97" s="50"/>
    </row>
    <row r="98" spans="1:7" x14ac:dyDescent="0.35">
      <c r="A98" s="228" t="s">
        <v>747</v>
      </c>
      <c r="B98" s="45" t="s">
        <v>1054</v>
      </c>
      <c r="C98" s="45" t="s">
        <v>1055</v>
      </c>
      <c r="D98" s="46">
        <v>1</v>
      </c>
      <c r="E98" s="45"/>
      <c r="F98" s="45" t="s">
        <v>1056</v>
      </c>
      <c r="G98" s="47"/>
    </row>
    <row r="99" spans="1:7" x14ac:dyDescent="0.35">
      <c r="A99" s="216" t="s">
        <v>751</v>
      </c>
      <c r="B99" s="48" t="s">
        <v>1054</v>
      </c>
      <c r="C99" s="48" t="s">
        <v>1055</v>
      </c>
      <c r="D99" s="49">
        <v>1</v>
      </c>
      <c r="E99" s="48"/>
      <c r="F99" s="48" t="s">
        <v>1056</v>
      </c>
      <c r="G99" s="50"/>
    </row>
    <row r="100" spans="1:7" x14ac:dyDescent="0.35">
      <c r="A100" s="230" t="s">
        <v>753</v>
      </c>
      <c r="B100" s="45" t="s">
        <v>1054</v>
      </c>
      <c r="C100" s="45" t="s">
        <v>1055</v>
      </c>
      <c r="D100" s="46">
        <v>1</v>
      </c>
      <c r="E100" s="45"/>
      <c r="F100" s="45" t="s">
        <v>1056</v>
      </c>
      <c r="G100" s="47"/>
    </row>
    <row r="101" spans="1:7" x14ac:dyDescent="0.35">
      <c r="A101" s="106" t="s">
        <v>655</v>
      </c>
      <c r="B101" s="45" t="s">
        <v>1054</v>
      </c>
      <c r="C101" s="45" t="s">
        <v>1055</v>
      </c>
      <c r="D101" s="46">
        <v>1</v>
      </c>
      <c r="E101" s="45"/>
      <c r="F101" s="45" t="s">
        <v>1056</v>
      </c>
      <c r="G101" s="47"/>
    </row>
    <row r="102" spans="1:7" x14ac:dyDescent="0.35">
      <c r="A102" s="224" t="s">
        <v>774</v>
      </c>
      <c r="B102" s="48" t="s">
        <v>1054</v>
      </c>
      <c r="C102" s="48" t="s">
        <v>1055</v>
      </c>
      <c r="D102" s="49">
        <v>1</v>
      </c>
      <c r="E102" s="48"/>
      <c r="F102" s="48" t="s">
        <v>1056</v>
      </c>
      <c r="G102" s="50"/>
    </row>
    <row r="103" spans="1:7" x14ac:dyDescent="0.35">
      <c r="A103" s="222" t="s">
        <v>649</v>
      </c>
      <c r="B103" s="12" t="s">
        <v>1054</v>
      </c>
      <c r="C103" s="13" t="s">
        <v>1055</v>
      </c>
      <c r="D103" s="14">
        <v>2</v>
      </c>
      <c r="E103" s="13"/>
      <c r="F103" s="12" t="s">
        <v>1056</v>
      </c>
      <c r="G103" s="248"/>
    </row>
    <row r="104" spans="1:7" x14ac:dyDescent="0.35">
      <c r="A104" s="133" t="s">
        <v>781</v>
      </c>
      <c r="B104" s="43" t="s">
        <v>1054</v>
      </c>
      <c r="C104" s="43" t="s">
        <v>1055</v>
      </c>
      <c r="D104" s="198">
        <v>1</v>
      </c>
      <c r="E104" s="43"/>
      <c r="F104" s="43" t="s">
        <v>1056</v>
      </c>
      <c r="G104" s="44"/>
    </row>
    <row r="105" spans="1:7" x14ac:dyDescent="0.35">
      <c r="A105" s="134" t="s">
        <v>796</v>
      </c>
      <c r="B105" s="45" t="s">
        <v>1054</v>
      </c>
      <c r="C105" s="45" t="s">
        <v>1055</v>
      </c>
      <c r="D105" s="46">
        <v>1</v>
      </c>
      <c r="E105" s="45"/>
      <c r="F105" s="45" t="s">
        <v>1056</v>
      </c>
      <c r="G105" s="47"/>
    </row>
    <row r="106" spans="1:7" x14ac:dyDescent="0.35">
      <c r="A106" s="226" t="s">
        <v>831</v>
      </c>
      <c r="B106" s="45" t="s">
        <v>1054</v>
      </c>
      <c r="C106" s="45" t="s">
        <v>1055</v>
      </c>
      <c r="D106" s="46">
        <v>1</v>
      </c>
      <c r="E106" s="45"/>
      <c r="F106" s="45" t="s">
        <v>1056</v>
      </c>
      <c r="G106" s="47"/>
    </row>
    <row r="107" spans="1:7" x14ac:dyDescent="0.35">
      <c r="A107" s="229" t="s">
        <v>832</v>
      </c>
      <c r="B107" s="48" t="s">
        <v>1054</v>
      </c>
      <c r="C107" s="48" t="s">
        <v>1055</v>
      </c>
      <c r="D107" s="49">
        <v>1</v>
      </c>
      <c r="E107" s="48"/>
      <c r="F107" s="48" t="s">
        <v>1056</v>
      </c>
      <c r="G107" s="50"/>
    </row>
    <row r="108" spans="1:7" x14ac:dyDescent="0.35">
      <c r="A108" s="217" t="s">
        <v>767</v>
      </c>
      <c r="B108" s="36" t="s">
        <v>1057</v>
      </c>
      <c r="C108" s="37" t="s">
        <v>1067</v>
      </c>
      <c r="D108" s="38">
        <v>1</v>
      </c>
      <c r="E108" s="37"/>
      <c r="F108" s="36"/>
      <c r="G108" s="39"/>
    </row>
    <row r="109" spans="1:7" x14ac:dyDescent="0.35">
      <c r="A109" s="222" t="s">
        <v>769</v>
      </c>
      <c r="B109" s="220" t="s">
        <v>1057</v>
      </c>
      <c r="C109" s="10" t="s">
        <v>1067</v>
      </c>
      <c r="D109" s="238">
        <v>1</v>
      </c>
      <c r="E109" s="10"/>
      <c r="F109" s="220"/>
      <c r="G109" s="248"/>
    </row>
    <row r="110" spans="1:7" x14ac:dyDescent="0.35">
      <c r="A110" s="219" t="s">
        <v>833</v>
      </c>
      <c r="B110" s="12" t="s">
        <v>1054</v>
      </c>
      <c r="C110" s="13" t="s">
        <v>1055</v>
      </c>
      <c r="D110" s="14">
        <v>1</v>
      </c>
      <c r="E110" s="13"/>
      <c r="F110" s="12" t="s">
        <v>1056</v>
      </c>
      <c r="G110" s="21"/>
    </row>
    <row r="111" spans="1:7" x14ac:dyDescent="0.35">
      <c r="A111" s="219" t="s">
        <v>834</v>
      </c>
      <c r="B111" s="12" t="s">
        <v>1054</v>
      </c>
      <c r="C111" s="13" t="s">
        <v>1055</v>
      </c>
      <c r="D111" s="14">
        <v>1</v>
      </c>
      <c r="E111" s="13"/>
      <c r="F111" s="12" t="s">
        <v>1056</v>
      </c>
      <c r="G111" s="21"/>
    </row>
    <row r="112" spans="1:7" x14ac:dyDescent="0.35">
      <c r="A112" s="217" t="s">
        <v>835</v>
      </c>
      <c r="B112" s="36" t="s">
        <v>1054</v>
      </c>
      <c r="C112" s="37" t="s">
        <v>1055</v>
      </c>
      <c r="D112" s="38">
        <v>1</v>
      </c>
      <c r="E112" s="37"/>
      <c r="F112" s="36" t="s">
        <v>1056</v>
      </c>
      <c r="G112" s="39"/>
    </row>
    <row r="113" spans="1:7" x14ac:dyDescent="0.35">
      <c r="A113" s="226" t="s">
        <v>813</v>
      </c>
      <c r="B113" s="36" t="s">
        <v>1054</v>
      </c>
      <c r="C113" s="37" t="s">
        <v>1055</v>
      </c>
      <c r="D113" s="38">
        <v>1</v>
      </c>
      <c r="E113" s="37"/>
      <c r="F113" s="36" t="s">
        <v>1056</v>
      </c>
      <c r="G113" s="39"/>
    </row>
    <row r="114" spans="1:7" x14ac:dyDescent="0.35">
      <c r="A114" s="226" t="s">
        <v>694</v>
      </c>
      <c r="B114" s="36" t="s">
        <v>1054</v>
      </c>
      <c r="C114" s="37" t="s">
        <v>1055</v>
      </c>
      <c r="D114" s="38">
        <v>1</v>
      </c>
      <c r="E114" s="37"/>
      <c r="F114" s="36" t="s">
        <v>1056</v>
      </c>
      <c r="G114" s="39"/>
    </row>
  </sheetData>
  <autoFilter ref="A2:G112" xr:uid="{00000000-0001-0000-0500-000000000000}">
    <sortState xmlns:xlrd2="http://schemas.microsoft.com/office/spreadsheetml/2017/richdata2" ref="A3:G112">
      <sortCondition ref="A2:A112"/>
    </sortState>
  </autoFilter>
  <mergeCells count="2">
    <mergeCell ref="I1:Q1"/>
    <mergeCell ref="A1:G1"/>
  </mergeCells>
  <phoneticPr fontId="38" type="noConversion"/>
  <dataValidations count="1">
    <dataValidation type="textLength" operator="lessThanOrEqual" allowBlank="1" showInputMessage="1" showErrorMessage="1" errorTitle="Length Exceeded" error="This value must be less than or equal to 100 characters long." promptTitle="Text" prompt="Maximum Length: 100 characters." sqref="A82" xr:uid="{00000000-0002-0000-0500-000000000000}">
      <formula1>100</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F103"/>
  <sheetViews>
    <sheetView showGridLines="0" workbookViewId="0">
      <selection activeCell="G101" sqref="G101"/>
    </sheetView>
  </sheetViews>
  <sheetFormatPr defaultColWidth="8.7265625" defaultRowHeight="15.5" x14ac:dyDescent="0.35"/>
  <cols>
    <col min="1" max="1" width="26.453125" style="8" customWidth="1"/>
    <col min="2" max="2" width="27.54296875" style="8" customWidth="1"/>
    <col min="3" max="16384" width="8.7265625" style="8"/>
  </cols>
  <sheetData>
    <row r="1" spans="1:6" ht="73" customHeight="1" x14ac:dyDescent="0.35">
      <c r="A1" s="271" t="s">
        <v>1070</v>
      </c>
      <c r="B1" s="271"/>
      <c r="C1" s="272"/>
      <c r="D1" s="271"/>
      <c r="E1" s="271"/>
      <c r="F1" s="272"/>
    </row>
    <row r="2" spans="1:6" x14ac:dyDescent="0.35">
      <c r="A2" s="23" t="s">
        <v>12</v>
      </c>
      <c r="B2" s="23" t="s">
        <v>1071</v>
      </c>
    </row>
    <row r="3" spans="1:6" x14ac:dyDescent="0.35">
      <c r="A3" s="174" t="s">
        <v>37</v>
      </c>
      <c r="B3" s="175" t="s">
        <v>1072</v>
      </c>
    </row>
    <row r="4" spans="1:6" x14ac:dyDescent="0.35">
      <c r="A4" s="176" t="s">
        <v>68</v>
      </c>
      <c r="B4" s="177" t="s">
        <v>1072</v>
      </c>
    </row>
    <row r="5" spans="1:6" x14ac:dyDescent="0.35">
      <c r="A5" s="174" t="s">
        <v>78</v>
      </c>
      <c r="B5" s="175" t="s">
        <v>1072</v>
      </c>
    </row>
    <row r="6" spans="1:6" x14ac:dyDescent="0.35">
      <c r="A6" s="176" t="s">
        <v>79</v>
      </c>
      <c r="B6" s="177" t="s">
        <v>1072</v>
      </c>
    </row>
    <row r="7" spans="1:6" x14ac:dyDescent="0.35">
      <c r="A7" s="174" t="s">
        <v>86</v>
      </c>
      <c r="B7" s="175" t="s">
        <v>1072</v>
      </c>
    </row>
    <row r="8" spans="1:6" x14ac:dyDescent="0.35">
      <c r="A8" s="176" t="s">
        <v>90</v>
      </c>
      <c r="B8" s="177" t="s">
        <v>1072</v>
      </c>
    </row>
    <row r="9" spans="1:6" x14ac:dyDescent="0.35">
      <c r="A9" s="174" t="s">
        <v>103</v>
      </c>
      <c r="B9" s="175" t="s">
        <v>1072</v>
      </c>
    </row>
    <row r="10" spans="1:6" x14ac:dyDescent="0.35">
      <c r="A10" s="176" t="s">
        <v>109</v>
      </c>
      <c r="B10" s="177" t="s">
        <v>1072</v>
      </c>
    </row>
    <row r="11" spans="1:6" x14ac:dyDescent="0.35">
      <c r="A11" s="176" t="s">
        <v>120</v>
      </c>
      <c r="B11" s="177" t="s">
        <v>1072</v>
      </c>
    </row>
    <row r="12" spans="1:6" x14ac:dyDescent="0.35">
      <c r="A12" s="174" t="s">
        <v>819</v>
      </c>
      <c r="B12" s="175" t="s">
        <v>1073</v>
      </c>
    </row>
    <row r="13" spans="1:6" x14ac:dyDescent="0.35">
      <c r="A13" s="174" t="s">
        <v>138</v>
      </c>
      <c r="B13" s="175" t="s">
        <v>1073</v>
      </c>
    </row>
    <row r="14" spans="1:6" x14ac:dyDescent="0.35">
      <c r="A14" s="174" t="s">
        <v>153</v>
      </c>
      <c r="B14" s="175" t="s">
        <v>1072</v>
      </c>
    </row>
    <row r="15" spans="1:6" x14ac:dyDescent="0.35">
      <c r="A15" s="176" t="s">
        <v>167</v>
      </c>
      <c r="B15" s="177" t="s">
        <v>1073</v>
      </c>
    </row>
    <row r="16" spans="1:6" x14ac:dyDescent="0.35">
      <c r="A16" s="174" t="s">
        <v>179</v>
      </c>
      <c r="B16" s="175" t="s">
        <v>1072</v>
      </c>
    </row>
    <row r="17" spans="1:2" x14ac:dyDescent="0.35">
      <c r="A17" s="174" t="s">
        <v>219</v>
      </c>
      <c r="B17" s="175" t="s">
        <v>1072</v>
      </c>
    </row>
    <row r="18" spans="1:2" x14ac:dyDescent="0.35">
      <c r="A18" s="176" t="s">
        <v>225</v>
      </c>
      <c r="B18" s="177" t="s">
        <v>1072</v>
      </c>
    </row>
    <row r="19" spans="1:2" x14ac:dyDescent="0.35">
      <c r="A19" s="176" t="s">
        <v>821</v>
      </c>
      <c r="B19" s="177" t="s">
        <v>1072</v>
      </c>
    </row>
    <row r="20" spans="1:2" x14ac:dyDescent="0.35">
      <c r="A20" s="174" t="s">
        <v>242</v>
      </c>
      <c r="B20" s="175" t="s">
        <v>1073</v>
      </c>
    </row>
    <row r="21" spans="1:2" x14ac:dyDescent="0.35">
      <c r="A21" s="176" t="s">
        <v>262</v>
      </c>
      <c r="B21" s="177" t="s">
        <v>1073</v>
      </c>
    </row>
    <row r="22" spans="1:2" x14ac:dyDescent="0.35">
      <c r="A22" s="176" t="s">
        <v>268</v>
      </c>
      <c r="B22" s="177" t="s">
        <v>1072</v>
      </c>
    </row>
    <row r="23" spans="1:2" x14ac:dyDescent="0.35">
      <c r="A23" s="176" t="s">
        <v>269</v>
      </c>
      <c r="B23" s="177" t="s">
        <v>1072</v>
      </c>
    </row>
    <row r="24" spans="1:2" x14ac:dyDescent="0.35">
      <c r="A24" s="176" t="s">
        <v>270</v>
      </c>
      <c r="B24" s="177" t="s">
        <v>1072</v>
      </c>
    </row>
    <row r="25" spans="1:2" x14ac:dyDescent="0.35">
      <c r="A25" s="174" t="s">
        <v>276</v>
      </c>
      <c r="B25" s="175" t="s">
        <v>1072</v>
      </c>
    </row>
    <row r="26" spans="1:2" x14ac:dyDescent="0.35">
      <c r="A26" s="176" t="s">
        <v>277</v>
      </c>
      <c r="B26" s="177" t="s">
        <v>1073</v>
      </c>
    </row>
    <row r="27" spans="1:2" x14ac:dyDescent="0.35">
      <c r="A27" s="176" t="s">
        <v>292</v>
      </c>
      <c r="B27" s="177" t="s">
        <v>1072</v>
      </c>
    </row>
    <row r="28" spans="1:2" x14ac:dyDescent="0.35">
      <c r="A28" s="174" t="s">
        <v>336</v>
      </c>
      <c r="B28" s="175" t="s">
        <v>1073</v>
      </c>
    </row>
    <row r="29" spans="1:2" x14ac:dyDescent="0.35">
      <c r="A29" s="174" t="s">
        <v>337</v>
      </c>
      <c r="B29" s="175" t="s">
        <v>1072</v>
      </c>
    </row>
    <row r="30" spans="1:2" x14ac:dyDescent="0.35">
      <c r="A30" s="174" t="s">
        <v>825</v>
      </c>
      <c r="B30" s="175" t="s">
        <v>1072</v>
      </c>
    </row>
    <row r="31" spans="1:2" x14ac:dyDescent="0.35">
      <c r="A31" s="174" t="s">
        <v>342</v>
      </c>
      <c r="B31" s="175" t="s">
        <v>1072</v>
      </c>
    </row>
    <row r="32" spans="1:2" x14ac:dyDescent="0.35">
      <c r="A32" s="176" t="s">
        <v>343</v>
      </c>
      <c r="B32" s="177" t="s">
        <v>1073</v>
      </c>
    </row>
    <row r="33" spans="1:2" x14ac:dyDescent="0.35">
      <c r="A33" s="174" t="s">
        <v>347</v>
      </c>
      <c r="B33" s="175" t="s">
        <v>1072</v>
      </c>
    </row>
    <row r="34" spans="1:2" x14ac:dyDescent="0.35">
      <c r="A34" s="176" t="s">
        <v>359</v>
      </c>
      <c r="B34" s="177" t="s">
        <v>1072</v>
      </c>
    </row>
    <row r="35" spans="1:2" x14ac:dyDescent="0.35">
      <c r="A35" s="176" t="s">
        <v>360</v>
      </c>
      <c r="B35" s="177" t="s">
        <v>1072</v>
      </c>
    </row>
    <row r="36" spans="1:2" x14ac:dyDescent="0.35">
      <c r="A36" s="174" t="s">
        <v>362</v>
      </c>
      <c r="B36" s="175" t="s">
        <v>1072</v>
      </c>
    </row>
    <row r="37" spans="1:2" x14ac:dyDescent="0.35">
      <c r="A37" s="174" t="s">
        <v>365</v>
      </c>
      <c r="B37" s="175" t="s">
        <v>1072</v>
      </c>
    </row>
    <row r="38" spans="1:2" x14ac:dyDescent="0.35">
      <c r="A38" s="174" t="s">
        <v>370</v>
      </c>
      <c r="B38" s="175" t="s">
        <v>1072</v>
      </c>
    </row>
    <row r="39" spans="1:2" x14ac:dyDescent="0.35">
      <c r="A39" s="176" t="s">
        <v>389</v>
      </c>
      <c r="B39" s="177" t="s">
        <v>1072</v>
      </c>
    </row>
    <row r="40" spans="1:2" x14ac:dyDescent="0.35">
      <c r="A40" s="174" t="s">
        <v>411</v>
      </c>
      <c r="B40" s="175" t="s">
        <v>1072</v>
      </c>
    </row>
    <row r="41" spans="1:2" x14ac:dyDescent="0.35">
      <c r="A41" s="174" t="s">
        <v>430</v>
      </c>
      <c r="B41" s="175" t="s">
        <v>1073</v>
      </c>
    </row>
    <row r="42" spans="1:2" x14ac:dyDescent="0.35">
      <c r="A42" s="176" t="s">
        <v>434</v>
      </c>
      <c r="B42" s="177" t="s">
        <v>1072</v>
      </c>
    </row>
    <row r="43" spans="1:2" x14ac:dyDescent="0.35">
      <c r="A43" s="176" t="s">
        <v>441</v>
      </c>
      <c r="B43" s="177" t="s">
        <v>1073</v>
      </c>
    </row>
    <row r="44" spans="1:2" x14ac:dyDescent="0.35">
      <c r="A44" s="174" t="s">
        <v>442</v>
      </c>
      <c r="B44" s="175" t="s">
        <v>1072</v>
      </c>
    </row>
    <row r="45" spans="1:2" x14ac:dyDescent="0.35">
      <c r="A45" s="176" t="s">
        <v>447</v>
      </c>
      <c r="B45" s="177" t="s">
        <v>1072</v>
      </c>
    </row>
    <row r="46" spans="1:2" x14ac:dyDescent="0.35">
      <c r="A46" s="174" t="s">
        <v>448</v>
      </c>
      <c r="B46" s="175" t="s">
        <v>1072</v>
      </c>
    </row>
    <row r="47" spans="1:2" x14ac:dyDescent="0.35">
      <c r="A47" s="176" t="s">
        <v>449</v>
      </c>
      <c r="B47" s="177" t="s">
        <v>1072</v>
      </c>
    </row>
    <row r="48" spans="1:2" x14ac:dyDescent="0.35">
      <c r="A48" s="176" t="s">
        <v>451</v>
      </c>
      <c r="B48" s="177" t="s">
        <v>1073</v>
      </c>
    </row>
    <row r="49" spans="1:2" x14ac:dyDescent="0.35">
      <c r="A49" s="176" t="s">
        <v>456</v>
      </c>
      <c r="B49" s="177" t="s">
        <v>1073</v>
      </c>
    </row>
    <row r="50" spans="1:2" x14ac:dyDescent="0.35">
      <c r="A50" s="174" t="s">
        <v>469</v>
      </c>
      <c r="B50" s="175" t="s">
        <v>1073</v>
      </c>
    </row>
    <row r="51" spans="1:2" x14ac:dyDescent="0.35">
      <c r="A51" s="176" t="s">
        <v>470</v>
      </c>
      <c r="B51" s="177" t="s">
        <v>1073</v>
      </c>
    </row>
    <row r="52" spans="1:2" x14ac:dyDescent="0.35">
      <c r="A52" s="174" t="s">
        <v>471</v>
      </c>
      <c r="B52" s="175" t="s">
        <v>1073</v>
      </c>
    </row>
    <row r="53" spans="1:2" x14ac:dyDescent="0.35">
      <c r="A53" s="176" t="s">
        <v>482</v>
      </c>
      <c r="B53" s="177" t="s">
        <v>1073</v>
      </c>
    </row>
    <row r="54" spans="1:2" x14ac:dyDescent="0.35">
      <c r="A54" s="174" t="s">
        <v>488</v>
      </c>
      <c r="B54" s="175" t="s">
        <v>1073</v>
      </c>
    </row>
    <row r="55" spans="1:2" x14ac:dyDescent="0.35">
      <c r="A55" s="176" t="s">
        <v>491</v>
      </c>
      <c r="B55" s="177" t="s">
        <v>1073</v>
      </c>
    </row>
    <row r="56" spans="1:2" x14ac:dyDescent="0.35">
      <c r="A56" s="174" t="s">
        <v>493</v>
      </c>
      <c r="B56" s="175" t="s">
        <v>1072</v>
      </c>
    </row>
    <row r="57" spans="1:2" x14ac:dyDescent="0.35">
      <c r="A57" s="174" t="s">
        <v>499</v>
      </c>
      <c r="B57" s="175" t="s">
        <v>1073</v>
      </c>
    </row>
    <row r="58" spans="1:2" x14ac:dyDescent="0.35">
      <c r="A58" s="176" t="s">
        <v>500</v>
      </c>
      <c r="B58" s="177" t="s">
        <v>1073</v>
      </c>
    </row>
    <row r="59" spans="1:2" x14ac:dyDescent="0.35">
      <c r="A59" s="176" t="s">
        <v>502</v>
      </c>
      <c r="B59" s="177" t="s">
        <v>1073</v>
      </c>
    </row>
    <row r="60" spans="1:2" x14ac:dyDescent="0.35">
      <c r="A60" s="176" t="s">
        <v>504</v>
      </c>
      <c r="B60" s="177" t="s">
        <v>1073</v>
      </c>
    </row>
    <row r="61" spans="1:2" x14ac:dyDescent="0.35">
      <c r="A61" s="174" t="s">
        <v>505</v>
      </c>
      <c r="B61" s="175" t="s">
        <v>1073</v>
      </c>
    </row>
    <row r="62" spans="1:2" x14ac:dyDescent="0.35">
      <c r="A62" s="174" t="s">
        <v>508</v>
      </c>
      <c r="B62" s="175" t="s">
        <v>1073</v>
      </c>
    </row>
    <row r="63" spans="1:2" x14ac:dyDescent="0.35">
      <c r="A63" s="176" t="s">
        <v>528</v>
      </c>
      <c r="B63" s="177" t="s">
        <v>1072</v>
      </c>
    </row>
    <row r="64" spans="1:2" x14ac:dyDescent="0.35">
      <c r="A64" s="186" t="s">
        <v>560</v>
      </c>
      <c r="B64" s="185" t="s">
        <v>1072</v>
      </c>
    </row>
    <row r="65" spans="1:2" x14ac:dyDescent="0.35">
      <c r="A65" s="174" t="s">
        <v>565</v>
      </c>
      <c r="B65" s="175" t="s">
        <v>1072</v>
      </c>
    </row>
    <row r="66" spans="1:2" x14ac:dyDescent="0.35">
      <c r="A66" s="180" t="s">
        <v>828</v>
      </c>
      <c r="B66" s="181" t="s">
        <v>1072</v>
      </c>
    </row>
    <row r="67" spans="1:2" x14ac:dyDescent="0.35">
      <c r="A67" s="178" t="s">
        <v>576</v>
      </c>
      <c r="B67" s="179" t="s">
        <v>1072</v>
      </c>
    </row>
    <row r="68" spans="1:2" x14ac:dyDescent="0.35">
      <c r="A68" s="176" t="s">
        <v>582</v>
      </c>
      <c r="B68" s="177" t="s">
        <v>1073</v>
      </c>
    </row>
    <row r="69" spans="1:2" x14ac:dyDescent="0.35">
      <c r="A69" s="182" t="s">
        <v>586</v>
      </c>
      <c r="B69" s="183" t="s">
        <v>1073</v>
      </c>
    </row>
    <row r="70" spans="1:2" x14ac:dyDescent="0.35">
      <c r="A70" s="180" t="s">
        <v>592</v>
      </c>
      <c r="B70" s="181" t="s">
        <v>1072</v>
      </c>
    </row>
    <row r="71" spans="1:2" x14ac:dyDescent="0.35">
      <c r="A71" s="182" t="s">
        <v>601</v>
      </c>
      <c r="B71" s="183" t="s">
        <v>1072</v>
      </c>
    </row>
    <row r="72" spans="1:2" x14ac:dyDescent="0.35">
      <c r="A72" s="180" t="s">
        <v>829</v>
      </c>
      <c r="B72" s="181" t="s">
        <v>1072</v>
      </c>
    </row>
    <row r="73" spans="1:2" x14ac:dyDescent="0.35">
      <c r="A73" s="187" t="s">
        <v>572</v>
      </c>
      <c r="B73" s="183" t="s">
        <v>1072</v>
      </c>
    </row>
    <row r="74" spans="1:2" x14ac:dyDescent="0.35">
      <c r="A74" s="182" t="s">
        <v>615</v>
      </c>
      <c r="B74" s="183" t="s">
        <v>1073</v>
      </c>
    </row>
    <row r="75" spans="1:2" x14ac:dyDescent="0.35">
      <c r="A75" s="180" t="s">
        <v>622</v>
      </c>
      <c r="B75" s="181" t="s">
        <v>1073</v>
      </c>
    </row>
    <row r="76" spans="1:2" x14ac:dyDescent="0.35">
      <c r="A76" s="182" t="s">
        <v>625</v>
      </c>
      <c r="B76" s="183" t="s">
        <v>1072</v>
      </c>
    </row>
    <row r="77" spans="1:2" x14ac:dyDescent="0.35">
      <c r="A77" s="184" t="s">
        <v>630</v>
      </c>
      <c r="B77" s="185" t="s">
        <v>1072</v>
      </c>
    </row>
    <row r="78" spans="1:2" x14ac:dyDescent="0.35">
      <c r="A78" s="184" t="s">
        <v>636</v>
      </c>
      <c r="B78" s="185" t="s">
        <v>1072</v>
      </c>
    </row>
    <row r="79" spans="1:2" x14ac:dyDescent="0.35">
      <c r="A79" s="182" t="s">
        <v>641</v>
      </c>
      <c r="B79" s="183" t="s">
        <v>1073</v>
      </c>
    </row>
    <row r="80" spans="1:2" x14ac:dyDescent="0.35">
      <c r="A80" s="184" t="s">
        <v>644</v>
      </c>
      <c r="B80" s="185" t="s">
        <v>1072</v>
      </c>
    </row>
    <row r="81" spans="1:2" x14ac:dyDescent="0.35">
      <c r="A81" s="182" t="s">
        <v>647</v>
      </c>
      <c r="B81" s="183" t="s">
        <v>1072</v>
      </c>
    </row>
    <row r="82" spans="1:2" x14ac:dyDescent="0.35">
      <c r="A82" s="174" t="s">
        <v>207</v>
      </c>
      <c r="B82" s="175" t="s">
        <v>1072</v>
      </c>
    </row>
    <row r="83" spans="1:2" x14ac:dyDescent="0.35">
      <c r="A83" s="182" t="s">
        <v>686</v>
      </c>
      <c r="B83" s="183" t="s">
        <v>1072</v>
      </c>
    </row>
    <row r="84" spans="1:2" x14ac:dyDescent="0.35">
      <c r="A84" s="189" t="s">
        <v>699</v>
      </c>
      <c r="B84" s="183" t="s">
        <v>1072</v>
      </c>
    </row>
    <row r="85" spans="1:2" x14ac:dyDescent="0.35">
      <c r="A85" s="190" t="s">
        <v>729</v>
      </c>
      <c r="B85" s="185" t="s">
        <v>1072</v>
      </c>
    </row>
    <row r="86" spans="1:2" x14ac:dyDescent="0.35">
      <c r="A86" s="191" t="s">
        <v>741</v>
      </c>
      <c r="B86" s="183" t="s">
        <v>1072</v>
      </c>
    </row>
    <row r="87" spans="1:2" x14ac:dyDescent="0.35">
      <c r="A87" s="192" t="s">
        <v>747</v>
      </c>
      <c r="B87" s="185" t="s">
        <v>1072</v>
      </c>
    </row>
    <row r="88" spans="1:2" x14ac:dyDescent="0.35">
      <c r="A88" s="193" t="s">
        <v>751</v>
      </c>
      <c r="B88" s="183" t="s">
        <v>1072</v>
      </c>
    </row>
    <row r="89" spans="1:2" x14ac:dyDescent="0.35">
      <c r="A89" s="194" t="s">
        <v>753</v>
      </c>
      <c r="B89" s="185" t="s">
        <v>1072</v>
      </c>
    </row>
    <row r="90" spans="1:2" x14ac:dyDescent="0.35">
      <c r="A90" s="188" t="s">
        <v>655</v>
      </c>
      <c r="B90" s="185" t="s">
        <v>1072</v>
      </c>
    </row>
    <row r="91" spans="1:2" x14ac:dyDescent="0.35">
      <c r="A91" s="189" t="s">
        <v>774</v>
      </c>
      <c r="B91" s="183" t="s">
        <v>1072</v>
      </c>
    </row>
    <row r="92" spans="1:2" x14ac:dyDescent="0.35">
      <c r="A92" s="176" t="s">
        <v>649</v>
      </c>
      <c r="B92" s="177" t="s">
        <v>1072</v>
      </c>
    </row>
    <row r="93" spans="1:2" x14ac:dyDescent="0.35">
      <c r="A93" s="255" t="s">
        <v>781</v>
      </c>
      <c r="B93" s="181" t="s">
        <v>1072</v>
      </c>
    </row>
    <row r="94" spans="1:2" x14ac:dyDescent="0.35">
      <c r="A94" s="189" t="s">
        <v>796</v>
      </c>
      <c r="B94" s="183" t="s">
        <v>1072</v>
      </c>
    </row>
    <row r="95" spans="1:2" x14ac:dyDescent="0.35">
      <c r="A95" s="184" t="s">
        <v>831</v>
      </c>
      <c r="B95" s="185" t="s">
        <v>1072</v>
      </c>
    </row>
    <row r="96" spans="1:2" x14ac:dyDescent="0.35">
      <c r="A96" s="182" t="s">
        <v>832</v>
      </c>
      <c r="B96" s="183" t="s">
        <v>1072</v>
      </c>
    </row>
    <row r="97" spans="1:2" x14ac:dyDescent="0.35">
      <c r="A97" s="174" t="s">
        <v>767</v>
      </c>
      <c r="B97" s="175" t="s">
        <v>1072</v>
      </c>
    </row>
    <row r="98" spans="1:2" x14ac:dyDescent="0.35">
      <c r="A98" s="176" t="s">
        <v>769</v>
      </c>
      <c r="B98" s="177" t="s">
        <v>1072</v>
      </c>
    </row>
    <row r="99" spans="1:2" x14ac:dyDescent="0.35">
      <c r="A99" s="174" t="s">
        <v>833</v>
      </c>
      <c r="B99" s="175" t="s">
        <v>1072</v>
      </c>
    </row>
    <row r="100" spans="1:2" x14ac:dyDescent="0.35">
      <c r="A100" s="258" t="s">
        <v>834</v>
      </c>
      <c r="B100" s="179" t="s">
        <v>1072</v>
      </c>
    </row>
    <row r="101" spans="1:2" x14ac:dyDescent="0.35">
      <c r="A101" s="259" t="s">
        <v>835</v>
      </c>
      <c r="B101" s="177" t="s">
        <v>1073</v>
      </c>
    </row>
    <row r="102" spans="1:2" x14ac:dyDescent="0.35">
      <c r="A102" s="260" t="s">
        <v>813</v>
      </c>
      <c r="B102" s="235" t="s">
        <v>1073</v>
      </c>
    </row>
    <row r="103" spans="1:2" x14ac:dyDescent="0.35">
      <c r="A103" s="260" t="s">
        <v>694</v>
      </c>
      <c r="B103" s="235" t="s">
        <v>1072</v>
      </c>
    </row>
  </sheetData>
  <autoFilter ref="A2:C101" xr:uid="{00000000-0001-0000-0600-000000000000}">
    <sortState xmlns:xlrd2="http://schemas.microsoft.com/office/spreadsheetml/2017/richdata2" ref="A3:C101">
      <sortCondition ref="A2:A99"/>
    </sortState>
  </autoFilter>
  <mergeCells count="2">
    <mergeCell ref="D1:F1"/>
    <mergeCell ref="A1:C1"/>
  </mergeCells>
  <phoneticPr fontId="38" type="noConversion"/>
  <dataValidations count="1">
    <dataValidation type="textLength" operator="lessThanOrEqual" allowBlank="1" showInputMessage="1" showErrorMessage="1" errorTitle="Length Exceeded" error="This value must be less than or equal to 100 characters long." promptTitle="Text" prompt="Maximum Length: 100 characters." sqref="A71" xr:uid="{00000000-0002-0000-0600-000000000000}">
      <formula1>100</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questSummary xmlns="3e7e6fc7-b109-4027-b89c-d13fc874c592" xsi:nil="true"/>
    <lcf76f155ced4ddcb4097134ff3c332f xmlns="3e7e6fc7-b109-4027-b89c-d13fc874c592">
      <Terms xmlns="http://schemas.microsoft.com/office/infopath/2007/PartnerControls"/>
    </lcf76f155ced4ddcb4097134ff3c332f>
    <TaxCatchAll xmlns="290ae505-43ec-49d9-8482-e19d64685177"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752121B16BA44CBE325EEAE30E6B95" ma:contentTypeVersion="15" ma:contentTypeDescription="Create a new document." ma:contentTypeScope="" ma:versionID="3713b86223e1a3a8a81c89d0e29b1ad5">
  <xsd:schema xmlns:xsd="http://www.w3.org/2001/XMLSchema" xmlns:xs="http://www.w3.org/2001/XMLSchema" xmlns:p="http://schemas.microsoft.com/office/2006/metadata/properties" xmlns:ns1="http://schemas.microsoft.com/sharepoint/v3" xmlns:ns2="3e7e6fc7-b109-4027-b89c-d13fc874c592" xmlns:ns3="290ae505-43ec-49d9-8482-e19d64685177" targetNamespace="http://schemas.microsoft.com/office/2006/metadata/properties" ma:root="true" ma:fieldsID="ef170b8dc67ab061673e3d2cbe510f47" ns1:_="" ns2:_="" ns3:_="">
    <xsd:import namespace="http://schemas.microsoft.com/sharepoint/v3"/>
    <xsd:import namespace="3e7e6fc7-b109-4027-b89c-d13fc874c592"/>
    <xsd:import namespace="290ae505-43ec-49d9-8482-e19d646851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RequestSummary"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7e6fc7-b109-4027-b89c-d13fc874c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questSummary" ma:index="16" nillable="true" ma:displayName="Request Summary" ma:format="Dropdown" ma:internalName="RequestSummary">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0ae505-43ec-49d9-8482-e19d646851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b6af22f-347e-46cf-ac8a-0cd204ee6f10}" ma:internalName="TaxCatchAll" ma:showField="CatchAllData" ma:web="290ae505-43ec-49d9-8482-e19d646851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5C8AD-FA9B-4108-8035-60665FD89445}">
  <ds:schemaRefs>
    <ds:schemaRef ds:uri="http://schemas.microsoft.com/sharepoint/v3/contenttype/forms"/>
  </ds:schemaRefs>
</ds:datastoreItem>
</file>

<file path=customXml/itemProps2.xml><?xml version="1.0" encoding="utf-8"?>
<ds:datastoreItem xmlns:ds="http://schemas.openxmlformats.org/officeDocument/2006/customXml" ds:itemID="{C051A83F-E0B9-45CC-A5B5-78508895EA44}">
  <ds:schemaRefs>
    <ds:schemaRef ds:uri="http://schemas.microsoft.com/office/2006/metadata/properties"/>
    <ds:schemaRef ds:uri="http://schemas.microsoft.com/office/infopath/2007/PartnerControls"/>
    <ds:schemaRef ds:uri="3e7e6fc7-b109-4027-b89c-d13fc874c592"/>
    <ds:schemaRef ds:uri="290ae505-43ec-49d9-8482-e19d64685177"/>
    <ds:schemaRef ds:uri="http://schemas.microsoft.com/sharepoint/v3"/>
  </ds:schemaRefs>
</ds:datastoreItem>
</file>

<file path=customXml/itemProps3.xml><?xml version="1.0" encoding="utf-8"?>
<ds:datastoreItem xmlns:ds="http://schemas.openxmlformats.org/officeDocument/2006/customXml" ds:itemID="{63334CFD-848D-4196-A945-1FBCC1533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7e6fc7-b109-4027-b89c-d13fc874c592"/>
    <ds:schemaRef ds:uri="290ae505-43ec-49d9-8482-e19d646851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dbfe14-7d1b-4a8f-a469-f28e1d46f9c8}" enabled="1" method="Standard" siteId="{829b8454-eeb2-4a90-8960-6fc890cd3abc}" removed="0"/>
  <clbl:label id="{8e2e509a-f02b-496b-97a8-09ffbb9893ea}"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User Notes</vt:lpstr>
      <vt:lpstr>Services and Rates</vt:lpstr>
      <vt:lpstr>MHQ</vt:lpstr>
      <vt:lpstr>Receipt and Delivery Points</vt:lpstr>
      <vt:lpstr>Imbalance Allowance</vt:lpstr>
      <vt:lpstr>Escalation Methodology</vt:lpstr>
      <vt:lpstr>Standard or Non Standard Terms</vt:lpstr>
      <vt:lpstr>Term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Wagner, Hamish</dc:creator>
  <cp:keywords/>
  <dc:description/>
  <cp:lastModifiedBy>Payne, Lisa</cp:lastModifiedBy>
  <cp:revision/>
  <dcterms:created xsi:type="dcterms:W3CDTF">2023-08-23T06:29:35Z</dcterms:created>
  <dcterms:modified xsi:type="dcterms:W3CDTF">2026-10-25T23:18:12Z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2023-10-10T07:01:05Z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5b83a903-ea17-4a41-bda3-7dcfa8d595d8</vt:lpwstr>
  </property>
  <property fmtid="{D5CDD505-2E9C-101B-9397-08002B2CF9AE}" pid="8" name="MSIP_Label_8e2e509a-f02b-496b-97a8-09ffbb9893ea_ContentBits">
    <vt:lpwstr>0</vt:lpwstr>
  </property>
  <property fmtid="{D5CDD505-2E9C-101B-9397-08002B2CF9AE}" pid="9" name="ContentTypeId">
    <vt:lpwstr>0x01010013752121B16BA44CBE325EEAE30E6B95</vt:lpwstr>
  </property>
  <property fmtid="{D5CDD505-2E9C-101B-9397-08002B2CF9AE}" pid="10" name="MediaServiceImageTags">
    <vt:lpwstr/>
  </property>
</Properties>
</file>