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328"/>
  <workbookPr codeName="ThisWorkbook"/>
  <mc:AlternateContent xmlns:mc="http://schemas.openxmlformats.org/markup-compatibility/2006">
    <mc:Choice Requires="x15">
      <x15ac:absPath xmlns:x15ac="http://schemas.microsoft.com/office/spreadsheetml/2010/11/ac" url="https://apamscloud-my.sharepoint.com/personal/clara_souza_apa_com_au/Documents/Documents/VTS/Work instructions/2025/Tariffs to be publisehd/"/>
    </mc:Choice>
  </mc:AlternateContent>
  <xr:revisionPtr revIDLastSave="5" documentId="8_{A5E8B0C4-1E9B-46F6-8A61-F767BED72459}" xr6:coauthVersionLast="47" xr6:coauthVersionMax="47" xr10:uidLastSave="{7DC31D20-6EB0-4943-A545-93C6DA0A974D}"/>
  <bookViews>
    <workbookView xWindow="-110" yWindow="-110" windowWidth="19420" windowHeight="10300" activeTab="2" xr2:uid="{00000000-000D-0000-FFFF-FFFF00000000}"/>
  </bookViews>
  <sheets>
    <sheet name="GST Excl" sheetId="1" r:id="rId1"/>
    <sheet name="GST Incl" sheetId="2" r:id="rId2"/>
    <sheet name="Tariff Schedule" sheetId="5" r:id="rId3"/>
  </sheets>
  <definedNames>
    <definedName name="_bookmark23" localSheetId="2">'Tariff Schedule'!#REF!</definedName>
    <definedName name="OLE_LINK1" localSheetId="2">'Tariff Schedule'!#REF!</definedName>
    <definedName name="_xlnm.Print_Area" localSheetId="0">'GST Excl'!$A$1:$V$41</definedName>
    <definedName name="_xlnm.Print_Area" localSheetId="1">'GST Incl'!$B$2:$T$40</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N21" i="2" l="1"/>
  <c r="F23" i="2"/>
  <c r="K23" i="2" l="1"/>
  <c r="B2" i="2"/>
  <c r="T24" i="2" l="1"/>
  <c r="F40" i="2"/>
  <c r="E40" i="2"/>
  <c r="R34" i="2"/>
  <c r="R33" i="2"/>
  <c r="N33" i="2"/>
  <c r="R26" i="2"/>
  <c r="N26" i="2"/>
  <c r="P24" i="2"/>
  <c r="O23" i="2"/>
  <c r="P21" i="2"/>
  <c r="R16" i="2"/>
  <c r="N16" i="2"/>
  <c r="R15" i="2"/>
  <c r="N15" i="2"/>
  <c r="R14" i="2"/>
  <c r="N14" i="2"/>
  <c r="T13" i="2"/>
  <c r="S13" i="2"/>
  <c r="R13" i="2"/>
  <c r="Q13" i="2"/>
  <c r="P13" i="2"/>
  <c r="O13" i="2"/>
  <c r="N13" i="2"/>
  <c r="J37" i="2"/>
  <c r="J36" i="2"/>
  <c r="J34" i="2"/>
  <c r="K28" i="2"/>
  <c r="J28" i="2"/>
  <c r="K25" i="2"/>
  <c r="J25" i="2"/>
  <c r="J23" i="2"/>
  <c r="K20" i="2"/>
  <c r="J20" i="2"/>
  <c r="F32" i="2"/>
  <c r="F28" i="2"/>
  <c r="F29" i="2"/>
  <c r="F30" i="2"/>
  <c r="F13" i="2"/>
  <c r="F14" i="2"/>
  <c r="F15" i="2"/>
  <c r="F16" i="2"/>
  <c r="F17" i="2"/>
  <c r="F18" i="2"/>
  <c r="F19" i="2"/>
  <c r="F20" i="2"/>
  <c r="F21" i="2"/>
  <c r="F22" i="2"/>
  <c r="F24" i="2"/>
  <c r="F25" i="2"/>
  <c r="F26" i="2"/>
  <c r="E14" i="2"/>
  <c r="E15" i="2"/>
  <c r="E16" i="2"/>
  <c r="E17" i="2"/>
  <c r="E18" i="2"/>
  <c r="E19" i="2"/>
  <c r="E20" i="2"/>
  <c r="E21" i="2"/>
  <c r="E22" i="2"/>
  <c r="E23" i="2"/>
  <c r="E24" i="2"/>
  <c r="E25" i="2"/>
  <c r="E26" i="2"/>
  <c r="E27" i="2"/>
  <c r="E28" i="2"/>
  <c r="E29" i="2"/>
  <c r="E30" i="2"/>
  <c r="E31" i="2"/>
  <c r="E32" i="2"/>
  <c r="E33" i="2"/>
  <c r="E34" i="2"/>
  <c r="E35" i="2"/>
  <c r="E36" i="2"/>
  <c r="E37" i="2"/>
  <c r="E13" i="2"/>
  <c r="P37" i="2"/>
  <c r="P36" i="2"/>
  <c r="S36" i="2"/>
  <c r="P30" i="2"/>
  <c r="P29" i="2"/>
  <c r="S21" i="2"/>
  <c r="S29" i="2"/>
  <c r="T21" i="2"/>
  <c r="T29" i="2"/>
  <c r="T36" i="2"/>
  <c r="S24" i="2"/>
  <c r="N34" i="2"/>
  <c r="S37" i="2"/>
  <c r="T37" i="2"/>
  <c r="S30" i="2"/>
  <c r="T30" i="2"/>
  <c r="O14" i="2" l="1"/>
  <c r="O22" i="2"/>
  <c r="O27" i="2"/>
  <c r="O37" i="2"/>
  <c r="O19" i="2"/>
  <c r="O25" i="2"/>
  <c r="O21" i="2"/>
  <c r="O33" i="2"/>
  <c r="O17" i="2"/>
  <c r="O28" i="2"/>
  <c r="O29" i="2"/>
  <c r="O24" i="2"/>
  <c r="O18" i="2"/>
  <c r="O35" i="2"/>
  <c r="O34" i="2"/>
  <c r="O26" i="2"/>
  <c r="O16" i="2"/>
  <c r="O36" i="2"/>
  <c r="O15" i="2"/>
  <c r="O30" i="2"/>
  <c r="O32" i="2"/>
  <c r="O31" i="2"/>
  <c r="O20" i="2"/>
  <c r="P14" i="2"/>
  <c r="S14" i="2"/>
  <c r="P15" i="2"/>
  <c r="T19" i="2"/>
  <c r="P25" i="2"/>
  <c r="T20" i="2"/>
  <c r="S28" i="2"/>
  <c r="P34" i="2"/>
  <c r="S31" i="2"/>
  <c r="S26" i="2"/>
  <c r="S32" i="2"/>
  <c r="T23" i="2"/>
  <c r="T14" i="2"/>
  <c r="S17" i="2"/>
  <c r="P27" i="2"/>
  <c r="P18" i="2"/>
  <c r="P22" i="2"/>
  <c r="T33" i="2"/>
  <c r="T16" i="2"/>
  <c r="P35" i="2"/>
  <c r="S34" i="2" l="1"/>
  <c r="T31" i="2"/>
  <c r="P32" i="2"/>
  <c r="T32" i="2"/>
  <c r="T35" i="2"/>
  <c r="S35" i="2"/>
  <c r="P16" i="2"/>
  <c r="P19" i="2"/>
  <c r="S27" i="2"/>
  <c r="S25" i="2"/>
  <c r="P28" i="2"/>
  <c r="T27" i="2"/>
  <c r="T17" i="2"/>
  <c r="T28" i="2"/>
  <c r="P23" i="2"/>
  <c r="T15" i="2"/>
  <c r="P33" i="2"/>
  <c r="S16" i="2"/>
  <c r="T18" i="2"/>
  <c r="S23" i="2"/>
  <c r="T25" i="2"/>
  <c r="S19" i="2"/>
  <c r="S15" i="2"/>
  <c r="P31" i="2"/>
  <c r="P17" i="2"/>
  <c r="P20" i="2"/>
  <c r="T22" i="2"/>
  <c r="T26" i="2"/>
  <c r="T34" i="2"/>
  <c r="S22" i="2"/>
  <c r="S33" i="2"/>
  <c r="S20" i="2"/>
  <c r="P26" i="2"/>
  <c r="S18" i="2"/>
  <c r="Q14" i="2"/>
  <c r="Q30" i="2"/>
  <c r="Q34" i="2"/>
  <c r="Q29" i="2"/>
  <c r="Q19" i="2"/>
  <c r="Q21" i="2"/>
  <c r="Q32" i="2"/>
  <c r="Q35" i="2"/>
  <c r="Q20" i="2"/>
  <c r="Q23" i="2"/>
  <c r="Q33" i="2"/>
  <c r="Q28" i="2"/>
  <c r="Q37" i="2"/>
  <c r="Q22" i="2"/>
  <c r="Q15" i="2"/>
  <c r="Q27" i="2"/>
  <c r="Q26" i="2"/>
  <c r="Q18" i="2"/>
  <c r="Q31" i="2"/>
  <c r="Q16" i="2"/>
  <c r="Q36" i="2"/>
  <c r="Q25" i="2"/>
  <c r="Q17" i="2"/>
  <c r="Q24" i="2"/>
  <c r="N17" i="2" l="1"/>
  <c r="N18" i="2"/>
  <c r="N27" i="2"/>
  <c r="R17" i="2"/>
  <c r="R25" i="2"/>
  <c r="N30" i="2"/>
  <c r="R30" i="2"/>
  <c r="N23" i="2"/>
  <c r="N37" i="2"/>
  <c r="N24" i="2"/>
  <c r="N35" i="2"/>
  <c r="N36" i="2"/>
  <c r="R36" i="2"/>
  <c r="N29" i="2"/>
  <c r="R29" i="2"/>
  <c r="R32" i="2"/>
  <c r="N31" i="2"/>
  <c r="R31" i="2"/>
  <c r="R28" i="2"/>
  <c r="R20" i="2"/>
  <c r="R22" i="2"/>
  <c r="N19" i="2"/>
  <c r="R19" i="2"/>
  <c r="R21" i="2" l="1"/>
  <c r="R35" i="2"/>
  <c r="R18" i="2"/>
  <c r="N20" i="2"/>
  <c r="R37" i="2"/>
  <c r="N28" i="2"/>
  <c r="R23" i="2"/>
  <c r="R27" i="2"/>
  <c r="N32" i="2"/>
  <c r="N25" i="2"/>
  <c r="N22" i="2"/>
  <c r="R24" i="2"/>
</calcChain>
</file>

<file path=xl/comments1.xml><?xml version="1.0" encoding="utf-8"?>
<comments xmlns="http://schemas.openxmlformats.org/spreadsheetml/2006/main" xmlns:mc="http://schemas.openxmlformats.org/markup-compatibility/2006" xmlns:xr="http://schemas.microsoft.com/office/spreadsheetml/2014/revision" mc:Ignorable="xr">
  <authors>
    <author>GasNet</author>
  </authors>
  <commentList>
    <comment ref="C40" authorId="0" shapeId="0" xr:uid="{00000000-0006-0000-0000-000001000000}">
      <text>
        <r>
          <rPr>
            <sz val="8"/>
            <color indexed="81"/>
            <rFont val="Tahoma"/>
            <family val="2"/>
          </rPr>
          <t>Applies to:
Gas withdrawn east of Metro Zone, injected at Iona or SEAGas, OR
Gas withdrawn west of Metro Zone, injected at Longford, VicHub, Pakenham or Dandenong, OR
Gas withdrawn east or west of Metro Zone, injected at Culcairn.
Cross-system charges do NOT apply to gas withdrawn in Calder, nor to gas bought from the 'pool'.</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GasNet</author>
  </authors>
  <commentList>
    <comment ref="C40" authorId="0" shapeId="0" xr:uid="{00000000-0006-0000-0100-000001000000}">
      <text>
        <r>
          <rPr>
            <sz val="8"/>
            <color indexed="81"/>
            <rFont val="Tahoma"/>
            <family val="2"/>
          </rPr>
          <t>Applies to:
Gas withdrawn east of Metro Zone, injected at Iona or SEAGas, OR
Gas withdrawn west of Metro Zone, injected at Longford, VicHub, Pakenham or Dandenong, OR
Gas withdrawn east or west of Metro Zone, injected at Culcairn.
Cross-system charges do NOT apply to gas withdrawn in Calder, nor to gas bought from the 'pool'.</t>
        </r>
      </text>
    </comment>
  </commentList>
</comments>
</file>

<file path=xl/sharedStrings.xml><?xml version="1.0" encoding="utf-8"?>
<sst xmlns="http://schemas.openxmlformats.org/spreadsheetml/2006/main" count="155" uniqueCount="51">
  <si>
    <t>Tariffs are GST exclusive &amp; do not include AEMO charges.</t>
  </si>
  <si>
    <t>Delivery Charges</t>
  </si>
  <si>
    <t>Matched Delivery Charges</t>
  </si>
  <si>
    <t>Injection Charges  (top-10 winter MDQ at source)</t>
  </si>
  <si>
    <t>Annual Volume</t>
  </si>
  <si>
    <t>107/111</t>
  </si>
  <si>
    <t>Tariff-D</t>
  </si>
  <si>
    <t>Tariff-V</t>
  </si>
  <si>
    <t>Injected at</t>
  </si>
  <si>
    <t xml:space="preserve">Longford </t>
  </si>
  <si>
    <t>Culcairn</t>
  </si>
  <si>
    <t>Iona</t>
  </si>
  <si>
    <t>Pakenham</t>
  </si>
  <si>
    <t>VicHub/</t>
  </si>
  <si>
    <t>SEAGas</t>
  </si>
  <si>
    <t>OtwayGas</t>
  </si>
  <si>
    <t>TasHub</t>
  </si>
  <si>
    <t>Transmission</t>
  </si>
  <si>
    <t>$/GJ</t>
  </si>
  <si>
    <t>Supply Point Tariff :</t>
  </si>
  <si>
    <t>LaTrobe</t>
  </si>
  <si>
    <t>West Gippsland</t>
  </si>
  <si>
    <t>Lurgi</t>
  </si>
  <si>
    <t>Metro North West</t>
  </si>
  <si>
    <t>Calder</t>
  </si>
  <si>
    <t>South Hume</t>
  </si>
  <si>
    <t>Echuca</t>
  </si>
  <si>
    <t>North Hume</t>
  </si>
  <si>
    <t>Western</t>
  </si>
  <si>
    <t>Murray Valley</t>
  </si>
  <si>
    <t>Interconnect</t>
  </si>
  <si>
    <t>n/a</t>
  </si>
  <si>
    <t>South West</t>
  </si>
  <si>
    <t>Wodonga</t>
  </si>
  <si>
    <t>Tyers</t>
  </si>
  <si>
    <t>NSW Export</t>
  </si>
  <si>
    <t>Metro South East</t>
  </si>
  <si>
    <t>Warrnambool</t>
  </si>
  <si>
    <t>Koroit</t>
  </si>
  <si>
    <t>Refill LNG</t>
  </si>
  <si>
    <t>Geelong</t>
  </si>
  <si>
    <t>Maryvale</t>
  </si>
  <si>
    <t>VicHub</t>
  </si>
  <si>
    <t>Longford</t>
  </si>
  <si>
    <t>Refill WUGS</t>
  </si>
  <si>
    <t>Otway Gas</t>
  </si>
  <si>
    <t>Cross System  (incremental) :</t>
  </si>
  <si>
    <t>AMDQ Credit Certificate (Port Campbell, Culcairn &amp; Pakenham Injection Zones)</t>
  </si>
  <si>
    <t>(Injection Tariff, $/GJ, for the 10 Day Injection Volume)</t>
  </si>
  <si>
    <t>Tariffs are GST inclusive &amp; do not include AEMO charges.</t>
  </si>
  <si>
    <t>APA VTS TUoS Reference Tariffs:  Applicable from 1/1/2026 to 31/12/2026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</si>
</sst>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00"/>
  </numFmts>
  <fonts count="16" x14ac:knownFonts="1">
    <font>
      <sz val="12"/>
      <name val="Arial Narrow"/>
    </font>
    <font>
      <sz val="11"/>
      <color theme="1"/>
      <name val="Calibri"/>
      <family val="2"/>
      <scheme val="minor"/>
    </font>
    <font>
      <sz val="11"/>
      <color theme="1"/>
      <name val="Calibri"/>
      <family val="2"/>
      <scheme val="minor"/>
    </font>
    <font>
      <sz val="8"/>
      <color indexed="81"/>
      <name val="Tahoma"/>
      <family val="2"/>
    </font>
    <font>
      <sz val="10"/>
      <name val="Century Gothic"/>
      <family val="2"/>
    </font>
    <font>
      <b/>
      <sz val="14"/>
      <color indexed="12"/>
      <name val="Century Gothic"/>
      <family val="2"/>
    </font>
    <font>
      <sz val="10"/>
      <color theme="0"/>
      <name val="Century Gothic"/>
      <family val="2"/>
    </font>
    <font>
      <b/>
      <sz val="10"/>
      <name val="Century Gothic"/>
      <family val="2"/>
    </font>
    <font>
      <sz val="8"/>
      <name val="Century Gothic"/>
      <family val="2"/>
    </font>
    <font>
      <sz val="10"/>
      <color rgb="FF0000FF"/>
      <name val="Century Gothic"/>
      <family val="2"/>
    </font>
    <font>
      <sz val="10"/>
      <color indexed="12"/>
      <name val="Century Gothic"/>
      <family val="2"/>
    </font>
    <font>
      <sz val="12"/>
      <name val="Century Gothic"/>
      <family val="2"/>
    </font>
    <font>
      <sz val="10"/>
      <color indexed="17"/>
      <name val="Century Gothic"/>
      <family val="2"/>
    </font>
    <font>
      <sz val="8"/>
      <color indexed="39"/>
      <name val="Century Gothic"/>
      <family val="2"/>
    </font>
    <font>
      <sz val="8"/>
      <color indexed="17"/>
      <name val="Century Gothic"/>
      <family val="2"/>
    </font>
    <font>
      <sz val="12"/>
      <name val="Arial Narrow"/>
      <family val="2"/>
    </font>
  </fonts>
  <fills count="5">
    <fill>
      <patternFill patternType="none"/>
    </fill>
    <fill>
      <patternFill patternType="gray125"/>
    </fill>
    <fill>
      <patternFill patternType="solid">
        <fgColor theme="0"/>
        <bgColor indexed="64"/>
      </patternFill>
    </fill>
    <fill>
      <patternFill patternType="solid">
        <fgColor theme="0" tint="-0.14999847407452621"/>
        <bgColor indexed="64"/>
      </patternFill>
    </fill>
    <fill>
      <patternFill patternType="solid">
        <fgColor theme="9" tint="0.59999389629810485"/>
        <bgColor indexed="64"/>
      </patternFill>
    </fill>
  </fills>
  <borders count="29">
    <border>
      <left/>
      <right/>
      <top/>
      <bottom/>
      <diagonal/>
    </border>
    <border>
      <left style="medium">
        <color indexed="64"/>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style="thin">
        <color indexed="64"/>
      </left>
      <right/>
      <top style="medium">
        <color indexed="64"/>
      </top>
      <bottom/>
      <diagonal/>
    </border>
    <border>
      <left style="medium">
        <color indexed="64"/>
      </left>
      <right/>
      <top/>
      <bottom/>
      <diagonal/>
    </border>
    <border>
      <left/>
      <right/>
      <top/>
      <bottom style="hair">
        <color indexed="64"/>
      </bottom>
      <diagonal/>
    </border>
    <border>
      <left/>
      <right style="thin">
        <color indexed="64"/>
      </right>
      <top/>
      <bottom/>
      <diagonal/>
    </border>
    <border>
      <left style="thin">
        <color indexed="64"/>
      </left>
      <right/>
      <top/>
      <bottom/>
      <diagonal/>
    </border>
    <border>
      <left/>
      <right style="hair">
        <color indexed="64"/>
      </right>
      <top/>
      <bottom style="hair">
        <color indexed="64"/>
      </bottom>
      <diagonal/>
    </border>
    <border>
      <left/>
      <right/>
      <top style="hair">
        <color indexed="64"/>
      </top>
      <bottom style="hair">
        <color indexed="64"/>
      </bottom>
      <diagonal/>
    </border>
    <border>
      <left/>
      <right style="hair">
        <color indexed="64"/>
      </right>
      <top style="hair">
        <color indexed="64"/>
      </top>
      <bottom style="hair">
        <color indexed="64"/>
      </bottom>
      <diagonal/>
    </border>
    <border>
      <left style="medium">
        <color indexed="64"/>
      </left>
      <right/>
      <top/>
      <bottom style="medium">
        <color indexed="64"/>
      </bottom>
      <diagonal/>
    </border>
    <border>
      <left/>
      <right/>
      <top/>
      <bottom style="medium">
        <color indexed="64"/>
      </bottom>
      <diagonal/>
    </border>
    <border>
      <left/>
      <right style="thin">
        <color indexed="64"/>
      </right>
      <top/>
      <bottom style="medium">
        <color indexed="64"/>
      </bottom>
      <diagonal/>
    </border>
    <border>
      <left style="thin">
        <color indexed="64"/>
      </left>
      <right/>
      <top/>
      <bottom style="medium">
        <color indexed="64"/>
      </bottom>
      <diagonal/>
    </border>
    <border>
      <left style="medium">
        <color indexed="64"/>
      </left>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medium">
        <color indexed="64"/>
      </right>
      <top/>
      <bottom/>
      <diagonal/>
    </border>
    <border>
      <left/>
      <right style="hair">
        <color indexed="64"/>
      </right>
      <top/>
      <bottom/>
      <diagonal/>
    </border>
    <border>
      <left/>
      <right style="medium">
        <color indexed="64"/>
      </right>
      <top/>
      <bottom style="medium">
        <color indexed="64"/>
      </bottom>
      <diagonal/>
    </border>
    <border>
      <left/>
      <right style="medium">
        <color indexed="64"/>
      </right>
      <top style="medium">
        <color indexed="64"/>
      </top>
      <bottom/>
      <diagonal/>
    </border>
    <border>
      <left/>
      <right/>
      <top style="medium">
        <color indexed="64"/>
      </top>
      <bottom style="thin">
        <color indexed="64"/>
      </bottom>
      <diagonal/>
    </border>
  </borders>
  <cellStyleXfs count="4">
    <xf numFmtId="0" fontId="0" fillId="0" borderId="0"/>
    <xf numFmtId="0" fontId="2" fillId="0" borderId="0"/>
    <xf numFmtId="0" fontId="15" fillId="0" borderId="0"/>
    <xf numFmtId="0" fontId="1" fillId="0" borderId="0"/>
  </cellStyleXfs>
  <cellXfs count="78">
    <xf numFmtId="0" fontId="0" fillId="0" borderId="0" xfId="0"/>
    <xf numFmtId="164" fontId="4" fillId="0" borderId="0" xfId="0" applyNumberFormat="1" applyFont="1"/>
    <xf numFmtId="164" fontId="4" fillId="0" borderId="5" xfId="0" applyNumberFormat="1" applyFont="1" applyBorder="1"/>
    <xf numFmtId="164" fontId="4" fillId="0" borderId="6" xfId="0" applyNumberFormat="1" applyFont="1" applyBorder="1"/>
    <xf numFmtId="164" fontId="4" fillId="0" borderId="7" xfId="0" applyNumberFormat="1" applyFont="1" applyBorder="1"/>
    <xf numFmtId="164" fontId="4" fillId="0" borderId="8" xfId="0" applyNumberFormat="1" applyFont="1" applyBorder="1"/>
    <xf numFmtId="164" fontId="4" fillId="0" borderId="27" xfId="0" applyNumberFormat="1" applyFont="1" applyBorder="1"/>
    <xf numFmtId="164" fontId="4" fillId="0" borderId="9" xfId="0" applyNumberFormat="1" applyFont="1" applyBorder="1"/>
    <xf numFmtId="164" fontId="4" fillId="0" borderId="11" xfId="0" applyNumberFormat="1" applyFont="1" applyBorder="1"/>
    <xf numFmtId="164" fontId="4" fillId="0" borderId="12" xfId="0" applyNumberFormat="1" applyFont="1" applyBorder="1"/>
    <xf numFmtId="164" fontId="10" fillId="0" borderId="14" xfId="0" applyNumberFormat="1" applyFont="1" applyBorder="1"/>
    <xf numFmtId="164" fontId="10" fillId="0" borderId="24" xfId="0" applyNumberFormat="1" applyFont="1" applyBorder="1"/>
    <xf numFmtId="164" fontId="4" fillId="0" borderId="9" xfId="0" applyNumberFormat="1" applyFont="1" applyBorder="1" applyAlignment="1">
      <alignment horizontal="center"/>
    </xf>
    <xf numFmtId="164" fontId="4" fillId="0" borderId="11" xfId="0" applyNumberFormat="1" applyFont="1" applyBorder="1" applyAlignment="1">
      <alignment horizontal="center"/>
    </xf>
    <xf numFmtId="164" fontId="4" fillId="0" borderId="12" xfId="0" applyNumberFormat="1" applyFont="1" applyBorder="1" applyAlignment="1">
      <alignment horizontal="center"/>
    </xf>
    <xf numFmtId="164" fontId="4" fillId="0" borderId="16" xfId="0" applyNumberFormat="1" applyFont="1" applyBorder="1"/>
    <xf numFmtId="164" fontId="4" fillId="0" borderId="17" xfId="0" applyNumberFormat="1" applyFont="1" applyBorder="1"/>
    <xf numFmtId="164" fontId="4" fillId="0" borderId="18" xfId="0" applyNumberFormat="1" applyFont="1" applyBorder="1"/>
    <xf numFmtId="164" fontId="4" fillId="0" borderId="19" xfId="0" applyNumberFormat="1" applyFont="1" applyBorder="1"/>
    <xf numFmtId="164" fontId="4" fillId="0" borderId="26" xfId="0" applyNumberFormat="1" applyFont="1" applyBorder="1"/>
    <xf numFmtId="164" fontId="10" fillId="0" borderId="10" xfId="0" applyNumberFormat="1" applyFont="1" applyBorder="1"/>
    <xf numFmtId="164" fontId="4" fillId="0" borderId="13" xfId="0" applyNumberFormat="1" applyFont="1" applyBorder="1"/>
    <xf numFmtId="164" fontId="4" fillId="0" borderId="15" xfId="0" applyNumberFormat="1" applyFont="1" applyBorder="1"/>
    <xf numFmtId="164" fontId="4" fillId="0" borderId="14" xfId="0" applyNumberFormat="1" applyFont="1" applyBorder="1" applyAlignment="1">
      <alignment horizontal="right"/>
    </xf>
    <xf numFmtId="164" fontId="4" fillId="2" borderId="17" xfId="0" applyNumberFormat="1" applyFont="1" applyFill="1" applyBorder="1"/>
    <xf numFmtId="164" fontId="4" fillId="2" borderId="18" xfId="0" applyNumberFormat="1" applyFont="1" applyFill="1" applyBorder="1"/>
    <xf numFmtId="164" fontId="4" fillId="2" borderId="19" xfId="0" applyNumberFormat="1" applyFont="1" applyFill="1" applyBorder="1"/>
    <xf numFmtId="164" fontId="4" fillId="3" borderId="0" xfId="0" applyNumberFormat="1" applyFont="1" applyFill="1"/>
    <xf numFmtId="164" fontId="5" fillId="3" borderId="0" xfId="0" quotePrefix="1" applyNumberFormat="1" applyFont="1" applyFill="1" applyAlignment="1">
      <alignment horizontal="left"/>
    </xf>
    <xf numFmtId="164" fontId="6" fillId="3" borderId="0" xfId="0" applyNumberFormat="1" applyFont="1" applyFill="1"/>
    <xf numFmtId="164" fontId="5" fillId="3" borderId="0" xfId="0" applyNumberFormat="1" applyFont="1" applyFill="1"/>
    <xf numFmtId="164" fontId="7" fillId="3" borderId="0" xfId="0" quotePrefix="1" applyNumberFormat="1" applyFont="1" applyFill="1" applyAlignment="1">
      <alignment horizontal="left"/>
    </xf>
    <xf numFmtId="164" fontId="7" fillId="3" borderId="0" xfId="0" quotePrefix="1" applyNumberFormat="1" applyFont="1" applyFill="1" applyAlignment="1">
      <alignment horizontal="left" vertical="center"/>
    </xf>
    <xf numFmtId="164" fontId="4" fillId="3" borderId="0" xfId="0" applyNumberFormat="1" applyFont="1" applyFill="1" applyAlignment="1">
      <alignment vertical="center"/>
    </xf>
    <xf numFmtId="164" fontId="7" fillId="3" borderId="0" xfId="0" applyNumberFormat="1" applyFont="1" applyFill="1" applyAlignment="1">
      <alignment horizontal="left"/>
    </xf>
    <xf numFmtId="1" fontId="4" fillId="3" borderId="0" xfId="0" applyNumberFormat="1" applyFont="1" applyFill="1" applyAlignment="1">
      <alignment horizontal="center"/>
    </xf>
    <xf numFmtId="164" fontId="4" fillId="3" borderId="0" xfId="0" applyNumberFormat="1" applyFont="1" applyFill="1" applyAlignment="1">
      <alignment horizontal="center"/>
    </xf>
    <xf numFmtId="164" fontId="4" fillId="3" borderId="0" xfId="0" quotePrefix="1" applyNumberFormat="1" applyFont="1" applyFill="1" applyAlignment="1">
      <alignment horizontal="left"/>
    </xf>
    <xf numFmtId="0" fontId="11" fillId="3" borderId="0" xfId="0" applyFont="1" applyFill="1"/>
    <xf numFmtId="164" fontId="8" fillId="3" borderId="0" xfId="0" applyNumberFormat="1" applyFont="1" applyFill="1" applyAlignment="1">
      <alignment horizontal="center"/>
    </xf>
    <xf numFmtId="164" fontId="4" fillId="4" borderId="1" xfId="0" applyNumberFormat="1" applyFont="1" applyFill="1" applyBorder="1" applyAlignment="1">
      <alignment vertical="center"/>
    </xf>
    <xf numFmtId="164" fontId="4" fillId="4" borderId="2" xfId="0" applyNumberFormat="1" applyFont="1" applyFill="1" applyBorder="1" applyAlignment="1">
      <alignment vertical="center"/>
    </xf>
    <xf numFmtId="164" fontId="4" fillId="4" borderId="3" xfId="0" applyNumberFormat="1" applyFont="1" applyFill="1" applyBorder="1" applyAlignment="1">
      <alignment vertical="center"/>
    </xf>
    <xf numFmtId="164" fontId="4" fillId="4" borderId="4" xfId="0" applyNumberFormat="1" applyFont="1" applyFill="1" applyBorder="1" applyAlignment="1">
      <alignment vertical="center"/>
    </xf>
    <xf numFmtId="164" fontId="4" fillId="4" borderId="20" xfId="0" applyNumberFormat="1" applyFont="1" applyFill="1" applyBorder="1" applyAlignment="1">
      <alignment horizontal="center"/>
    </xf>
    <xf numFmtId="164" fontId="4" fillId="4" borderId="21" xfId="0" applyNumberFormat="1" applyFont="1" applyFill="1" applyBorder="1" applyAlignment="1">
      <alignment horizontal="center"/>
    </xf>
    <xf numFmtId="164" fontId="4" fillId="4" borderId="22" xfId="0" applyNumberFormat="1" applyFont="1" applyFill="1" applyBorder="1" applyAlignment="1">
      <alignment horizontal="center"/>
    </xf>
    <xf numFmtId="164" fontId="4" fillId="4" borderId="23" xfId="0" applyNumberFormat="1" applyFont="1" applyFill="1" applyBorder="1"/>
    <xf numFmtId="1" fontId="8" fillId="4" borderId="23" xfId="0" applyNumberFormat="1" applyFont="1" applyFill="1" applyBorder="1" applyAlignment="1">
      <alignment horizontal="center"/>
    </xf>
    <xf numFmtId="1" fontId="8" fillId="4" borderId="0" xfId="0" applyNumberFormat="1" applyFont="1" applyFill="1" applyAlignment="1">
      <alignment horizontal="center"/>
    </xf>
    <xf numFmtId="1" fontId="8" fillId="4" borderId="24" xfId="0" applyNumberFormat="1" applyFont="1" applyFill="1" applyBorder="1" applyAlignment="1">
      <alignment horizontal="center"/>
    </xf>
    <xf numFmtId="164" fontId="4" fillId="4" borderId="9" xfId="0" applyNumberFormat="1" applyFont="1" applyFill="1" applyBorder="1" applyAlignment="1">
      <alignment horizontal="center"/>
    </xf>
    <xf numFmtId="164" fontId="4" fillId="4" borderId="0" xfId="0" applyNumberFormat="1" applyFont="1" applyFill="1" applyAlignment="1">
      <alignment horizontal="center"/>
    </xf>
    <xf numFmtId="164" fontId="4" fillId="4" borderId="11" xfId="0" applyNumberFormat="1" applyFont="1" applyFill="1" applyBorder="1" applyAlignment="1">
      <alignment horizontal="center"/>
    </xf>
    <xf numFmtId="164" fontId="4" fillId="4" borderId="12" xfId="0" applyNumberFormat="1" applyFont="1" applyFill="1" applyBorder="1" applyAlignment="1">
      <alignment horizontal="center"/>
    </xf>
    <xf numFmtId="164" fontId="4" fillId="4" borderId="25" xfId="0" applyNumberFormat="1" applyFont="1" applyFill="1" applyBorder="1" applyAlignment="1">
      <alignment horizontal="left"/>
    </xf>
    <xf numFmtId="164" fontId="4" fillId="4" borderId="24" xfId="0" applyNumberFormat="1" applyFont="1" applyFill="1" applyBorder="1" applyAlignment="1">
      <alignment horizontal="center"/>
    </xf>
    <xf numFmtId="164" fontId="4" fillId="4" borderId="16" xfId="0" applyNumberFormat="1" applyFont="1" applyFill="1" applyBorder="1"/>
    <xf numFmtId="164" fontId="4" fillId="4" borderId="17" xfId="0" applyNumberFormat="1" applyFont="1" applyFill="1" applyBorder="1"/>
    <xf numFmtId="164" fontId="4" fillId="4" borderId="18" xfId="0" applyNumberFormat="1" applyFont="1" applyFill="1" applyBorder="1"/>
    <xf numFmtId="164" fontId="4" fillId="4" borderId="19" xfId="0" applyNumberFormat="1" applyFont="1" applyFill="1" applyBorder="1"/>
    <xf numFmtId="164" fontId="4" fillId="4" borderId="26" xfId="0" applyNumberFormat="1" applyFont="1" applyFill="1" applyBorder="1"/>
    <xf numFmtId="164" fontId="9" fillId="3" borderId="10" xfId="0" applyNumberFormat="1" applyFont="1" applyFill="1" applyBorder="1"/>
    <xf numFmtId="164" fontId="8" fillId="3" borderId="0" xfId="0" applyNumberFormat="1" applyFont="1" applyFill="1"/>
    <xf numFmtId="164" fontId="13" fillId="3" borderId="0" xfId="0" applyNumberFormat="1" applyFont="1" applyFill="1"/>
    <xf numFmtId="164" fontId="14" fillId="3" borderId="0" xfId="0" applyNumberFormat="1" applyFont="1" applyFill="1"/>
    <xf numFmtId="164" fontId="12" fillId="3" borderId="0" xfId="0" applyNumberFormat="1" applyFont="1" applyFill="1"/>
    <xf numFmtId="164" fontId="10" fillId="3" borderId="10" xfId="0" applyNumberFormat="1" applyFont="1" applyFill="1" applyBorder="1"/>
    <xf numFmtId="49" fontId="8" fillId="4" borderId="23" xfId="0" applyNumberFormat="1" applyFont="1" applyFill="1" applyBorder="1" applyAlignment="1">
      <alignment horizontal="center"/>
    </xf>
    <xf numFmtId="164" fontId="4" fillId="4" borderId="17" xfId="0" applyNumberFormat="1" applyFont="1" applyFill="1" applyBorder="1" applyAlignment="1">
      <alignment horizontal="center"/>
    </xf>
    <xf numFmtId="164" fontId="9" fillId="3" borderId="0" xfId="0" applyNumberFormat="1" applyFont="1" applyFill="1"/>
    <xf numFmtId="164" fontId="4" fillId="0" borderId="10" xfId="0" applyNumberFormat="1" applyFont="1" applyBorder="1" applyAlignment="1">
      <alignment horizontal="right"/>
    </xf>
    <xf numFmtId="0" fontId="1" fillId="0" borderId="0" xfId="3"/>
    <xf numFmtId="164" fontId="9" fillId="0" borderId="14" xfId="0" applyNumberFormat="1" applyFont="1" applyBorder="1"/>
    <xf numFmtId="164" fontId="9" fillId="0" borderId="10" xfId="0" applyNumberFormat="1" applyFont="1" applyBorder="1"/>
    <xf numFmtId="164" fontId="4" fillId="3" borderId="0" xfId="0" applyNumberFormat="1" applyFont="1" applyFill="1" applyAlignment="1">
      <alignment horizontal="left" wrapText="1"/>
    </xf>
    <xf numFmtId="164" fontId="4" fillId="4" borderId="28" xfId="0" applyNumberFormat="1" applyFont="1" applyFill="1" applyBorder="1" applyAlignment="1">
      <alignment horizontal="center" vertical="center"/>
    </xf>
    <xf numFmtId="164" fontId="4" fillId="4" borderId="23" xfId="0" applyNumberFormat="1" applyFont="1" applyFill="1" applyBorder="1" applyAlignment="1">
      <alignment horizontal="center"/>
    </xf>
  </cellXfs>
  <cellStyles count="4">
    <cellStyle name="Normal" xfId="0" builtinId="0"/>
    <cellStyle name="Normal 2" xfId="1" xr:uid="{00000000-0005-0000-0000-000001000000}"/>
    <cellStyle name="Normal 2 2" xfId="3" xr:uid="{00000000-0005-0000-0000-000002000000}"/>
    <cellStyle name="Normal 3" xfId="2" xr:uid="{00000000-0005-0000-0000-000003000000}"/>
  </cellStyles>
  <dxfs count="0"/>
  <tableStyles count="0" defaultTableStyle="TableStyleMedium2" defaultPivotStyle="PivotStyleLight16"/>
  <colors>
    <mruColors>
      <color rgb="FF0000FF"/>
      <color rgb="FF99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4"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9</xdr:col>
      <xdr:colOff>48166</xdr:colOff>
      <xdr:row>27</xdr:row>
      <xdr:rowOff>31531</xdr:rowOff>
    </xdr:to>
    <xdr:pic>
      <xdr:nvPicPr>
        <xdr:cNvPr id="2" name="Picture 1">
          <a:extLst>
            <a:ext uri="{FF2B5EF4-FFF2-40B4-BE49-F238E27FC236}">
              <a16:creationId xmlns:a16="http://schemas.microsoft.com/office/drawing/2014/main" id="{77CB724B-D91A-A07D-13A5-83ED62BD3432}"/>
            </a:ext>
          </a:extLst>
        </xdr:cNvPr>
        <xdr:cNvPicPr>
          <a:picLocks noChangeAspect="1"/>
        </xdr:cNvPicPr>
      </xdr:nvPicPr>
      <xdr:blipFill>
        <a:blip xmlns:r="http://schemas.openxmlformats.org/officeDocument/2006/relationships" r:embed="rId1"/>
        <a:stretch>
          <a:fillRect/>
        </a:stretch>
      </xdr:blipFill>
      <xdr:spPr>
        <a:xfrm>
          <a:off x="7649308" y="0"/>
          <a:ext cx="5778797" cy="5226319"/>
        </a:xfrm>
        <a:prstGeom prst="rect">
          <a:avLst/>
        </a:prstGeom>
      </xdr:spPr>
    </xdr:pic>
    <xdr:clientData/>
  </xdr:twoCellAnchor>
  <xdr:twoCellAnchor editAs="oneCell">
    <xdr:from>
      <xdr:col>0</xdr:col>
      <xdr:colOff>0</xdr:colOff>
      <xdr:row>28</xdr:row>
      <xdr:rowOff>0</xdr:rowOff>
    </xdr:from>
    <xdr:to>
      <xdr:col>9</xdr:col>
      <xdr:colOff>22765</xdr:colOff>
      <xdr:row>46</xdr:row>
      <xdr:rowOff>40231</xdr:rowOff>
    </xdr:to>
    <xdr:pic>
      <xdr:nvPicPr>
        <xdr:cNvPr id="3" name="Picture 2">
          <a:extLst>
            <a:ext uri="{FF2B5EF4-FFF2-40B4-BE49-F238E27FC236}">
              <a16:creationId xmlns:a16="http://schemas.microsoft.com/office/drawing/2014/main" id="{0495C17C-FD3F-C6FF-4FAC-87D7BCBEC602}"/>
            </a:ext>
          </a:extLst>
        </xdr:cNvPr>
        <xdr:cNvPicPr>
          <a:picLocks noChangeAspect="1"/>
        </xdr:cNvPicPr>
      </xdr:nvPicPr>
      <xdr:blipFill>
        <a:blip xmlns:r="http://schemas.openxmlformats.org/officeDocument/2006/relationships" r:embed="rId2"/>
        <a:stretch>
          <a:fillRect/>
        </a:stretch>
      </xdr:blipFill>
      <xdr:spPr>
        <a:xfrm>
          <a:off x="0" y="5392615"/>
          <a:ext cx="5759746" cy="3454578"/>
        </a:xfrm>
        <a:prstGeom prst="rect">
          <a:avLst/>
        </a:prstGeom>
      </xdr:spPr>
    </xdr:pic>
    <xdr:clientData/>
  </xdr:twoCellAnchor>
  <xdr:twoCellAnchor editAs="oneCell">
    <xdr:from>
      <xdr:col>0</xdr:col>
      <xdr:colOff>0</xdr:colOff>
      <xdr:row>47</xdr:row>
      <xdr:rowOff>0</xdr:rowOff>
    </xdr:from>
    <xdr:to>
      <xdr:col>9</xdr:col>
      <xdr:colOff>3714</xdr:colOff>
      <xdr:row>76</xdr:row>
      <xdr:rowOff>173691</xdr:rowOff>
    </xdr:to>
    <xdr:pic>
      <xdr:nvPicPr>
        <xdr:cNvPr id="4" name="Picture 3">
          <a:extLst>
            <a:ext uri="{FF2B5EF4-FFF2-40B4-BE49-F238E27FC236}">
              <a16:creationId xmlns:a16="http://schemas.microsoft.com/office/drawing/2014/main" id="{03862C5A-E07E-BFB7-3578-741B6BB965BB}"/>
            </a:ext>
          </a:extLst>
        </xdr:cNvPr>
        <xdr:cNvPicPr>
          <a:picLocks noChangeAspect="1"/>
        </xdr:cNvPicPr>
      </xdr:nvPicPr>
      <xdr:blipFill>
        <a:blip xmlns:r="http://schemas.openxmlformats.org/officeDocument/2006/relationships" r:embed="rId3"/>
        <a:stretch>
          <a:fillRect/>
        </a:stretch>
      </xdr:blipFill>
      <xdr:spPr>
        <a:xfrm>
          <a:off x="0" y="8990135"/>
          <a:ext cx="5740695" cy="5588287"/>
        </a:xfrm>
        <a:prstGeom prst="rect">
          <a:avLst/>
        </a:prstGeom>
      </xdr:spPr>
    </xdr:pic>
    <xdr:clientData/>
  </xdr:twoCellAnchor>
  <xdr:twoCellAnchor editAs="oneCell">
    <xdr:from>
      <xdr:col>0</xdr:col>
      <xdr:colOff>0</xdr:colOff>
      <xdr:row>77</xdr:row>
      <xdr:rowOff>0</xdr:rowOff>
    </xdr:from>
    <xdr:to>
      <xdr:col>9</xdr:col>
      <xdr:colOff>35466</xdr:colOff>
      <xdr:row>101</xdr:row>
      <xdr:rowOff>163380</xdr:rowOff>
    </xdr:to>
    <xdr:pic>
      <xdr:nvPicPr>
        <xdr:cNvPr id="5" name="Picture 4">
          <a:extLst>
            <a:ext uri="{FF2B5EF4-FFF2-40B4-BE49-F238E27FC236}">
              <a16:creationId xmlns:a16="http://schemas.microsoft.com/office/drawing/2014/main" id="{3728B65C-EE17-5798-9AC4-ACBBD55BB91D}"/>
            </a:ext>
          </a:extLst>
        </xdr:cNvPr>
        <xdr:cNvPicPr>
          <a:picLocks noChangeAspect="1"/>
        </xdr:cNvPicPr>
      </xdr:nvPicPr>
      <xdr:blipFill>
        <a:blip xmlns:r="http://schemas.openxmlformats.org/officeDocument/2006/relationships" r:embed="rId4"/>
        <a:stretch>
          <a:fillRect/>
        </a:stretch>
      </xdr:blipFill>
      <xdr:spPr>
        <a:xfrm>
          <a:off x="0" y="14587904"/>
          <a:ext cx="5772447" cy="4559534"/>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2">
    <pageSetUpPr fitToPage="1"/>
  </sheetPr>
  <dimension ref="A1:V74"/>
  <sheetViews>
    <sheetView showGridLines="0" zoomScale="90" zoomScaleNormal="90" workbookViewId="0">
      <selection activeCell="N16" sqref="N16"/>
    </sheetView>
  </sheetViews>
  <sheetFormatPr defaultColWidth="9.26953125" defaultRowHeight="12.5" x14ac:dyDescent="0.25"/>
  <cols>
    <col min="1" max="1" width="2.7265625" style="27" customWidth="1"/>
    <col min="2" max="2" width="9.26953125" style="27" customWidth="1"/>
    <col min="3" max="3" width="17.453125" style="27" customWidth="1"/>
    <col min="4" max="4" width="1.7265625" style="27" customWidth="1"/>
    <col min="5" max="6" width="9.7265625" style="27" customWidth="1"/>
    <col min="7" max="8" width="1.7265625" style="27" customWidth="1"/>
    <col min="9" max="9" width="10.7265625" style="27" customWidth="1"/>
    <col min="10" max="10" width="11" style="27" customWidth="1"/>
    <col min="11" max="11" width="9.7265625" style="27" customWidth="1"/>
    <col min="12" max="13" width="1.7265625" style="27" customWidth="1"/>
    <col min="14" max="20" width="10.7265625" style="27" customWidth="1"/>
    <col min="21" max="21" width="2" style="27" customWidth="1"/>
    <col min="22" max="16384" width="9.26953125" style="27"/>
  </cols>
  <sheetData>
    <row r="1" spans="1:22" ht="6" customHeight="1" x14ac:dyDescent="0.25"/>
    <row r="2" spans="1:22" ht="17.5" x14ac:dyDescent="0.35">
      <c r="B2" s="28" t="s">
        <v>50</v>
      </c>
      <c r="P2" s="75"/>
      <c r="Q2" s="75"/>
      <c r="R2" s="75"/>
      <c r="S2" s="75"/>
      <c r="T2" s="75"/>
    </row>
    <row r="3" spans="1:22" ht="17.5" x14ac:dyDescent="0.35">
      <c r="A3" s="29"/>
      <c r="B3" s="30" t="s">
        <v>0</v>
      </c>
      <c r="P3" s="75"/>
      <c r="Q3" s="75"/>
      <c r="R3" s="75"/>
      <c r="S3" s="75"/>
      <c r="T3" s="75"/>
    </row>
    <row r="4" spans="1:22" ht="18.75" customHeight="1" thickBot="1" x14ac:dyDescent="0.3">
      <c r="B4" s="31"/>
    </row>
    <row r="5" spans="1:22" ht="18.75" customHeight="1" x14ac:dyDescent="0.25">
      <c r="A5" s="32"/>
      <c r="B5" s="33"/>
      <c r="C5" s="33"/>
      <c r="D5" s="40"/>
      <c r="E5" s="76" t="s">
        <v>1</v>
      </c>
      <c r="F5" s="76"/>
      <c r="G5" s="41"/>
      <c r="H5" s="42"/>
      <c r="I5" s="76" t="s">
        <v>2</v>
      </c>
      <c r="J5" s="76"/>
      <c r="K5" s="76"/>
      <c r="L5" s="41"/>
      <c r="M5" s="42"/>
      <c r="N5" s="76" t="s">
        <v>3</v>
      </c>
      <c r="O5" s="76"/>
      <c r="P5" s="76"/>
      <c r="Q5" s="76"/>
      <c r="R5" s="76"/>
      <c r="S5" s="76"/>
      <c r="T5" s="76"/>
      <c r="U5" s="43"/>
      <c r="V5" s="33"/>
    </row>
    <row r="6" spans="1:22" s="33" customFormat="1" ht="18.75" customHeight="1" x14ac:dyDescent="0.3">
      <c r="A6" s="31"/>
      <c r="B6" s="27"/>
      <c r="C6" s="27"/>
      <c r="D6" s="44"/>
      <c r="E6" s="77" t="s">
        <v>4</v>
      </c>
      <c r="F6" s="77"/>
      <c r="G6" s="45"/>
      <c r="H6" s="46"/>
      <c r="I6" s="47"/>
      <c r="J6" s="77" t="s">
        <v>4</v>
      </c>
      <c r="K6" s="77"/>
      <c r="L6" s="45"/>
      <c r="M6" s="46"/>
      <c r="N6" s="48">
        <v>101</v>
      </c>
      <c r="O6" s="48">
        <v>103</v>
      </c>
      <c r="P6" s="48">
        <v>105</v>
      </c>
      <c r="Q6" s="48">
        <v>109</v>
      </c>
      <c r="R6" s="68" t="s">
        <v>5</v>
      </c>
      <c r="S6" s="48">
        <v>108</v>
      </c>
      <c r="T6" s="49">
        <v>110</v>
      </c>
      <c r="U6" s="50"/>
      <c r="V6" s="27"/>
    </row>
    <row r="7" spans="1:22" ht="12.75" customHeight="1" x14ac:dyDescent="0.25">
      <c r="A7" s="31"/>
      <c r="D7" s="51"/>
      <c r="E7" s="52" t="s">
        <v>6</v>
      </c>
      <c r="F7" s="52" t="s">
        <v>7</v>
      </c>
      <c r="G7" s="53"/>
      <c r="H7" s="54"/>
      <c r="I7" s="55" t="s">
        <v>8</v>
      </c>
      <c r="J7" s="52" t="s">
        <v>6</v>
      </c>
      <c r="K7" s="52" t="s">
        <v>7</v>
      </c>
      <c r="L7" s="53"/>
      <c r="M7" s="54"/>
      <c r="N7" s="52" t="s">
        <v>9</v>
      </c>
      <c r="O7" s="52" t="s">
        <v>10</v>
      </c>
      <c r="P7" s="52" t="s">
        <v>11</v>
      </c>
      <c r="Q7" s="52" t="s">
        <v>12</v>
      </c>
      <c r="R7" s="52" t="s">
        <v>13</v>
      </c>
      <c r="S7" s="52" t="s">
        <v>14</v>
      </c>
      <c r="T7" s="52" t="s">
        <v>15</v>
      </c>
      <c r="U7" s="56"/>
    </row>
    <row r="8" spans="1:22" ht="12.75" customHeight="1" thickBot="1" x14ac:dyDescent="0.3">
      <c r="D8" s="57"/>
      <c r="E8" s="58"/>
      <c r="F8" s="58"/>
      <c r="G8" s="59"/>
      <c r="H8" s="60"/>
      <c r="I8" s="58"/>
      <c r="J8" s="58"/>
      <c r="K8" s="58"/>
      <c r="L8" s="59"/>
      <c r="M8" s="60"/>
      <c r="N8" s="58"/>
      <c r="O8" s="58"/>
      <c r="P8" s="58"/>
      <c r="Q8" s="58"/>
      <c r="R8" s="69" t="s">
        <v>16</v>
      </c>
      <c r="S8" s="58"/>
      <c r="T8" s="58"/>
      <c r="U8" s="61"/>
    </row>
    <row r="9" spans="1:22" ht="6" customHeight="1" x14ac:dyDescent="0.25"/>
    <row r="10" spans="1:22" ht="11.25" customHeight="1" x14ac:dyDescent="0.3">
      <c r="A10" s="31"/>
      <c r="B10" s="34" t="s">
        <v>17</v>
      </c>
      <c r="D10" s="36"/>
      <c r="E10" s="39" t="s">
        <v>18</v>
      </c>
      <c r="F10" s="39" t="s">
        <v>18</v>
      </c>
      <c r="G10" s="39"/>
      <c r="H10" s="39"/>
      <c r="I10" s="39"/>
      <c r="J10" s="39" t="s">
        <v>18</v>
      </c>
      <c r="K10" s="39" t="s">
        <v>18</v>
      </c>
      <c r="L10" s="39"/>
      <c r="M10" s="39"/>
      <c r="N10" s="39" t="s">
        <v>18</v>
      </c>
      <c r="O10" s="39" t="s">
        <v>18</v>
      </c>
      <c r="P10" s="39" t="s">
        <v>18</v>
      </c>
      <c r="Q10" s="39" t="s">
        <v>18</v>
      </c>
      <c r="R10" s="39" t="s">
        <v>18</v>
      </c>
      <c r="S10" s="39" t="s">
        <v>18</v>
      </c>
      <c r="T10" s="39" t="s">
        <v>18</v>
      </c>
      <c r="U10" s="39"/>
    </row>
    <row r="11" spans="1:22" ht="13" thickBot="1" x14ac:dyDescent="0.3">
      <c r="B11" s="34" t="s">
        <v>19</v>
      </c>
    </row>
    <row r="12" spans="1:22" ht="12.75" customHeight="1" x14ac:dyDescent="0.25">
      <c r="D12" s="2"/>
      <c r="E12" s="3"/>
      <c r="F12" s="3"/>
      <c r="G12" s="4"/>
      <c r="H12" s="5"/>
      <c r="I12" s="3"/>
      <c r="J12" s="3"/>
      <c r="K12" s="3"/>
      <c r="L12" s="4"/>
      <c r="M12" s="5"/>
      <c r="N12" s="3"/>
      <c r="O12" s="3"/>
      <c r="P12" s="3"/>
      <c r="Q12" s="3"/>
      <c r="R12" s="3"/>
      <c r="S12" s="3"/>
      <c r="T12" s="3"/>
      <c r="U12" s="6"/>
    </row>
    <row r="13" spans="1:22" ht="12.75" customHeight="1" x14ac:dyDescent="0.25">
      <c r="B13" s="35">
        <v>1</v>
      </c>
      <c r="C13" s="27" t="s">
        <v>20</v>
      </c>
      <c r="D13" s="7"/>
      <c r="E13" s="73">
        <v>0.2268</v>
      </c>
      <c r="F13" s="73">
        <v>0.22559999999999999</v>
      </c>
      <c r="G13" s="8"/>
      <c r="H13" s="9"/>
      <c r="I13" s="22"/>
      <c r="J13" s="10"/>
      <c r="K13" s="10"/>
      <c r="L13" s="8"/>
      <c r="M13" s="9"/>
      <c r="N13" s="73">
        <v>0.37080000000000002</v>
      </c>
      <c r="O13" s="73">
        <v>1.6927000000000001</v>
      </c>
      <c r="P13" s="73">
        <v>2.5041000000000002</v>
      </c>
      <c r="Q13" s="73">
        <v>0.28470000000000001</v>
      </c>
      <c r="R13" s="73">
        <v>0.37080000000000002</v>
      </c>
      <c r="S13" s="73">
        <v>2.5041000000000002</v>
      </c>
      <c r="T13" s="73">
        <v>2.5041000000000002</v>
      </c>
      <c r="U13" s="11"/>
    </row>
    <row r="14" spans="1:22" ht="12.75" customHeight="1" x14ac:dyDescent="0.25">
      <c r="B14" s="35">
        <v>2</v>
      </c>
      <c r="C14" s="27" t="s">
        <v>21</v>
      </c>
      <c r="D14" s="7"/>
      <c r="E14" s="73">
        <v>0.28000000000000003</v>
      </c>
      <c r="F14" s="73">
        <v>0.31209999999999999</v>
      </c>
      <c r="G14" s="8"/>
      <c r="H14" s="9"/>
      <c r="I14" s="22"/>
      <c r="J14" s="10"/>
      <c r="K14" s="10"/>
      <c r="L14" s="8"/>
      <c r="M14" s="9"/>
      <c r="N14" s="73">
        <v>1.0588</v>
      </c>
      <c r="O14" s="73">
        <v>1.6927000000000001</v>
      </c>
      <c r="P14" s="73">
        <v>2.5041000000000002</v>
      </c>
      <c r="Q14" s="73">
        <v>0.28470000000000001</v>
      </c>
      <c r="R14" s="73">
        <v>1.0588</v>
      </c>
      <c r="S14" s="73">
        <v>2.5041000000000002</v>
      </c>
      <c r="T14" s="73">
        <v>2.5041000000000002</v>
      </c>
      <c r="U14" s="11"/>
    </row>
    <row r="15" spans="1:22" x14ac:dyDescent="0.25">
      <c r="B15" s="35">
        <v>3</v>
      </c>
      <c r="C15" s="27" t="s">
        <v>22</v>
      </c>
      <c r="D15" s="7"/>
      <c r="E15" s="73">
        <v>0.3332</v>
      </c>
      <c r="F15" s="73">
        <v>0.39860000000000001</v>
      </c>
      <c r="G15" s="8"/>
      <c r="H15" s="9"/>
      <c r="I15" s="22"/>
      <c r="J15" s="10"/>
      <c r="K15" s="10"/>
      <c r="L15" s="8"/>
      <c r="M15" s="9"/>
      <c r="N15" s="73">
        <v>0.53669999999999995</v>
      </c>
      <c r="O15" s="73">
        <v>1.6927000000000001</v>
      </c>
      <c r="P15" s="73">
        <v>2.5041000000000002</v>
      </c>
      <c r="Q15" s="73">
        <v>0.28470000000000001</v>
      </c>
      <c r="R15" s="73">
        <v>0.53669999999999995</v>
      </c>
      <c r="S15" s="73">
        <v>2.5041000000000002</v>
      </c>
      <c r="T15" s="73">
        <v>2.5041000000000002</v>
      </c>
      <c r="U15" s="11"/>
    </row>
    <row r="16" spans="1:22" x14ac:dyDescent="0.25">
      <c r="B16" s="35">
        <v>4</v>
      </c>
      <c r="C16" s="27" t="s">
        <v>23</v>
      </c>
      <c r="D16" s="7"/>
      <c r="E16" s="73">
        <v>0.52529999999999999</v>
      </c>
      <c r="F16" s="73">
        <v>0.60370000000000001</v>
      </c>
      <c r="G16" s="8"/>
      <c r="H16" s="9"/>
      <c r="I16" s="22"/>
      <c r="J16" s="10"/>
      <c r="K16" s="10"/>
      <c r="L16" s="8"/>
      <c r="M16" s="9"/>
      <c r="N16" s="73">
        <v>2.5720999999999998</v>
      </c>
      <c r="O16" s="73">
        <v>1.6927000000000001</v>
      </c>
      <c r="P16" s="73">
        <v>2.5041000000000002</v>
      </c>
      <c r="Q16" s="73">
        <v>0.28470000000000001</v>
      </c>
      <c r="R16" s="73">
        <v>2.5720999999999998</v>
      </c>
      <c r="S16" s="73">
        <v>2.5041000000000002</v>
      </c>
      <c r="T16" s="73">
        <v>2.5041000000000002</v>
      </c>
      <c r="U16" s="11"/>
    </row>
    <row r="17" spans="2:21" ht="12.75" customHeight="1" x14ac:dyDescent="0.25">
      <c r="B17" s="35">
        <v>5</v>
      </c>
      <c r="C17" s="27" t="s">
        <v>24</v>
      </c>
      <c r="D17" s="7"/>
      <c r="E17" s="73">
        <v>1.0653999999999999</v>
      </c>
      <c r="F17" s="73">
        <v>1.3433999999999999</v>
      </c>
      <c r="G17" s="8"/>
      <c r="H17" s="9"/>
      <c r="I17" s="22"/>
      <c r="J17" s="10"/>
      <c r="K17" s="10"/>
      <c r="L17" s="8"/>
      <c r="M17" s="9"/>
      <c r="N17" s="73">
        <v>2.5720999999999998</v>
      </c>
      <c r="O17" s="73">
        <v>1.6927000000000001</v>
      </c>
      <c r="P17" s="73">
        <v>2.5041000000000002</v>
      </c>
      <c r="Q17" s="73">
        <v>0.28470000000000001</v>
      </c>
      <c r="R17" s="73">
        <v>2.5720999999999998</v>
      </c>
      <c r="S17" s="73">
        <v>2.5041000000000002</v>
      </c>
      <c r="T17" s="73">
        <v>2.5041000000000002</v>
      </c>
      <c r="U17" s="11"/>
    </row>
    <row r="18" spans="2:21" x14ac:dyDescent="0.25">
      <c r="B18" s="35">
        <v>6</v>
      </c>
      <c r="C18" s="27" t="s">
        <v>25</v>
      </c>
      <c r="D18" s="7"/>
      <c r="E18" s="73">
        <v>0.41439999999999999</v>
      </c>
      <c r="F18" s="73">
        <v>0.49690000000000001</v>
      </c>
      <c r="G18" s="8"/>
      <c r="H18" s="9"/>
      <c r="I18" s="22"/>
      <c r="J18" s="10"/>
      <c r="K18" s="10"/>
      <c r="L18" s="8"/>
      <c r="M18" s="9"/>
      <c r="N18" s="73">
        <v>2.5720999999999998</v>
      </c>
      <c r="O18" s="73">
        <v>1.6927000000000001</v>
      </c>
      <c r="P18" s="73">
        <v>2.5041000000000002</v>
      </c>
      <c r="Q18" s="73">
        <v>0.28470000000000001</v>
      </c>
      <c r="R18" s="73">
        <v>2.5720999999999998</v>
      </c>
      <c r="S18" s="73">
        <v>2.5041000000000002</v>
      </c>
      <c r="T18" s="73">
        <v>2.5041000000000002</v>
      </c>
      <c r="U18" s="11"/>
    </row>
    <row r="19" spans="2:21" x14ac:dyDescent="0.25">
      <c r="B19" s="35">
        <v>7</v>
      </c>
      <c r="C19" s="27" t="s">
        <v>26</v>
      </c>
      <c r="D19" s="7"/>
      <c r="E19" s="73">
        <v>0.89600000000000002</v>
      </c>
      <c r="F19" s="73">
        <v>1.5047999999999999</v>
      </c>
      <c r="G19" s="8"/>
      <c r="H19" s="9"/>
      <c r="I19" s="22"/>
      <c r="J19" s="73"/>
      <c r="K19" s="73"/>
      <c r="L19" s="8"/>
      <c r="M19" s="9"/>
      <c r="N19" s="73">
        <v>2.5720999999999998</v>
      </c>
      <c r="O19" s="73">
        <v>1.6927000000000001</v>
      </c>
      <c r="P19" s="73">
        <v>2.5041000000000002</v>
      </c>
      <c r="Q19" s="73">
        <v>0.28470000000000001</v>
      </c>
      <c r="R19" s="73">
        <v>2.5720999999999998</v>
      </c>
      <c r="S19" s="73">
        <v>2.5041000000000002</v>
      </c>
      <c r="T19" s="73">
        <v>2.5041000000000002</v>
      </c>
      <c r="U19" s="11"/>
    </row>
    <row r="20" spans="2:21" x14ac:dyDescent="0.25">
      <c r="B20" s="35">
        <v>8</v>
      </c>
      <c r="C20" s="27" t="s">
        <v>27</v>
      </c>
      <c r="D20" s="12"/>
      <c r="E20" s="73">
        <v>1.0620000000000001</v>
      </c>
      <c r="F20" s="73">
        <v>1.4137999999999999</v>
      </c>
      <c r="G20" s="13"/>
      <c r="H20" s="14"/>
      <c r="I20" s="22" t="s">
        <v>10</v>
      </c>
      <c r="J20" s="73">
        <v>0.4491</v>
      </c>
      <c r="K20" s="73">
        <v>0.59</v>
      </c>
      <c r="L20" s="13"/>
      <c r="M20" s="14"/>
      <c r="N20" s="73">
        <v>2.5720999999999998</v>
      </c>
      <c r="O20" s="73">
        <v>1.6927000000000001</v>
      </c>
      <c r="P20" s="73">
        <v>2.5041000000000002</v>
      </c>
      <c r="Q20" s="73">
        <v>0.28470000000000001</v>
      </c>
      <c r="R20" s="73">
        <v>2.5720999999999998</v>
      </c>
      <c r="S20" s="73">
        <v>2.5041000000000002</v>
      </c>
      <c r="T20" s="73">
        <v>2.5041000000000002</v>
      </c>
      <c r="U20" s="11"/>
    </row>
    <row r="21" spans="2:21" x14ac:dyDescent="0.25">
      <c r="B21" s="35">
        <v>9</v>
      </c>
      <c r="C21" s="27" t="s">
        <v>28</v>
      </c>
      <c r="D21" s="7"/>
      <c r="E21" s="73">
        <v>1.0118</v>
      </c>
      <c r="F21" s="73">
        <v>1.5091000000000001</v>
      </c>
      <c r="G21" s="8"/>
      <c r="H21" s="9"/>
      <c r="I21" s="22"/>
      <c r="J21" s="73"/>
      <c r="K21" s="73"/>
      <c r="L21" s="8"/>
      <c r="M21" s="9"/>
      <c r="N21" s="73">
        <v>2.5720999999999998</v>
      </c>
      <c r="O21" s="73">
        <v>1.6927000000000001</v>
      </c>
      <c r="P21" s="73">
        <v>0</v>
      </c>
      <c r="Q21" s="73">
        <v>0.28470000000000001</v>
      </c>
      <c r="R21" s="73">
        <v>2.5720999999999998</v>
      </c>
      <c r="S21" s="73">
        <v>0</v>
      </c>
      <c r="T21" s="73">
        <v>0</v>
      </c>
      <c r="U21" s="11"/>
    </row>
    <row r="22" spans="2:21" x14ac:dyDescent="0.25">
      <c r="B22" s="35">
        <v>10</v>
      </c>
      <c r="C22" s="27" t="s">
        <v>29</v>
      </c>
      <c r="D22" s="12"/>
      <c r="E22" s="73">
        <v>0.9677</v>
      </c>
      <c r="F22" s="73">
        <v>1.1202000000000001</v>
      </c>
      <c r="G22" s="13"/>
      <c r="H22" s="14"/>
      <c r="I22" s="22"/>
      <c r="J22" s="73"/>
      <c r="K22" s="73"/>
      <c r="L22" s="13"/>
      <c r="M22" s="14"/>
      <c r="N22" s="73">
        <v>2.5720999999999998</v>
      </c>
      <c r="O22" s="73">
        <v>1.6927000000000001</v>
      </c>
      <c r="P22" s="73">
        <v>2.5041000000000002</v>
      </c>
      <c r="Q22" s="73">
        <v>0.28470000000000001</v>
      </c>
      <c r="R22" s="73">
        <v>2.5720999999999998</v>
      </c>
      <c r="S22" s="73">
        <v>2.5041000000000002</v>
      </c>
      <c r="T22" s="73">
        <v>2.5041000000000002</v>
      </c>
      <c r="U22" s="11"/>
    </row>
    <row r="23" spans="2:21" x14ac:dyDescent="0.25">
      <c r="B23" s="35">
        <v>11</v>
      </c>
      <c r="C23" s="27" t="s">
        <v>30</v>
      </c>
      <c r="D23" s="12"/>
      <c r="E23" s="73">
        <v>1.0982000000000001</v>
      </c>
      <c r="F23" s="73">
        <v>1.0982000000000001</v>
      </c>
      <c r="G23" s="13"/>
      <c r="H23" s="14"/>
      <c r="I23" s="22" t="s">
        <v>10</v>
      </c>
      <c r="J23" s="73">
        <v>0.22539999999999999</v>
      </c>
      <c r="K23" s="73">
        <v>0.22539999999999999</v>
      </c>
      <c r="L23" s="13"/>
      <c r="M23" s="14"/>
      <c r="N23" s="73">
        <v>2.5720999999999998</v>
      </c>
      <c r="O23" s="73">
        <v>0.3584</v>
      </c>
      <c r="P23" s="73">
        <v>2.5041000000000002</v>
      </c>
      <c r="Q23" s="73">
        <v>0.28470000000000001</v>
      </c>
      <c r="R23" s="73">
        <v>2.5720999999999998</v>
      </c>
      <c r="S23" s="73">
        <v>2.5041000000000002</v>
      </c>
      <c r="T23" s="73">
        <v>2.5041000000000002</v>
      </c>
      <c r="U23" s="11"/>
    </row>
    <row r="24" spans="2:21" x14ac:dyDescent="0.25">
      <c r="B24" s="35">
        <v>13</v>
      </c>
      <c r="C24" s="27" t="s">
        <v>32</v>
      </c>
      <c r="D24" s="7"/>
      <c r="E24" s="73">
        <v>0.22539999999999999</v>
      </c>
      <c r="F24" s="73">
        <v>0.22550000000000001</v>
      </c>
      <c r="G24" s="8"/>
      <c r="H24" s="9"/>
      <c r="I24" s="22"/>
      <c r="J24" s="73"/>
      <c r="K24" s="73"/>
      <c r="L24" s="8"/>
      <c r="M24" s="9"/>
      <c r="N24" s="73">
        <v>2.5720999999999998</v>
      </c>
      <c r="O24" s="73">
        <v>1.6927000000000001</v>
      </c>
      <c r="P24" s="73">
        <v>0.91700000000000004</v>
      </c>
      <c r="Q24" s="73">
        <v>0.28470000000000001</v>
      </c>
      <c r="R24" s="73">
        <v>2.5720999999999998</v>
      </c>
      <c r="S24" s="73">
        <v>0.91700000000000004</v>
      </c>
      <c r="T24" s="73">
        <v>0.91700000000000004</v>
      </c>
      <c r="U24" s="11"/>
    </row>
    <row r="25" spans="2:21" x14ac:dyDescent="0.25">
      <c r="B25" s="35">
        <v>17</v>
      </c>
      <c r="C25" s="27" t="s">
        <v>33</v>
      </c>
      <c r="D25" s="12"/>
      <c r="E25" s="73">
        <v>1.198</v>
      </c>
      <c r="F25" s="73">
        <v>2.0405000000000002</v>
      </c>
      <c r="G25" s="13"/>
      <c r="H25" s="14"/>
      <c r="I25" s="22" t="s">
        <v>10</v>
      </c>
      <c r="J25" s="73">
        <v>0.26219999999999999</v>
      </c>
      <c r="K25" s="73">
        <v>0.29389999999999999</v>
      </c>
      <c r="L25" s="13"/>
      <c r="M25" s="14"/>
      <c r="N25" s="73">
        <v>2.5720999999999998</v>
      </c>
      <c r="O25" s="73">
        <v>1.6927000000000001</v>
      </c>
      <c r="P25" s="73">
        <v>2.5041000000000002</v>
      </c>
      <c r="Q25" s="73">
        <v>0.28470000000000001</v>
      </c>
      <c r="R25" s="73">
        <v>2.5720999999999998</v>
      </c>
      <c r="S25" s="73">
        <v>2.5041000000000002</v>
      </c>
      <c r="T25" s="73">
        <v>2.5041000000000002</v>
      </c>
      <c r="U25" s="11"/>
    </row>
    <row r="26" spans="2:21" ht="12.75" customHeight="1" x14ac:dyDescent="0.25">
      <c r="B26" s="35">
        <v>18</v>
      </c>
      <c r="C26" s="27" t="s">
        <v>34</v>
      </c>
      <c r="D26" s="7"/>
      <c r="E26" s="73">
        <v>0.27579999999999999</v>
      </c>
      <c r="F26" s="73">
        <v>0.2863</v>
      </c>
      <c r="G26" s="8"/>
      <c r="H26" s="9"/>
      <c r="I26" s="22"/>
      <c r="J26" s="73"/>
      <c r="K26" s="73"/>
      <c r="L26" s="8"/>
      <c r="M26" s="9"/>
      <c r="N26" s="73">
        <v>0.53669999999999995</v>
      </c>
      <c r="O26" s="73">
        <v>1.6927000000000001</v>
      </c>
      <c r="P26" s="73">
        <v>2.5041000000000002</v>
      </c>
      <c r="Q26" s="73">
        <v>0.28470000000000001</v>
      </c>
      <c r="R26" s="73">
        <v>0.53669999999999995</v>
      </c>
      <c r="S26" s="73">
        <v>2.5041000000000002</v>
      </c>
      <c r="T26" s="73">
        <v>2.5041000000000002</v>
      </c>
      <c r="U26" s="11"/>
    </row>
    <row r="27" spans="2:21" ht="12.75" customHeight="1" x14ac:dyDescent="0.25">
      <c r="B27" s="35">
        <v>19</v>
      </c>
      <c r="C27" s="27" t="s">
        <v>35</v>
      </c>
      <c r="D27" s="7"/>
      <c r="E27" s="73">
        <v>1.0182</v>
      </c>
      <c r="F27" s="23" t="s">
        <v>31</v>
      </c>
      <c r="G27" s="1"/>
      <c r="H27" s="9"/>
      <c r="I27" s="22"/>
      <c r="J27" s="73"/>
      <c r="K27" s="73"/>
      <c r="L27" s="1"/>
      <c r="M27" s="9"/>
      <c r="N27" s="73">
        <v>2.5720999999999998</v>
      </c>
      <c r="O27" s="73">
        <v>1.6927000000000001</v>
      </c>
      <c r="P27" s="73">
        <v>2.5041000000000002</v>
      </c>
      <c r="Q27" s="73">
        <v>0.28470000000000001</v>
      </c>
      <c r="R27" s="73">
        <v>2.5720999999999998</v>
      </c>
      <c r="S27" s="73">
        <v>2.5041000000000002</v>
      </c>
      <c r="T27" s="73">
        <v>2.5041000000000002</v>
      </c>
      <c r="U27" s="11"/>
    </row>
    <row r="28" spans="2:21" ht="12.75" customHeight="1" x14ac:dyDescent="0.25">
      <c r="B28" s="35">
        <v>20</v>
      </c>
      <c r="C28" s="27" t="s">
        <v>36</v>
      </c>
      <c r="D28" s="12"/>
      <c r="E28" s="73">
        <v>0.52529999999999999</v>
      </c>
      <c r="F28" s="73">
        <v>0.60370000000000001</v>
      </c>
      <c r="G28" s="13"/>
      <c r="H28" s="14"/>
      <c r="I28" s="22" t="s">
        <v>12</v>
      </c>
      <c r="J28" s="73">
        <v>0.20330000000000001</v>
      </c>
      <c r="K28" s="73">
        <v>0.2283</v>
      </c>
      <c r="L28" s="13"/>
      <c r="M28" s="14"/>
      <c r="N28" s="73">
        <v>2.5720999999999998</v>
      </c>
      <c r="O28" s="73">
        <v>1.6927000000000001</v>
      </c>
      <c r="P28" s="73">
        <v>2.5041000000000002</v>
      </c>
      <c r="Q28" s="73">
        <v>0.28470000000000001</v>
      </c>
      <c r="R28" s="73">
        <v>2.5720999999999998</v>
      </c>
      <c r="S28" s="73">
        <v>2.5041000000000002</v>
      </c>
      <c r="T28" s="73">
        <v>2.5041000000000002</v>
      </c>
      <c r="U28" s="11"/>
    </row>
    <row r="29" spans="2:21" x14ac:dyDescent="0.25">
      <c r="B29" s="35">
        <v>21</v>
      </c>
      <c r="C29" s="27" t="s">
        <v>37</v>
      </c>
      <c r="D29" s="7"/>
      <c r="E29" s="73">
        <v>0.1368</v>
      </c>
      <c r="F29" s="73">
        <v>0.2296</v>
      </c>
      <c r="G29" s="1"/>
      <c r="H29" s="9"/>
      <c r="I29" s="22"/>
      <c r="J29" s="73"/>
      <c r="K29" s="73"/>
      <c r="L29" s="1"/>
      <c r="M29" s="9"/>
      <c r="N29" s="73">
        <v>2.5720999999999998</v>
      </c>
      <c r="O29" s="73">
        <v>1.6927000000000001</v>
      </c>
      <c r="P29" s="73">
        <v>2.5041000000000002</v>
      </c>
      <c r="Q29" s="73">
        <v>0.28470000000000001</v>
      </c>
      <c r="R29" s="73">
        <v>2.5720999999999998</v>
      </c>
      <c r="S29" s="73">
        <v>2.5041000000000002</v>
      </c>
      <c r="T29" s="73">
        <v>2.5041000000000002</v>
      </c>
      <c r="U29" s="11"/>
    </row>
    <row r="30" spans="2:21" ht="12.75" customHeight="1" x14ac:dyDescent="0.25">
      <c r="B30" s="35">
        <v>22</v>
      </c>
      <c r="C30" s="27" t="s">
        <v>38</v>
      </c>
      <c r="D30" s="7"/>
      <c r="E30" s="73">
        <v>0.28720000000000001</v>
      </c>
      <c r="F30" s="73">
        <v>0.86240000000000006</v>
      </c>
      <c r="G30" s="1"/>
      <c r="H30" s="9"/>
      <c r="I30" s="22"/>
      <c r="J30" s="73"/>
      <c r="K30" s="73"/>
      <c r="L30" s="1"/>
      <c r="M30" s="9"/>
      <c r="N30" s="73">
        <v>2.5720999999999998</v>
      </c>
      <c r="O30" s="73">
        <v>1.6927000000000001</v>
      </c>
      <c r="P30" s="73">
        <v>2.5041000000000002</v>
      </c>
      <c r="Q30" s="73">
        <v>0.28470000000000001</v>
      </c>
      <c r="R30" s="73">
        <v>2.5720999999999998</v>
      </c>
      <c r="S30" s="73">
        <v>2.5041000000000002</v>
      </c>
      <c r="T30" s="73">
        <v>2.5041000000000002</v>
      </c>
      <c r="U30" s="11"/>
    </row>
    <row r="31" spans="2:21" ht="12.75" customHeight="1" x14ac:dyDescent="0.25">
      <c r="B31" s="35">
        <v>23</v>
      </c>
      <c r="C31" s="27" t="s">
        <v>39</v>
      </c>
      <c r="D31" s="7"/>
      <c r="E31" s="73">
        <v>7.1300000000000002E-2</v>
      </c>
      <c r="F31" s="23" t="s">
        <v>31</v>
      </c>
      <c r="G31" s="1"/>
      <c r="H31" s="9"/>
      <c r="I31" s="22"/>
      <c r="J31" s="10"/>
      <c r="K31" s="10"/>
      <c r="L31" s="1"/>
      <c r="M31" s="9"/>
      <c r="N31" s="73">
        <v>2.5720999999999998</v>
      </c>
      <c r="O31" s="73">
        <v>1.6927000000000001</v>
      </c>
      <c r="P31" s="73">
        <v>2.5041000000000002</v>
      </c>
      <c r="Q31" s="73">
        <v>0.28470000000000001</v>
      </c>
      <c r="R31" s="73">
        <v>2.5720999999999998</v>
      </c>
      <c r="S31" s="73">
        <v>2.5041000000000002</v>
      </c>
      <c r="T31" s="73">
        <v>2.5041000000000002</v>
      </c>
      <c r="U31" s="11"/>
    </row>
    <row r="32" spans="2:21" ht="12.75" customHeight="1" x14ac:dyDescent="0.25">
      <c r="B32" s="35">
        <v>24</v>
      </c>
      <c r="C32" s="27" t="s">
        <v>40</v>
      </c>
      <c r="D32" s="7"/>
      <c r="E32" s="73">
        <v>0.34549999999999997</v>
      </c>
      <c r="F32" s="73">
        <v>0.41039999999999999</v>
      </c>
      <c r="G32" s="1"/>
      <c r="H32" s="9"/>
      <c r="I32" s="22"/>
      <c r="J32" s="10"/>
      <c r="K32" s="10"/>
      <c r="L32" s="1"/>
      <c r="M32" s="9"/>
      <c r="N32" s="73">
        <v>2.5720999999999998</v>
      </c>
      <c r="O32" s="73">
        <v>1.6927000000000001</v>
      </c>
      <c r="P32" s="73">
        <v>2.5041000000000002</v>
      </c>
      <c r="Q32" s="73">
        <v>0.28470000000000001</v>
      </c>
      <c r="R32" s="73">
        <v>2.5720999999999998</v>
      </c>
      <c r="S32" s="73">
        <v>2.5041000000000002</v>
      </c>
      <c r="T32" s="73">
        <v>2.5041000000000002</v>
      </c>
      <c r="U32" s="11"/>
    </row>
    <row r="33" spans="1:22" ht="12.75" customHeight="1" x14ac:dyDescent="0.25">
      <c r="B33" s="35">
        <v>25</v>
      </c>
      <c r="C33" s="27" t="s">
        <v>41</v>
      </c>
      <c r="D33" s="7"/>
      <c r="E33" s="73">
        <v>7.7399999999999997E-2</v>
      </c>
      <c r="F33" s="23" t="s">
        <v>31</v>
      </c>
      <c r="G33" s="1"/>
      <c r="H33" s="9"/>
      <c r="I33" s="22"/>
      <c r="J33" s="10"/>
      <c r="K33" s="23"/>
      <c r="L33" s="1"/>
      <c r="M33" s="9"/>
      <c r="N33" s="73">
        <v>0.37080000000000002</v>
      </c>
      <c r="O33" s="73">
        <v>1.6927000000000001</v>
      </c>
      <c r="P33" s="73">
        <v>2.5041000000000002</v>
      </c>
      <c r="Q33" s="73">
        <v>0.28470000000000001</v>
      </c>
      <c r="R33" s="73">
        <v>0.37080000000000002</v>
      </c>
      <c r="S33" s="73">
        <v>2.5041000000000002</v>
      </c>
      <c r="T33" s="73">
        <v>2.5041000000000002</v>
      </c>
      <c r="U33" s="11"/>
    </row>
    <row r="34" spans="1:22" ht="12.75" customHeight="1" x14ac:dyDescent="0.25">
      <c r="B34" s="35">
        <v>31</v>
      </c>
      <c r="C34" s="27" t="s">
        <v>42</v>
      </c>
      <c r="D34" s="7"/>
      <c r="E34" s="74">
        <v>0</v>
      </c>
      <c r="F34" s="23" t="s">
        <v>31</v>
      </c>
      <c r="G34" s="1"/>
      <c r="H34" s="9"/>
      <c r="I34" s="22" t="s">
        <v>43</v>
      </c>
      <c r="J34" s="10">
        <v>0</v>
      </c>
      <c r="K34" s="23" t="s">
        <v>31</v>
      </c>
      <c r="L34" s="1"/>
      <c r="M34" s="9"/>
      <c r="N34" s="73">
        <v>2.5720999999999998</v>
      </c>
      <c r="O34" s="73">
        <v>1.6927000000000001</v>
      </c>
      <c r="P34" s="73">
        <v>2.5041000000000002</v>
      </c>
      <c r="Q34" s="73">
        <v>0.28470000000000001</v>
      </c>
      <c r="R34" s="73">
        <v>2.5720999999999998</v>
      </c>
      <c r="S34" s="73">
        <v>2.5041000000000002</v>
      </c>
      <c r="T34" s="73">
        <v>2.5041000000000002</v>
      </c>
      <c r="U34" s="11"/>
    </row>
    <row r="35" spans="1:22" ht="12.75" customHeight="1" x14ac:dyDescent="0.25">
      <c r="B35" s="35">
        <v>32</v>
      </c>
      <c r="C35" s="27" t="s">
        <v>44</v>
      </c>
      <c r="D35" s="7"/>
      <c r="E35" s="73">
        <v>0.10440000000000001</v>
      </c>
      <c r="F35" s="23" t="s">
        <v>31</v>
      </c>
      <c r="G35" s="1"/>
      <c r="H35" s="9"/>
      <c r="I35" s="22"/>
      <c r="J35" s="10"/>
      <c r="K35" s="10"/>
      <c r="L35" s="1"/>
      <c r="M35" s="9"/>
      <c r="N35" s="73">
        <v>2.5720999999999998</v>
      </c>
      <c r="O35" s="73">
        <v>1.6927000000000001</v>
      </c>
      <c r="P35" s="73">
        <v>2.5041000000000002</v>
      </c>
      <c r="Q35" s="73">
        <v>0.28470000000000001</v>
      </c>
      <c r="R35" s="73">
        <v>2.5720999999999998</v>
      </c>
      <c r="S35" s="73">
        <v>2.5041000000000002</v>
      </c>
      <c r="T35" s="73">
        <v>2.5041000000000002</v>
      </c>
      <c r="U35" s="11"/>
    </row>
    <row r="36" spans="1:22" ht="12.75" customHeight="1" x14ac:dyDescent="0.25">
      <c r="B36" s="35">
        <v>33</v>
      </c>
      <c r="C36" s="27" t="s">
        <v>14</v>
      </c>
      <c r="D36" s="7"/>
      <c r="E36" s="73">
        <v>2.8000000000000001E-2</v>
      </c>
      <c r="F36" s="23" t="s">
        <v>31</v>
      </c>
      <c r="G36" s="1"/>
      <c r="H36" s="9"/>
      <c r="I36" s="22" t="s">
        <v>11</v>
      </c>
      <c r="J36" s="10">
        <v>0</v>
      </c>
      <c r="K36" s="23" t="s">
        <v>31</v>
      </c>
      <c r="L36" s="1"/>
      <c r="M36" s="9"/>
      <c r="N36" s="73">
        <v>2.5720999999999998</v>
      </c>
      <c r="O36" s="73">
        <v>1.6927000000000001</v>
      </c>
      <c r="P36" s="73">
        <v>0</v>
      </c>
      <c r="Q36" s="73">
        <v>0.28470000000000001</v>
      </c>
      <c r="R36" s="73">
        <v>2.5720999999999998</v>
      </c>
      <c r="S36" s="73">
        <v>0</v>
      </c>
      <c r="T36" s="73">
        <v>0</v>
      </c>
      <c r="U36" s="11"/>
    </row>
    <row r="37" spans="1:22" ht="12.75" customHeight="1" x14ac:dyDescent="0.25">
      <c r="B37" s="35">
        <v>34</v>
      </c>
      <c r="C37" s="27" t="s">
        <v>45</v>
      </c>
      <c r="D37" s="7"/>
      <c r="E37" s="73">
        <v>2.8000000000000001E-2</v>
      </c>
      <c r="F37" s="23" t="s">
        <v>31</v>
      </c>
      <c r="G37" s="1"/>
      <c r="H37" s="9"/>
      <c r="I37" s="22" t="s">
        <v>11</v>
      </c>
      <c r="J37" s="10">
        <v>0</v>
      </c>
      <c r="K37" s="23" t="s">
        <v>31</v>
      </c>
      <c r="L37" s="1"/>
      <c r="M37" s="9"/>
      <c r="N37" s="73">
        <v>2.5720999999999998</v>
      </c>
      <c r="O37" s="73">
        <v>1.6927000000000001</v>
      </c>
      <c r="P37" s="73">
        <v>0</v>
      </c>
      <c r="Q37" s="73">
        <v>0.28470000000000001</v>
      </c>
      <c r="R37" s="73">
        <v>2.5720999999999998</v>
      </c>
      <c r="S37" s="73">
        <v>0</v>
      </c>
      <c r="T37" s="73">
        <v>0</v>
      </c>
      <c r="U37" s="11"/>
    </row>
    <row r="38" spans="1:22" ht="12.75" customHeight="1" thickBot="1" x14ac:dyDescent="0.3">
      <c r="B38" s="36"/>
      <c r="D38" s="15"/>
      <c r="E38" s="24"/>
      <c r="F38" s="24"/>
      <c r="G38" s="25"/>
      <c r="H38" s="26"/>
      <c r="I38" s="24"/>
      <c r="J38" s="24"/>
      <c r="K38" s="24"/>
      <c r="L38" s="25"/>
      <c r="M38" s="26"/>
      <c r="N38" s="24"/>
      <c r="O38" s="24"/>
      <c r="P38" s="24"/>
      <c r="Q38" s="24"/>
      <c r="R38" s="24"/>
      <c r="S38" s="24"/>
      <c r="T38" s="24"/>
      <c r="U38" s="19"/>
    </row>
    <row r="39" spans="1:22" s="38" customFormat="1" ht="12.75" customHeight="1" x14ac:dyDescent="0.35">
      <c r="A39" s="27"/>
      <c r="B39" s="36"/>
      <c r="C39" s="27"/>
      <c r="D39" s="27"/>
      <c r="E39" s="27"/>
      <c r="F39" s="27"/>
      <c r="G39" s="27"/>
      <c r="H39" s="27"/>
      <c r="I39" s="27"/>
      <c r="J39" s="27"/>
      <c r="K39" s="27"/>
      <c r="L39" s="27"/>
      <c r="M39" s="27"/>
      <c r="N39" s="27"/>
      <c r="O39" s="27"/>
      <c r="P39" s="27"/>
      <c r="Q39" s="27"/>
      <c r="R39" s="27"/>
      <c r="S39" s="27"/>
      <c r="T39" s="27"/>
      <c r="U39" s="27"/>
      <c r="V39" s="27"/>
    </row>
    <row r="40" spans="1:22" s="38" customFormat="1" ht="16" x14ac:dyDescent="0.35">
      <c r="A40" s="27"/>
      <c r="B40" s="37" t="s">
        <v>46</v>
      </c>
      <c r="C40" s="27"/>
      <c r="D40" s="27"/>
      <c r="E40" s="62">
        <v>0.26740000000000003</v>
      </c>
      <c r="F40" s="62">
        <v>0.33950000000000002</v>
      </c>
      <c r="G40" s="27"/>
      <c r="H40" s="27"/>
      <c r="I40" s="27"/>
      <c r="J40" s="27"/>
      <c r="K40" s="27"/>
      <c r="L40" s="27"/>
      <c r="M40" s="63" t="s">
        <v>47</v>
      </c>
      <c r="N40" s="63"/>
      <c r="O40" s="64"/>
      <c r="P40" s="65"/>
      <c r="Q40" s="63"/>
      <c r="R40" s="63"/>
      <c r="S40" s="65"/>
      <c r="T40" s="70">
        <v>0</v>
      </c>
      <c r="U40" s="66"/>
      <c r="V40" s="27"/>
    </row>
    <row r="41" spans="1:22" ht="16" x14ac:dyDescent="0.35">
      <c r="B41" s="38"/>
      <c r="C41" s="38"/>
      <c r="D41" s="38"/>
      <c r="E41" s="38"/>
      <c r="F41" s="38"/>
      <c r="G41" s="38"/>
      <c r="H41" s="38"/>
      <c r="I41" s="38"/>
      <c r="J41" s="38"/>
      <c r="M41" s="63" t="s">
        <v>48</v>
      </c>
      <c r="N41" s="63"/>
      <c r="O41" s="63"/>
      <c r="P41" s="63"/>
      <c r="Q41" s="63"/>
      <c r="R41" s="63"/>
      <c r="S41" s="63"/>
    </row>
    <row r="42" spans="1:22" ht="16" x14ac:dyDescent="0.35">
      <c r="B42" s="38"/>
      <c r="C42" s="38"/>
      <c r="D42" s="38"/>
      <c r="E42" s="38"/>
      <c r="F42" s="38"/>
      <c r="G42" s="38"/>
      <c r="H42" s="38"/>
      <c r="I42" s="38"/>
      <c r="J42" s="38"/>
      <c r="K42" s="38"/>
    </row>
    <row r="46" spans="1:22" ht="16" x14ac:dyDescent="0.35">
      <c r="B46" s="38"/>
      <c r="C46" s="38"/>
      <c r="D46" s="38"/>
      <c r="E46" s="38"/>
      <c r="F46" s="38"/>
      <c r="G46" s="38"/>
      <c r="H46" s="38"/>
      <c r="I46" s="38"/>
      <c r="J46" s="38"/>
      <c r="K46" s="38"/>
      <c r="L46" s="38"/>
      <c r="M46" s="38"/>
      <c r="N46" s="38"/>
      <c r="O46" s="38"/>
      <c r="P46" s="38"/>
      <c r="Q46" s="38"/>
      <c r="R46" s="38"/>
      <c r="S46" s="38"/>
      <c r="T46" s="38"/>
      <c r="U46" s="38"/>
      <c r="V46" s="38"/>
    </row>
    <row r="47" spans="1:22" ht="16" x14ac:dyDescent="0.35">
      <c r="A47" s="38"/>
      <c r="B47" s="38"/>
      <c r="C47" s="38"/>
      <c r="D47" s="38"/>
      <c r="E47" s="38"/>
      <c r="F47" s="38"/>
      <c r="G47" s="38"/>
      <c r="H47" s="38"/>
      <c r="I47" s="38"/>
      <c r="J47" s="38"/>
      <c r="K47" s="38"/>
      <c r="L47" s="38"/>
      <c r="M47" s="38"/>
      <c r="N47" s="38"/>
      <c r="O47" s="38"/>
      <c r="P47" s="38"/>
      <c r="Q47" s="38"/>
      <c r="R47" s="38"/>
      <c r="S47" s="38"/>
      <c r="T47" s="38"/>
      <c r="U47" s="38"/>
      <c r="V47" s="38"/>
    </row>
    <row r="48" spans="1:22" ht="16" x14ac:dyDescent="0.35">
      <c r="A48" s="38"/>
      <c r="B48" s="38"/>
      <c r="C48" s="38"/>
      <c r="D48" s="38"/>
      <c r="E48" s="38"/>
      <c r="F48" s="38"/>
      <c r="G48" s="38"/>
      <c r="H48" s="38"/>
      <c r="I48" s="38"/>
      <c r="J48" s="38"/>
      <c r="K48" s="38"/>
      <c r="L48" s="38"/>
      <c r="M48" s="38"/>
      <c r="N48" s="38"/>
      <c r="O48" s="38"/>
      <c r="P48" s="38"/>
      <c r="Q48" s="38"/>
      <c r="R48" s="38"/>
      <c r="S48" s="38"/>
      <c r="T48" s="38"/>
      <c r="U48" s="38"/>
      <c r="V48" s="38"/>
    </row>
    <row r="49" spans="1:22" ht="16" x14ac:dyDescent="0.35">
      <c r="A49" s="38"/>
      <c r="B49" s="38"/>
      <c r="C49" s="38"/>
      <c r="D49" s="38"/>
      <c r="E49" s="38"/>
      <c r="F49" s="38"/>
      <c r="G49" s="38"/>
      <c r="H49" s="38"/>
      <c r="I49" s="38"/>
      <c r="J49" s="38"/>
      <c r="K49" s="38"/>
      <c r="L49" s="38"/>
      <c r="M49" s="38"/>
      <c r="N49" s="38"/>
      <c r="O49" s="38"/>
      <c r="P49" s="38"/>
      <c r="Q49" s="38"/>
      <c r="R49" s="38"/>
      <c r="S49" s="38"/>
      <c r="T49" s="38"/>
      <c r="U49" s="38"/>
      <c r="V49" s="38"/>
    </row>
    <row r="50" spans="1:22" ht="16" x14ac:dyDescent="0.35">
      <c r="A50" s="38"/>
      <c r="B50" s="38"/>
      <c r="C50" s="38"/>
      <c r="D50" s="38"/>
      <c r="E50" s="38"/>
      <c r="F50" s="38"/>
      <c r="G50" s="38"/>
      <c r="H50" s="38"/>
      <c r="I50" s="38"/>
      <c r="J50" s="38"/>
      <c r="K50" s="38"/>
      <c r="L50" s="38"/>
      <c r="M50" s="38"/>
      <c r="N50" s="38"/>
      <c r="O50" s="38"/>
      <c r="P50" s="38"/>
      <c r="Q50" s="38"/>
      <c r="R50" s="38"/>
      <c r="S50" s="38"/>
      <c r="T50" s="38"/>
      <c r="U50" s="38"/>
      <c r="V50" s="38"/>
    </row>
    <row r="51" spans="1:22" ht="16" x14ac:dyDescent="0.35">
      <c r="A51" s="38"/>
      <c r="B51" s="38"/>
      <c r="C51" s="38"/>
      <c r="D51" s="38"/>
      <c r="E51" s="38"/>
      <c r="F51" s="38"/>
      <c r="G51" s="38"/>
      <c r="H51" s="38"/>
      <c r="I51" s="38"/>
      <c r="J51" s="38"/>
      <c r="K51" s="38"/>
      <c r="L51" s="38"/>
      <c r="M51" s="38"/>
      <c r="N51" s="38"/>
      <c r="O51" s="38"/>
      <c r="P51" s="38"/>
      <c r="Q51" s="38"/>
      <c r="R51" s="38"/>
      <c r="S51" s="38"/>
      <c r="T51" s="38"/>
      <c r="U51" s="38"/>
      <c r="V51" s="38"/>
    </row>
    <row r="52" spans="1:22" ht="16" x14ac:dyDescent="0.35">
      <c r="A52" s="38"/>
      <c r="B52" s="38"/>
      <c r="C52" s="38"/>
      <c r="D52" s="38"/>
      <c r="E52" s="38"/>
      <c r="F52" s="38"/>
      <c r="G52" s="38"/>
      <c r="H52" s="38"/>
      <c r="I52" s="38"/>
      <c r="J52" s="38"/>
      <c r="K52" s="38"/>
      <c r="L52" s="38"/>
      <c r="M52" s="38"/>
      <c r="N52" s="38"/>
      <c r="O52" s="38"/>
      <c r="P52" s="38"/>
      <c r="Q52" s="38"/>
      <c r="R52" s="38"/>
      <c r="S52" s="38"/>
      <c r="T52" s="38"/>
      <c r="U52" s="38"/>
      <c r="V52" s="38"/>
    </row>
    <row r="53" spans="1:22" ht="16" x14ac:dyDescent="0.35">
      <c r="A53" s="38"/>
      <c r="B53" s="38"/>
      <c r="C53" s="38"/>
      <c r="D53" s="38"/>
      <c r="E53" s="38"/>
      <c r="F53" s="38"/>
      <c r="G53" s="38"/>
      <c r="H53" s="38"/>
      <c r="I53" s="38"/>
      <c r="J53" s="38"/>
      <c r="K53" s="38"/>
      <c r="L53" s="38"/>
      <c r="M53" s="38"/>
      <c r="N53" s="38"/>
      <c r="O53" s="38"/>
      <c r="P53" s="38"/>
      <c r="Q53" s="38"/>
      <c r="R53" s="38"/>
      <c r="S53" s="38"/>
      <c r="T53" s="38"/>
      <c r="U53" s="38"/>
      <c r="V53" s="38"/>
    </row>
    <row r="54" spans="1:22" ht="16" x14ac:dyDescent="0.35">
      <c r="A54" s="38"/>
      <c r="B54" s="38"/>
      <c r="C54" s="38"/>
      <c r="D54" s="38"/>
      <c r="E54" s="38"/>
      <c r="F54" s="38"/>
      <c r="G54" s="38"/>
      <c r="H54" s="38"/>
      <c r="I54" s="38"/>
      <c r="J54" s="38"/>
      <c r="K54" s="38"/>
      <c r="L54" s="38"/>
      <c r="M54" s="38"/>
      <c r="N54" s="38"/>
      <c r="O54" s="38"/>
      <c r="P54" s="38"/>
      <c r="Q54" s="38"/>
      <c r="R54" s="38"/>
      <c r="S54" s="38"/>
      <c r="T54" s="38"/>
      <c r="U54" s="38"/>
      <c r="V54" s="38"/>
    </row>
    <row r="55" spans="1:22" ht="16" x14ac:dyDescent="0.35">
      <c r="A55" s="38"/>
      <c r="B55" s="38"/>
      <c r="C55" s="38"/>
      <c r="D55" s="38"/>
      <c r="E55" s="38"/>
      <c r="F55" s="38"/>
      <c r="G55" s="38"/>
      <c r="H55" s="38"/>
      <c r="I55" s="38"/>
      <c r="J55" s="38"/>
      <c r="K55" s="38"/>
      <c r="L55" s="38"/>
      <c r="M55" s="38"/>
      <c r="N55" s="38"/>
      <c r="O55" s="38"/>
      <c r="P55" s="38"/>
      <c r="Q55" s="38"/>
      <c r="R55" s="38"/>
      <c r="S55" s="38"/>
      <c r="T55" s="38"/>
      <c r="U55" s="38"/>
      <c r="V55" s="38"/>
    </row>
    <row r="56" spans="1:22" ht="16" x14ac:dyDescent="0.35">
      <c r="A56" s="38"/>
      <c r="B56" s="38"/>
      <c r="C56" s="38"/>
      <c r="D56" s="38"/>
      <c r="E56" s="38"/>
      <c r="F56" s="38"/>
      <c r="G56" s="38"/>
      <c r="H56" s="38"/>
      <c r="I56" s="38"/>
      <c r="J56" s="38"/>
      <c r="K56" s="38"/>
      <c r="L56" s="38"/>
      <c r="M56" s="38"/>
      <c r="N56" s="38"/>
      <c r="O56" s="38"/>
      <c r="P56" s="38"/>
      <c r="Q56" s="38"/>
      <c r="R56" s="38"/>
      <c r="S56" s="38"/>
      <c r="T56" s="38"/>
      <c r="U56" s="38"/>
      <c r="V56" s="38"/>
    </row>
    <row r="57" spans="1:22" ht="16" x14ac:dyDescent="0.35">
      <c r="A57" s="38"/>
      <c r="B57" s="38"/>
      <c r="C57" s="38"/>
      <c r="D57" s="38"/>
      <c r="E57" s="38"/>
      <c r="F57" s="38"/>
      <c r="G57" s="38"/>
      <c r="H57" s="38"/>
      <c r="I57" s="38"/>
      <c r="J57" s="38"/>
      <c r="K57" s="38"/>
      <c r="L57" s="38"/>
      <c r="M57" s="38"/>
      <c r="N57" s="38"/>
      <c r="O57" s="38"/>
      <c r="P57" s="38"/>
      <c r="Q57" s="38"/>
      <c r="R57" s="38"/>
      <c r="S57" s="38"/>
      <c r="T57" s="38"/>
      <c r="U57" s="38"/>
      <c r="V57" s="38"/>
    </row>
    <row r="58" spans="1:22" ht="16" x14ac:dyDescent="0.35">
      <c r="A58" s="38"/>
      <c r="B58" s="38"/>
      <c r="C58" s="38"/>
      <c r="D58" s="38"/>
      <c r="E58" s="38"/>
      <c r="F58" s="38"/>
      <c r="G58" s="38"/>
      <c r="H58" s="38"/>
      <c r="I58" s="38"/>
      <c r="J58" s="38"/>
      <c r="K58" s="38"/>
      <c r="L58" s="38"/>
      <c r="M58" s="38"/>
      <c r="N58" s="38"/>
      <c r="O58" s="38"/>
      <c r="P58" s="38"/>
      <c r="Q58" s="38"/>
      <c r="R58" s="38"/>
      <c r="S58" s="38"/>
      <c r="T58" s="38"/>
      <c r="U58" s="38"/>
      <c r="V58" s="38"/>
    </row>
    <row r="59" spans="1:22" ht="16" x14ac:dyDescent="0.35">
      <c r="A59" s="38"/>
      <c r="B59" s="38"/>
      <c r="C59" s="38"/>
      <c r="D59" s="38"/>
      <c r="E59" s="38"/>
      <c r="F59" s="38"/>
      <c r="G59" s="38"/>
      <c r="H59" s="38"/>
      <c r="I59" s="38"/>
      <c r="J59" s="38"/>
      <c r="K59" s="38"/>
      <c r="L59" s="38"/>
      <c r="M59" s="38"/>
      <c r="N59" s="38"/>
      <c r="O59" s="38"/>
      <c r="P59" s="38"/>
      <c r="Q59" s="38"/>
      <c r="R59" s="38"/>
      <c r="S59" s="38"/>
      <c r="T59" s="38"/>
      <c r="U59" s="38"/>
      <c r="V59" s="38"/>
    </row>
    <row r="60" spans="1:22" ht="16" x14ac:dyDescent="0.35">
      <c r="A60" s="38"/>
      <c r="B60" s="38"/>
      <c r="C60" s="38"/>
      <c r="D60" s="38"/>
      <c r="E60" s="38"/>
      <c r="F60" s="38"/>
      <c r="G60" s="38"/>
      <c r="H60" s="38"/>
      <c r="I60" s="38"/>
      <c r="J60" s="38"/>
      <c r="K60" s="38"/>
      <c r="L60" s="38"/>
      <c r="M60" s="38"/>
      <c r="N60" s="38"/>
      <c r="O60" s="38"/>
      <c r="P60" s="38"/>
      <c r="Q60" s="38"/>
      <c r="R60" s="38"/>
      <c r="S60" s="38"/>
      <c r="T60" s="38"/>
      <c r="U60" s="38"/>
      <c r="V60" s="38"/>
    </row>
    <row r="61" spans="1:22" ht="16" x14ac:dyDescent="0.35">
      <c r="A61" s="38"/>
      <c r="B61" s="38"/>
      <c r="C61" s="38"/>
      <c r="D61" s="38"/>
      <c r="E61" s="38"/>
      <c r="F61" s="38"/>
      <c r="G61" s="38"/>
      <c r="H61" s="38"/>
      <c r="I61" s="38"/>
      <c r="J61" s="38"/>
      <c r="K61" s="38"/>
      <c r="L61" s="38"/>
      <c r="M61" s="38"/>
      <c r="N61" s="38"/>
      <c r="O61" s="38"/>
      <c r="P61" s="38"/>
      <c r="Q61" s="38"/>
      <c r="R61" s="38"/>
      <c r="S61" s="38"/>
      <c r="T61" s="38"/>
      <c r="U61" s="38"/>
      <c r="V61" s="38"/>
    </row>
    <row r="62" spans="1:22" ht="16" x14ac:dyDescent="0.35">
      <c r="A62" s="38"/>
      <c r="B62" s="38"/>
      <c r="C62" s="38"/>
      <c r="D62" s="38"/>
      <c r="E62" s="38"/>
      <c r="F62" s="38"/>
      <c r="G62" s="38"/>
      <c r="H62" s="38"/>
      <c r="I62" s="38"/>
      <c r="J62" s="38"/>
      <c r="K62" s="38"/>
      <c r="L62" s="38"/>
      <c r="M62" s="38"/>
      <c r="N62" s="38"/>
      <c r="O62" s="38"/>
      <c r="P62" s="38"/>
      <c r="Q62" s="38"/>
      <c r="R62" s="38"/>
      <c r="S62" s="38"/>
      <c r="T62" s="38"/>
      <c r="U62" s="38"/>
      <c r="V62" s="38"/>
    </row>
    <row r="63" spans="1:22" ht="16" x14ac:dyDescent="0.35">
      <c r="A63" s="38"/>
      <c r="B63" s="38"/>
      <c r="C63" s="38"/>
      <c r="D63" s="38"/>
      <c r="E63" s="38"/>
      <c r="F63" s="38"/>
      <c r="G63" s="38"/>
      <c r="H63" s="38"/>
      <c r="I63" s="38"/>
      <c r="J63" s="38"/>
      <c r="K63" s="38"/>
      <c r="L63" s="38"/>
      <c r="M63" s="38"/>
      <c r="N63" s="38"/>
      <c r="O63" s="38"/>
      <c r="P63" s="38"/>
      <c r="Q63" s="38"/>
      <c r="R63" s="38"/>
      <c r="S63" s="38"/>
      <c r="T63" s="38"/>
      <c r="U63" s="38"/>
      <c r="V63" s="38"/>
    </row>
    <row r="64" spans="1:22" ht="16" x14ac:dyDescent="0.35">
      <c r="A64" s="38"/>
      <c r="B64" s="38"/>
      <c r="C64" s="38"/>
      <c r="D64" s="38"/>
      <c r="E64" s="38"/>
      <c r="F64" s="38"/>
      <c r="G64" s="38"/>
      <c r="H64" s="38"/>
      <c r="I64" s="38"/>
      <c r="J64" s="38"/>
      <c r="K64" s="38"/>
      <c r="L64" s="38"/>
      <c r="M64" s="38"/>
      <c r="N64" s="38"/>
      <c r="O64" s="38"/>
      <c r="P64" s="38"/>
      <c r="Q64" s="38"/>
      <c r="R64" s="38"/>
      <c r="S64" s="38"/>
      <c r="T64" s="38"/>
      <c r="U64" s="38"/>
      <c r="V64" s="38"/>
    </row>
    <row r="65" spans="1:22" ht="16" x14ac:dyDescent="0.35">
      <c r="A65" s="38"/>
      <c r="B65" s="38"/>
      <c r="C65" s="38"/>
      <c r="D65" s="38"/>
      <c r="E65" s="38"/>
      <c r="F65" s="38"/>
      <c r="G65" s="38"/>
      <c r="H65" s="38"/>
      <c r="I65" s="38"/>
      <c r="J65" s="38"/>
      <c r="K65" s="38"/>
      <c r="L65" s="38"/>
      <c r="M65" s="38"/>
      <c r="N65" s="38"/>
      <c r="O65" s="38"/>
      <c r="P65" s="38"/>
      <c r="Q65" s="38"/>
      <c r="R65" s="38"/>
      <c r="S65" s="38"/>
      <c r="T65" s="38"/>
      <c r="U65" s="38"/>
      <c r="V65" s="38"/>
    </row>
    <row r="66" spans="1:22" ht="16" x14ac:dyDescent="0.35">
      <c r="A66" s="38"/>
      <c r="B66" s="38"/>
      <c r="C66" s="38"/>
      <c r="D66" s="38"/>
      <c r="E66" s="38"/>
      <c r="F66" s="38"/>
      <c r="G66" s="38"/>
      <c r="H66" s="38"/>
      <c r="I66" s="38"/>
      <c r="J66" s="38"/>
      <c r="K66" s="38"/>
      <c r="L66" s="38"/>
      <c r="M66" s="38"/>
      <c r="N66" s="38"/>
      <c r="O66" s="38"/>
      <c r="P66" s="38"/>
      <c r="Q66" s="38"/>
      <c r="R66" s="38"/>
      <c r="S66" s="38"/>
      <c r="T66" s="38"/>
      <c r="U66" s="38"/>
      <c r="V66" s="38"/>
    </row>
    <row r="67" spans="1:22" ht="16" x14ac:dyDescent="0.35">
      <c r="A67" s="38"/>
      <c r="B67" s="38"/>
      <c r="C67" s="38"/>
      <c r="D67" s="38"/>
      <c r="E67" s="38"/>
      <c r="F67" s="38"/>
      <c r="G67" s="38"/>
      <c r="H67" s="38"/>
      <c r="I67" s="38"/>
      <c r="J67" s="38"/>
      <c r="K67" s="38"/>
      <c r="L67" s="38"/>
      <c r="M67" s="38"/>
      <c r="N67" s="38"/>
      <c r="O67" s="38"/>
      <c r="P67" s="38"/>
      <c r="Q67" s="38"/>
      <c r="R67" s="38"/>
      <c r="S67" s="38"/>
      <c r="T67" s="38"/>
      <c r="U67" s="38"/>
      <c r="V67" s="38"/>
    </row>
    <row r="68" spans="1:22" ht="16" x14ac:dyDescent="0.35">
      <c r="A68" s="38"/>
      <c r="B68" s="38"/>
      <c r="C68" s="38"/>
      <c r="D68" s="38"/>
      <c r="E68" s="38"/>
      <c r="F68" s="38"/>
      <c r="G68" s="38"/>
      <c r="H68" s="38"/>
      <c r="I68" s="38"/>
      <c r="J68" s="38"/>
      <c r="K68" s="38"/>
      <c r="L68" s="38"/>
      <c r="M68" s="38"/>
      <c r="N68" s="38"/>
      <c r="O68" s="38"/>
      <c r="P68" s="38"/>
      <c r="Q68" s="38"/>
      <c r="R68" s="38"/>
      <c r="S68" s="38"/>
      <c r="T68" s="38"/>
      <c r="U68" s="38"/>
      <c r="V68" s="38"/>
    </row>
    <row r="69" spans="1:22" ht="16" x14ac:dyDescent="0.35">
      <c r="A69" s="38"/>
      <c r="B69" s="38"/>
      <c r="C69" s="38"/>
      <c r="D69" s="38"/>
      <c r="E69" s="38"/>
      <c r="F69" s="38"/>
      <c r="G69" s="38"/>
      <c r="H69" s="38"/>
      <c r="I69" s="38"/>
      <c r="J69" s="38"/>
      <c r="K69" s="38"/>
      <c r="L69" s="38"/>
      <c r="M69" s="38"/>
      <c r="N69" s="38"/>
      <c r="O69" s="38"/>
      <c r="P69" s="38"/>
      <c r="Q69" s="38"/>
      <c r="R69" s="38"/>
      <c r="S69" s="38"/>
      <c r="T69" s="38"/>
      <c r="U69" s="38"/>
      <c r="V69" s="38"/>
    </row>
    <row r="70" spans="1:22" ht="16" x14ac:dyDescent="0.35">
      <c r="A70" s="38"/>
      <c r="B70" s="38"/>
      <c r="C70" s="38"/>
      <c r="D70" s="38"/>
      <c r="E70" s="38"/>
      <c r="F70" s="38"/>
      <c r="G70" s="38"/>
      <c r="H70" s="38"/>
      <c r="I70" s="38"/>
      <c r="J70" s="38"/>
      <c r="K70" s="38"/>
      <c r="L70" s="38"/>
      <c r="M70" s="38"/>
      <c r="N70" s="38"/>
      <c r="O70" s="38"/>
      <c r="P70" s="38"/>
      <c r="Q70" s="38"/>
      <c r="R70" s="38"/>
      <c r="S70" s="38"/>
      <c r="T70" s="38"/>
      <c r="U70" s="38"/>
      <c r="V70" s="38"/>
    </row>
    <row r="71" spans="1:22" ht="16" x14ac:dyDescent="0.35">
      <c r="A71" s="38"/>
      <c r="B71" s="38"/>
      <c r="C71" s="38"/>
      <c r="D71" s="38"/>
      <c r="E71" s="38"/>
      <c r="F71" s="38"/>
      <c r="G71" s="38"/>
      <c r="H71" s="38"/>
      <c r="I71" s="38"/>
      <c r="J71" s="38"/>
      <c r="K71" s="38"/>
      <c r="L71" s="38"/>
      <c r="M71" s="38"/>
      <c r="N71" s="38"/>
      <c r="O71" s="38"/>
      <c r="P71" s="38"/>
      <c r="Q71" s="38"/>
      <c r="R71" s="38"/>
      <c r="S71" s="38"/>
      <c r="T71" s="38"/>
      <c r="U71" s="38"/>
      <c r="V71" s="38"/>
    </row>
    <row r="72" spans="1:22" ht="16" x14ac:dyDescent="0.35">
      <c r="A72" s="38"/>
      <c r="B72" s="38"/>
      <c r="C72" s="38"/>
      <c r="D72" s="38"/>
      <c r="E72" s="38"/>
      <c r="F72" s="38"/>
      <c r="G72" s="38"/>
      <c r="H72" s="38"/>
      <c r="I72" s="38"/>
      <c r="J72" s="38"/>
      <c r="K72" s="38"/>
      <c r="L72" s="38"/>
      <c r="M72" s="38"/>
      <c r="N72" s="38"/>
      <c r="O72" s="38"/>
      <c r="P72" s="38"/>
      <c r="Q72" s="38"/>
      <c r="R72" s="38"/>
      <c r="S72" s="38"/>
      <c r="T72" s="38"/>
      <c r="U72" s="38"/>
      <c r="V72" s="38"/>
    </row>
    <row r="73" spans="1:22" ht="16" x14ac:dyDescent="0.35">
      <c r="A73" s="38"/>
      <c r="B73" s="38"/>
      <c r="C73" s="38"/>
      <c r="D73" s="38"/>
      <c r="E73" s="38"/>
      <c r="F73" s="38"/>
      <c r="G73" s="38"/>
      <c r="H73" s="38"/>
      <c r="I73" s="38"/>
      <c r="J73" s="38"/>
      <c r="K73" s="38"/>
      <c r="L73" s="38"/>
      <c r="M73" s="38"/>
      <c r="N73" s="38"/>
      <c r="O73" s="38"/>
      <c r="P73" s="38"/>
      <c r="Q73" s="38"/>
      <c r="R73" s="38"/>
      <c r="S73" s="38"/>
      <c r="T73" s="38"/>
      <c r="U73" s="38"/>
      <c r="V73" s="38"/>
    </row>
    <row r="74" spans="1:22" ht="16" x14ac:dyDescent="0.35">
      <c r="A74" s="38"/>
    </row>
  </sheetData>
  <sheetProtection algorithmName="SHA-512" hashValue="F5PCPuX1AUWtwZUbBHKFw/ypO2xLkxqPPKUZCYB4e+e0A6lxgZSIqfuHuznCjy5WDjlEvsfPQvZsvBkI2h9F/w==" saltValue="a6rNx42J5HkcAfYcpgsVPQ==" spinCount="100000" sheet="1" objects="1" scenarios="1"/>
  <mergeCells count="6">
    <mergeCell ref="P2:T3"/>
    <mergeCell ref="E5:F5"/>
    <mergeCell ref="I5:K5"/>
    <mergeCell ref="N5:T5"/>
    <mergeCell ref="J6:K6"/>
    <mergeCell ref="E6:F6"/>
  </mergeCells>
  <phoneticPr fontId="0" type="noConversion"/>
  <pageMargins left="0.78740157480314965" right="0.78740157480314965" top="0.78740157480314965" bottom="0.78740157480314965" header="0.51181102362204722" footer="0.39370078740157483"/>
  <pageSetup paperSize="9" scale="75" orientation="landscape" r:id="rId1"/>
  <headerFooter alignWithMargins="0">
    <oddFooter>&amp;C&amp;F  &amp;A  &amp;D</oddFooter>
  </headerFooter>
  <legacy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3">
    <pageSetUpPr fitToPage="1"/>
  </sheetPr>
  <dimension ref="A1:V74"/>
  <sheetViews>
    <sheetView showGridLines="0" zoomScale="80" zoomScaleNormal="80" workbookViewId="0">
      <selection activeCell="N21" sqref="N21"/>
    </sheetView>
  </sheetViews>
  <sheetFormatPr defaultColWidth="9.26953125" defaultRowHeight="12.5" x14ac:dyDescent="0.25"/>
  <cols>
    <col min="1" max="1" width="2.7265625" style="27" customWidth="1"/>
    <col min="2" max="2" width="9.26953125" style="27" customWidth="1"/>
    <col min="3" max="3" width="20.7265625" style="27" customWidth="1"/>
    <col min="4" max="4" width="1.7265625" style="27" customWidth="1"/>
    <col min="5" max="6" width="9.7265625" style="27" customWidth="1"/>
    <col min="7" max="8" width="1.7265625" style="27" customWidth="1"/>
    <col min="9" max="9" width="10.7265625" style="27" customWidth="1"/>
    <col min="10" max="10" width="11" style="27" customWidth="1"/>
    <col min="11" max="11" width="9.7265625" style="27" customWidth="1"/>
    <col min="12" max="13" width="1.7265625" style="27" customWidth="1"/>
    <col min="14" max="19" width="10.81640625" style="27" customWidth="1"/>
    <col min="20" max="20" width="11.1796875" style="27" customWidth="1"/>
    <col min="21" max="21" width="2" style="27" customWidth="1"/>
    <col min="22" max="16384" width="9.26953125" style="27"/>
  </cols>
  <sheetData>
    <row r="1" spans="1:22" ht="6" customHeight="1" x14ac:dyDescent="0.25"/>
    <row r="2" spans="1:22" ht="17.5" x14ac:dyDescent="0.35">
      <c r="B2" s="28" t="str">
        <f>'GST Excl'!B2</f>
        <v>APA VTS TUoS Reference Tariffs:  Applicable from 1/1/2026 to 31/12/2026</v>
      </c>
    </row>
    <row r="3" spans="1:22" ht="17.5" x14ac:dyDescent="0.35">
      <c r="B3" s="30" t="s">
        <v>49</v>
      </c>
    </row>
    <row r="4" spans="1:22" ht="18.75" customHeight="1" thickBot="1" x14ac:dyDescent="0.3">
      <c r="B4" s="31"/>
    </row>
    <row r="5" spans="1:22" ht="18.75" customHeight="1" x14ac:dyDescent="0.25">
      <c r="A5" s="32"/>
      <c r="B5" s="33"/>
      <c r="C5" s="33"/>
      <c r="D5" s="40"/>
      <c r="E5" s="76" t="s">
        <v>1</v>
      </c>
      <c r="F5" s="76"/>
      <c r="G5" s="41"/>
      <c r="H5" s="42"/>
      <c r="I5" s="76" t="s">
        <v>2</v>
      </c>
      <c r="J5" s="76"/>
      <c r="K5" s="76"/>
      <c r="L5" s="41"/>
      <c r="M5" s="42"/>
      <c r="N5" s="76" t="s">
        <v>3</v>
      </c>
      <c r="O5" s="76"/>
      <c r="P5" s="76"/>
      <c r="Q5" s="76"/>
      <c r="R5" s="76"/>
      <c r="S5" s="76"/>
      <c r="T5" s="76"/>
      <c r="U5" s="43"/>
      <c r="V5" s="33"/>
    </row>
    <row r="6" spans="1:22" s="33" customFormat="1" ht="18.75" customHeight="1" x14ac:dyDescent="0.3">
      <c r="A6" s="31"/>
      <c r="B6" s="27"/>
      <c r="C6" s="27"/>
      <c r="D6" s="44"/>
      <c r="E6" s="77" t="s">
        <v>4</v>
      </c>
      <c r="F6" s="77"/>
      <c r="G6" s="45"/>
      <c r="H6" s="46"/>
      <c r="I6" s="47"/>
      <c r="J6" s="77" t="s">
        <v>4</v>
      </c>
      <c r="K6" s="77"/>
      <c r="L6" s="45"/>
      <c r="M6" s="46"/>
      <c r="N6" s="48">
        <v>101</v>
      </c>
      <c r="O6" s="48">
        <v>103</v>
      </c>
      <c r="P6" s="48">
        <v>105</v>
      </c>
      <c r="Q6" s="48">
        <v>109</v>
      </c>
      <c r="R6" s="68" t="s">
        <v>5</v>
      </c>
      <c r="S6" s="48">
        <v>108</v>
      </c>
      <c r="T6" s="49">
        <v>110</v>
      </c>
      <c r="U6" s="50"/>
      <c r="V6" s="27"/>
    </row>
    <row r="7" spans="1:22" ht="12.75" customHeight="1" x14ac:dyDescent="0.25">
      <c r="A7" s="31"/>
      <c r="D7" s="51"/>
      <c r="E7" s="52" t="s">
        <v>6</v>
      </c>
      <c r="F7" s="52" t="s">
        <v>7</v>
      </c>
      <c r="G7" s="53"/>
      <c r="H7" s="54"/>
      <c r="I7" s="55" t="s">
        <v>8</v>
      </c>
      <c r="J7" s="52" t="s">
        <v>6</v>
      </c>
      <c r="K7" s="52" t="s">
        <v>7</v>
      </c>
      <c r="L7" s="53"/>
      <c r="M7" s="54"/>
      <c r="N7" s="52" t="s">
        <v>9</v>
      </c>
      <c r="O7" s="52" t="s">
        <v>10</v>
      </c>
      <c r="P7" s="52" t="s">
        <v>11</v>
      </c>
      <c r="Q7" s="52" t="s">
        <v>12</v>
      </c>
      <c r="R7" s="52" t="s">
        <v>13</v>
      </c>
      <c r="S7" s="52" t="s">
        <v>14</v>
      </c>
      <c r="T7" s="52" t="s">
        <v>15</v>
      </c>
      <c r="U7" s="56"/>
    </row>
    <row r="8" spans="1:22" ht="12.75" customHeight="1" thickBot="1" x14ac:dyDescent="0.3">
      <c r="D8" s="57"/>
      <c r="E8" s="58"/>
      <c r="F8" s="58"/>
      <c r="G8" s="59"/>
      <c r="H8" s="60"/>
      <c r="I8" s="58"/>
      <c r="J8" s="58"/>
      <c r="K8" s="58"/>
      <c r="L8" s="59"/>
      <c r="M8" s="60"/>
      <c r="N8" s="58"/>
      <c r="O8" s="58"/>
      <c r="P8" s="58"/>
      <c r="Q8" s="58"/>
      <c r="R8" s="69" t="s">
        <v>16</v>
      </c>
      <c r="S8" s="58"/>
      <c r="T8" s="58"/>
      <c r="U8" s="61"/>
    </row>
    <row r="9" spans="1:22" ht="6" customHeight="1" x14ac:dyDescent="0.25"/>
    <row r="10" spans="1:22" ht="11.25" customHeight="1" x14ac:dyDescent="0.3">
      <c r="A10" s="31"/>
      <c r="B10" s="34" t="s">
        <v>17</v>
      </c>
      <c r="D10" s="36"/>
      <c r="E10" s="39" t="s">
        <v>18</v>
      </c>
      <c r="F10" s="39" t="s">
        <v>18</v>
      </c>
      <c r="G10" s="39"/>
      <c r="H10" s="39"/>
      <c r="I10" s="39"/>
      <c r="J10" s="39" t="s">
        <v>18</v>
      </c>
      <c r="K10" s="39" t="s">
        <v>18</v>
      </c>
      <c r="L10" s="39"/>
      <c r="M10" s="39"/>
      <c r="N10" s="39" t="s">
        <v>18</v>
      </c>
      <c r="O10" s="39" t="s">
        <v>18</v>
      </c>
      <c r="P10" s="39" t="s">
        <v>18</v>
      </c>
      <c r="Q10" s="39" t="s">
        <v>18</v>
      </c>
      <c r="R10" s="39" t="s">
        <v>18</v>
      </c>
      <c r="S10" s="39" t="s">
        <v>18</v>
      </c>
      <c r="T10" s="39" t="s">
        <v>18</v>
      </c>
      <c r="U10" s="39"/>
    </row>
    <row r="11" spans="1:22" ht="13" thickBot="1" x14ac:dyDescent="0.3">
      <c r="B11" s="34" t="s">
        <v>19</v>
      </c>
    </row>
    <row r="12" spans="1:22" ht="12.75" customHeight="1" x14ac:dyDescent="0.25">
      <c r="D12" s="2"/>
      <c r="E12" s="3"/>
      <c r="F12" s="3"/>
      <c r="G12" s="4"/>
      <c r="H12" s="5"/>
      <c r="I12" s="3"/>
      <c r="J12" s="3"/>
      <c r="K12" s="3"/>
      <c r="L12" s="4"/>
      <c r="M12" s="5"/>
      <c r="N12" s="3"/>
      <c r="O12" s="3"/>
      <c r="P12" s="3"/>
      <c r="Q12" s="3"/>
      <c r="R12" s="3"/>
      <c r="S12" s="3"/>
      <c r="T12" s="3"/>
      <c r="U12" s="6"/>
    </row>
    <row r="13" spans="1:22" ht="12.75" customHeight="1" x14ac:dyDescent="0.25">
      <c r="B13" s="35">
        <v>1</v>
      </c>
      <c r="C13" s="27" t="s">
        <v>20</v>
      </c>
      <c r="D13" s="7"/>
      <c r="E13" s="20">
        <f>ROUND('GST Excl'!E13*1.1,4)</f>
        <v>0.2495</v>
      </c>
      <c r="F13" s="20">
        <f>ROUND('GST Excl'!F13*1.1,4)</f>
        <v>0.2482</v>
      </c>
      <c r="G13" s="8"/>
      <c r="H13" s="9"/>
      <c r="I13" s="21"/>
      <c r="J13" s="20"/>
      <c r="K13" s="20"/>
      <c r="L13" s="8"/>
      <c r="M13" s="9"/>
      <c r="N13" s="20">
        <f>ROUND('GST Excl'!N13*1.1,4)</f>
        <v>0.40789999999999998</v>
      </c>
      <c r="O13" s="20">
        <f>ROUND('GST Excl'!O13*1.1,4)</f>
        <v>1.8620000000000001</v>
      </c>
      <c r="P13" s="20">
        <f>ROUND('GST Excl'!P13*1.1,4)</f>
        <v>2.7545000000000002</v>
      </c>
      <c r="Q13" s="20">
        <f>ROUND('GST Excl'!Q13*1.1,4)</f>
        <v>0.31319999999999998</v>
      </c>
      <c r="R13" s="20">
        <f>ROUND('GST Excl'!R13*1.1,4)</f>
        <v>0.40789999999999998</v>
      </c>
      <c r="S13" s="20">
        <f>ROUND('GST Excl'!S13*1.1,4)</f>
        <v>2.7545000000000002</v>
      </c>
      <c r="T13" s="20">
        <f>ROUND('GST Excl'!T13*1.1,4)</f>
        <v>2.7545000000000002</v>
      </c>
      <c r="U13" s="11"/>
    </row>
    <row r="14" spans="1:22" ht="12.75" customHeight="1" x14ac:dyDescent="0.25">
      <c r="B14" s="35">
        <v>2</v>
      </c>
      <c r="C14" s="27" t="s">
        <v>21</v>
      </c>
      <c r="D14" s="7"/>
      <c r="E14" s="20">
        <f>ROUND('GST Excl'!E14*1.1,4)</f>
        <v>0.308</v>
      </c>
      <c r="F14" s="20">
        <f>ROUND('GST Excl'!F14*1.1,4)</f>
        <v>0.34329999999999999</v>
      </c>
      <c r="G14" s="8"/>
      <c r="H14" s="9"/>
      <c r="I14" s="22"/>
      <c r="J14" s="10"/>
      <c r="K14" s="10"/>
      <c r="L14" s="8"/>
      <c r="M14" s="9"/>
      <c r="N14" s="20">
        <f>ROUND('GST Excl'!N14*1.1,4)</f>
        <v>1.1647000000000001</v>
      </c>
      <c r="O14" s="20">
        <f>ROUND('GST Excl'!O14*1.1,4)</f>
        <v>1.8620000000000001</v>
      </c>
      <c r="P14" s="20">
        <f>ROUND('GST Excl'!P14*1.1,4)</f>
        <v>2.7545000000000002</v>
      </c>
      <c r="Q14" s="20">
        <f>ROUND('GST Excl'!Q14*1.1,4)</f>
        <v>0.31319999999999998</v>
      </c>
      <c r="R14" s="20">
        <f>ROUND('GST Excl'!R14*1.1,4)</f>
        <v>1.1647000000000001</v>
      </c>
      <c r="S14" s="20">
        <f>ROUND('GST Excl'!S14*1.1,4)</f>
        <v>2.7545000000000002</v>
      </c>
      <c r="T14" s="20">
        <f>ROUND('GST Excl'!T14*1.1,4)</f>
        <v>2.7545000000000002</v>
      </c>
      <c r="U14" s="11"/>
    </row>
    <row r="15" spans="1:22" x14ac:dyDescent="0.25">
      <c r="B15" s="35">
        <v>3</v>
      </c>
      <c r="C15" s="27" t="s">
        <v>22</v>
      </c>
      <c r="D15" s="7"/>
      <c r="E15" s="20">
        <f>ROUND('GST Excl'!E15*1.1,4)</f>
        <v>0.36649999999999999</v>
      </c>
      <c r="F15" s="20">
        <f>ROUND('GST Excl'!F15*1.1,4)</f>
        <v>0.4385</v>
      </c>
      <c r="G15" s="8"/>
      <c r="H15" s="9"/>
      <c r="I15" s="22"/>
      <c r="J15" s="10"/>
      <c r="K15" s="10"/>
      <c r="L15" s="8"/>
      <c r="M15" s="9"/>
      <c r="N15" s="20">
        <f>ROUND('GST Excl'!N15*1.1,4)</f>
        <v>0.59040000000000004</v>
      </c>
      <c r="O15" s="20">
        <f>ROUND('GST Excl'!O15*1.1,4)</f>
        <v>1.8620000000000001</v>
      </c>
      <c r="P15" s="20">
        <f>ROUND('GST Excl'!P15*1.1,4)</f>
        <v>2.7545000000000002</v>
      </c>
      <c r="Q15" s="20">
        <f>ROUND('GST Excl'!Q15*1.1,4)</f>
        <v>0.31319999999999998</v>
      </c>
      <c r="R15" s="20">
        <f>ROUND('GST Excl'!R15*1.1,4)</f>
        <v>0.59040000000000004</v>
      </c>
      <c r="S15" s="20">
        <f>ROUND('GST Excl'!S15*1.1,4)</f>
        <v>2.7545000000000002</v>
      </c>
      <c r="T15" s="20">
        <f>ROUND('GST Excl'!T15*1.1,4)</f>
        <v>2.7545000000000002</v>
      </c>
      <c r="U15" s="11"/>
    </row>
    <row r="16" spans="1:22" x14ac:dyDescent="0.25">
      <c r="B16" s="35">
        <v>4</v>
      </c>
      <c r="C16" s="27" t="s">
        <v>23</v>
      </c>
      <c r="D16" s="7"/>
      <c r="E16" s="20">
        <f>ROUND('GST Excl'!E16*1.1,4)</f>
        <v>0.57779999999999998</v>
      </c>
      <c r="F16" s="20">
        <f>ROUND('GST Excl'!F16*1.1,4)</f>
        <v>0.66410000000000002</v>
      </c>
      <c r="G16" s="8"/>
      <c r="H16" s="9"/>
      <c r="I16" s="22"/>
      <c r="J16" s="10"/>
      <c r="K16" s="10"/>
      <c r="L16" s="8"/>
      <c r="M16" s="9"/>
      <c r="N16" s="20">
        <f>ROUND('GST Excl'!N16*1.1,4)</f>
        <v>2.8292999999999999</v>
      </c>
      <c r="O16" s="20">
        <f>ROUND('GST Excl'!O16*1.1,4)</f>
        <v>1.8620000000000001</v>
      </c>
      <c r="P16" s="20">
        <f>ROUND('GST Excl'!P16*1.1,4)</f>
        <v>2.7545000000000002</v>
      </c>
      <c r="Q16" s="20">
        <f>ROUND('GST Excl'!Q16*1.1,4)</f>
        <v>0.31319999999999998</v>
      </c>
      <c r="R16" s="20">
        <f>ROUND('GST Excl'!R16*1.1,4)</f>
        <v>2.8292999999999999</v>
      </c>
      <c r="S16" s="20">
        <f>ROUND('GST Excl'!S16*1.1,4)</f>
        <v>2.7545000000000002</v>
      </c>
      <c r="T16" s="20">
        <f>ROUND('GST Excl'!T16*1.1,4)</f>
        <v>2.7545000000000002</v>
      </c>
      <c r="U16" s="11"/>
    </row>
    <row r="17" spans="2:21" ht="12.75" customHeight="1" x14ac:dyDescent="0.25">
      <c r="B17" s="35">
        <v>5</v>
      </c>
      <c r="C17" s="27" t="s">
        <v>24</v>
      </c>
      <c r="D17" s="7"/>
      <c r="E17" s="20">
        <f>ROUND('GST Excl'!E17*1.1,4)</f>
        <v>1.1718999999999999</v>
      </c>
      <c r="F17" s="20">
        <f>ROUND('GST Excl'!F17*1.1,4)</f>
        <v>1.4777</v>
      </c>
      <c r="G17" s="8"/>
      <c r="H17" s="9"/>
      <c r="I17" s="22"/>
      <c r="J17" s="10"/>
      <c r="K17" s="10"/>
      <c r="L17" s="8"/>
      <c r="M17" s="9"/>
      <c r="N17" s="20">
        <f>ROUND('GST Excl'!N17*1.1,4)</f>
        <v>2.8292999999999999</v>
      </c>
      <c r="O17" s="20">
        <f>ROUND('GST Excl'!O17*1.1,4)</f>
        <v>1.8620000000000001</v>
      </c>
      <c r="P17" s="20">
        <f>ROUND('GST Excl'!P17*1.1,4)</f>
        <v>2.7545000000000002</v>
      </c>
      <c r="Q17" s="20">
        <f>ROUND('GST Excl'!Q17*1.1,4)</f>
        <v>0.31319999999999998</v>
      </c>
      <c r="R17" s="20">
        <f>ROUND('GST Excl'!R17*1.1,4)</f>
        <v>2.8292999999999999</v>
      </c>
      <c r="S17" s="20">
        <f>ROUND('GST Excl'!S17*1.1,4)</f>
        <v>2.7545000000000002</v>
      </c>
      <c r="T17" s="20">
        <f>ROUND('GST Excl'!T17*1.1,4)</f>
        <v>2.7545000000000002</v>
      </c>
      <c r="U17" s="11"/>
    </row>
    <row r="18" spans="2:21" x14ac:dyDescent="0.25">
      <c r="B18" s="35">
        <v>6</v>
      </c>
      <c r="C18" s="27" t="s">
        <v>25</v>
      </c>
      <c r="D18" s="7"/>
      <c r="E18" s="20">
        <f>ROUND('GST Excl'!E18*1.1,4)</f>
        <v>0.45579999999999998</v>
      </c>
      <c r="F18" s="20">
        <f>ROUND('GST Excl'!F18*1.1,4)</f>
        <v>0.54659999999999997</v>
      </c>
      <c r="G18" s="8"/>
      <c r="H18" s="9"/>
      <c r="I18" s="22"/>
      <c r="J18" s="10"/>
      <c r="K18" s="10"/>
      <c r="L18" s="8"/>
      <c r="M18" s="9"/>
      <c r="N18" s="20">
        <f>ROUND('GST Excl'!N18*1.1,4)</f>
        <v>2.8292999999999999</v>
      </c>
      <c r="O18" s="20">
        <f>ROUND('GST Excl'!O18*1.1,4)</f>
        <v>1.8620000000000001</v>
      </c>
      <c r="P18" s="20">
        <f>ROUND('GST Excl'!P18*1.1,4)</f>
        <v>2.7545000000000002</v>
      </c>
      <c r="Q18" s="20">
        <f>ROUND('GST Excl'!Q18*1.1,4)</f>
        <v>0.31319999999999998</v>
      </c>
      <c r="R18" s="20">
        <f>ROUND('GST Excl'!R18*1.1,4)</f>
        <v>2.8292999999999999</v>
      </c>
      <c r="S18" s="20">
        <f>ROUND('GST Excl'!S18*1.1,4)</f>
        <v>2.7545000000000002</v>
      </c>
      <c r="T18" s="20">
        <f>ROUND('GST Excl'!T18*1.1,4)</f>
        <v>2.7545000000000002</v>
      </c>
      <c r="U18" s="11"/>
    </row>
    <row r="19" spans="2:21" x14ac:dyDescent="0.25">
      <c r="B19" s="35">
        <v>7</v>
      </c>
      <c r="C19" s="27" t="s">
        <v>26</v>
      </c>
      <c r="D19" s="7"/>
      <c r="E19" s="20">
        <f>ROUND('GST Excl'!E19*1.1,4)</f>
        <v>0.98560000000000003</v>
      </c>
      <c r="F19" s="20">
        <f>ROUND('GST Excl'!F19*1.1,4)</f>
        <v>1.6553</v>
      </c>
      <c r="G19" s="8"/>
      <c r="H19" s="9"/>
      <c r="I19" s="22"/>
      <c r="J19" s="10"/>
      <c r="K19" s="10"/>
      <c r="L19" s="8"/>
      <c r="M19" s="9"/>
      <c r="N19" s="20">
        <f>ROUND('GST Excl'!N19*1.1,4)</f>
        <v>2.8292999999999999</v>
      </c>
      <c r="O19" s="20">
        <f>ROUND('GST Excl'!O19*1.1,4)</f>
        <v>1.8620000000000001</v>
      </c>
      <c r="P19" s="20">
        <f>ROUND('GST Excl'!P19*1.1,4)</f>
        <v>2.7545000000000002</v>
      </c>
      <c r="Q19" s="20">
        <f>ROUND('GST Excl'!Q19*1.1,4)</f>
        <v>0.31319999999999998</v>
      </c>
      <c r="R19" s="20">
        <f>ROUND('GST Excl'!R19*1.1,4)</f>
        <v>2.8292999999999999</v>
      </c>
      <c r="S19" s="20">
        <f>ROUND('GST Excl'!S19*1.1,4)</f>
        <v>2.7545000000000002</v>
      </c>
      <c r="T19" s="20">
        <f>ROUND('GST Excl'!T19*1.1,4)</f>
        <v>2.7545000000000002</v>
      </c>
      <c r="U19" s="11"/>
    </row>
    <row r="20" spans="2:21" x14ac:dyDescent="0.25">
      <c r="B20" s="35">
        <v>8</v>
      </c>
      <c r="C20" s="27" t="s">
        <v>27</v>
      </c>
      <c r="D20" s="12"/>
      <c r="E20" s="20">
        <f>ROUND('GST Excl'!E20*1.1,4)</f>
        <v>1.1681999999999999</v>
      </c>
      <c r="F20" s="20">
        <f>ROUND('GST Excl'!F20*1.1,4)</f>
        <v>1.5551999999999999</v>
      </c>
      <c r="G20" s="13"/>
      <c r="H20" s="14"/>
      <c r="I20" s="22" t="s">
        <v>10</v>
      </c>
      <c r="J20" s="20">
        <f>ROUND('GST Excl'!J20*1.1,4)</f>
        <v>0.49399999999999999</v>
      </c>
      <c r="K20" s="20">
        <f>ROUND('GST Excl'!K20*1.1,4)</f>
        <v>0.64900000000000002</v>
      </c>
      <c r="L20" s="13"/>
      <c r="M20" s="14"/>
      <c r="N20" s="20">
        <f>ROUND('GST Excl'!N20*1.1,4)</f>
        <v>2.8292999999999999</v>
      </c>
      <c r="O20" s="20">
        <f>ROUND('GST Excl'!O20*1.1,4)</f>
        <v>1.8620000000000001</v>
      </c>
      <c r="P20" s="20">
        <f>ROUND('GST Excl'!P20*1.1,4)</f>
        <v>2.7545000000000002</v>
      </c>
      <c r="Q20" s="20">
        <f>ROUND('GST Excl'!Q20*1.1,4)</f>
        <v>0.31319999999999998</v>
      </c>
      <c r="R20" s="20">
        <f>ROUND('GST Excl'!R20*1.1,4)</f>
        <v>2.8292999999999999</v>
      </c>
      <c r="S20" s="20">
        <f>ROUND('GST Excl'!S20*1.1,4)</f>
        <v>2.7545000000000002</v>
      </c>
      <c r="T20" s="20">
        <f>ROUND('GST Excl'!T20*1.1,4)</f>
        <v>2.7545000000000002</v>
      </c>
      <c r="U20" s="11"/>
    </row>
    <row r="21" spans="2:21" x14ac:dyDescent="0.25">
      <c r="B21" s="35">
        <v>9</v>
      </c>
      <c r="C21" s="27" t="s">
        <v>28</v>
      </c>
      <c r="D21" s="7"/>
      <c r="E21" s="20">
        <f>ROUND('GST Excl'!E21*1.1,4)</f>
        <v>1.113</v>
      </c>
      <c r="F21" s="20">
        <f>ROUND('GST Excl'!F21*1.1,4)</f>
        <v>1.66</v>
      </c>
      <c r="G21" s="8"/>
      <c r="H21" s="9"/>
      <c r="I21" s="22"/>
      <c r="J21" s="10"/>
      <c r="K21" s="10"/>
      <c r="L21" s="8"/>
      <c r="M21" s="9"/>
      <c r="N21" s="20">
        <f>ROUND('GST Excl'!N21*1.1,4)</f>
        <v>2.8292999999999999</v>
      </c>
      <c r="O21" s="20">
        <f>ROUND('GST Excl'!O21*1.1,4)</f>
        <v>1.8620000000000001</v>
      </c>
      <c r="P21" s="20">
        <f>ROUND('GST Excl'!P21*1.1,4)</f>
        <v>0</v>
      </c>
      <c r="Q21" s="20">
        <f>ROUND('GST Excl'!Q21*1.1,4)</f>
        <v>0.31319999999999998</v>
      </c>
      <c r="R21" s="20">
        <f>ROUND('GST Excl'!R21*1.1,4)</f>
        <v>2.8292999999999999</v>
      </c>
      <c r="S21" s="20">
        <f>ROUND('GST Excl'!S21*1.1,4)</f>
        <v>0</v>
      </c>
      <c r="T21" s="20">
        <f>ROUND('GST Excl'!T21*1.1,4)</f>
        <v>0</v>
      </c>
      <c r="U21" s="11"/>
    </row>
    <row r="22" spans="2:21" x14ac:dyDescent="0.25">
      <c r="B22" s="35">
        <v>10</v>
      </c>
      <c r="C22" s="27" t="s">
        <v>29</v>
      </c>
      <c r="D22" s="12"/>
      <c r="E22" s="20">
        <f>ROUND('GST Excl'!E22*1.1,4)</f>
        <v>1.0645</v>
      </c>
      <c r="F22" s="20">
        <f>ROUND('GST Excl'!F22*1.1,4)</f>
        <v>1.2322</v>
      </c>
      <c r="G22" s="13"/>
      <c r="H22" s="14"/>
      <c r="I22" s="22"/>
      <c r="J22" s="10"/>
      <c r="K22" s="10"/>
      <c r="L22" s="13"/>
      <c r="M22" s="14"/>
      <c r="N22" s="20">
        <f>ROUND('GST Excl'!N22*1.1,4)</f>
        <v>2.8292999999999999</v>
      </c>
      <c r="O22" s="20">
        <f>ROUND('GST Excl'!O22*1.1,4)</f>
        <v>1.8620000000000001</v>
      </c>
      <c r="P22" s="20">
        <f>ROUND('GST Excl'!P22*1.1,4)</f>
        <v>2.7545000000000002</v>
      </c>
      <c r="Q22" s="20">
        <f>ROUND('GST Excl'!Q22*1.1,4)</f>
        <v>0.31319999999999998</v>
      </c>
      <c r="R22" s="20">
        <f>ROUND('GST Excl'!R22*1.1,4)</f>
        <v>2.8292999999999999</v>
      </c>
      <c r="S22" s="20">
        <f>ROUND('GST Excl'!S22*1.1,4)</f>
        <v>2.7545000000000002</v>
      </c>
      <c r="T22" s="20">
        <f>ROUND('GST Excl'!T22*1.1,4)</f>
        <v>2.7545000000000002</v>
      </c>
      <c r="U22" s="11"/>
    </row>
    <row r="23" spans="2:21" x14ac:dyDescent="0.25">
      <c r="B23" s="35">
        <v>11</v>
      </c>
      <c r="C23" s="27" t="s">
        <v>30</v>
      </c>
      <c r="D23" s="12"/>
      <c r="E23" s="20">
        <f>ROUND('GST Excl'!E23*1.1,4)</f>
        <v>1.208</v>
      </c>
      <c r="F23" s="20">
        <f>ROUND('GST Excl'!F23*1.1,4)</f>
        <v>1.208</v>
      </c>
      <c r="G23" s="13"/>
      <c r="H23" s="14"/>
      <c r="I23" s="22" t="s">
        <v>10</v>
      </c>
      <c r="J23" s="20">
        <f>ROUND('GST Excl'!J23*1.1,4)</f>
        <v>0.24790000000000001</v>
      </c>
      <c r="K23" s="71">
        <f>'GST Excl'!K23</f>
        <v>0.22539999999999999</v>
      </c>
      <c r="L23" s="13"/>
      <c r="M23" s="14"/>
      <c r="N23" s="20">
        <f>ROUND('GST Excl'!N23*1.1,4)</f>
        <v>2.8292999999999999</v>
      </c>
      <c r="O23" s="20">
        <f>ROUND('GST Excl'!O23*1.1,4)</f>
        <v>0.39419999999999999</v>
      </c>
      <c r="P23" s="20">
        <f>ROUND('GST Excl'!P23*1.1,4)</f>
        <v>2.7545000000000002</v>
      </c>
      <c r="Q23" s="20">
        <f>ROUND('GST Excl'!Q23*1.1,4)</f>
        <v>0.31319999999999998</v>
      </c>
      <c r="R23" s="20">
        <f>ROUND('GST Excl'!R23*1.1,4)</f>
        <v>2.8292999999999999</v>
      </c>
      <c r="S23" s="20">
        <f>ROUND('GST Excl'!S23*1.1,4)</f>
        <v>2.7545000000000002</v>
      </c>
      <c r="T23" s="20">
        <f>ROUND('GST Excl'!T23*1.1,4)</f>
        <v>2.7545000000000002</v>
      </c>
      <c r="U23" s="11"/>
    </row>
    <row r="24" spans="2:21" x14ac:dyDescent="0.25">
      <c r="B24" s="35">
        <v>13</v>
      </c>
      <c r="C24" s="27" t="s">
        <v>32</v>
      </c>
      <c r="D24" s="7"/>
      <c r="E24" s="20">
        <f>ROUND('GST Excl'!E24*1.1,4)</f>
        <v>0.24790000000000001</v>
      </c>
      <c r="F24" s="20">
        <f>ROUND('GST Excl'!F24*1.1,4)</f>
        <v>0.24809999999999999</v>
      </c>
      <c r="G24" s="8"/>
      <c r="H24" s="9"/>
      <c r="I24" s="22"/>
      <c r="J24" s="10"/>
      <c r="K24" s="10"/>
      <c r="L24" s="8"/>
      <c r="M24" s="9"/>
      <c r="N24" s="20">
        <f>ROUND('GST Excl'!N24*1.1,4)</f>
        <v>2.8292999999999999</v>
      </c>
      <c r="O24" s="20">
        <f>ROUND('GST Excl'!O24*1.1,4)</f>
        <v>1.8620000000000001</v>
      </c>
      <c r="P24" s="20">
        <f>ROUND('GST Excl'!P24*1.1,4)</f>
        <v>1.0086999999999999</v>
      </c>
      <c r="Q24" s="20">
        <f>ROUND('GST Excl'!Q24*1.1,4)</f>
        <v>0.31319999999999998</v>
      </c>
      <c r="R24" s="20">
        <f>ROUND('GST Excl'!R24*1.1,4)</f>
        <v>2.8292999999999999</v>
      </c>
      <c r="S24" s="20">
        <f>ROUND('GST Excl'!S24*1.1,4)</f>
        <v>1.0086999999999999</v>
      </c>
      <c r="T24" s="20">
        <f>ROUND('GST Excl'!T24*1.1,4)</f>
        <v>1.0086999999999999</v>
      </c>
      <c r="U24" s="11"/>
    </row>
    <row r="25" spans="2:21" x14ac:dyDescent="0.25">
      <c r="B25" s="35">
        <v>17</v>
      </c>
      <c r="C25" s="27" t="s">
        <v>33</v>
      </c>
      <c r="D25" s="12"/>
      <c r="E25" s="20">
        <f>ROUND('GST Excl'!E25*1.1,4)</f>
        <v>1.3178000000000001</v>
      </c>
      <c r="F25" s="20">
        <f>ROUND('GST Excl'!F25*1.1,4)</f>
        <v>2.2446000000000002</v>
      </c>
      <c r="G25" s="13"/>
      <c r="H25" s="14"/>
      <c r="I25" s="22" t="s">
        <v>10</v>
      </c>
      <c r="J25" s="20">
        <f>ROUND('GST Excl'!J25*1.1,4)</f>
        <v>0.28839999999999999</v>
      </c>
      <c r="K25" s="20">
        <f>ROUND('GST Excl'!K25*1.1,4)</f>
        <v>0.32329999999999998</v>
      </c>
      <c r="L25" s="13"/>
      <c r="M25" s="14"/>
      <c r="N25" s="20">
        <f>ROUND('GST Excl'!N25*1.1,4)</f>
        <v>2.8292999999999999</v>
      </c>
      <c r="O25" s="20">
        <f>ROUND('GST Excl'!O25*1.1,4)</f>
        <v>1.8620000000000001</v>
      </c>
      <c r="P25" s="20">
        <f>ROUND('GST Excl'!P25*1.1,4)</f>
        <v>2.7545000000000002</v>
      </c>
      <c r="Q25" s="20">
        <f>ROUND('GST Excl'!Q25*1.1,4)</f>
        <v>0.31319999999999998</v>
      </c>
      <c r="R25" s="20">
        <f>ROUND('GST Excl'!R25*1.1,4)</f>
        <v>2.8292999999999999</v>
      </c>
      <c r="S25" s="20">
        <f>ROUND('GST Excl'!S25*1.1,4)</f>
        <v>2.7545000000000002</v>
      </c>
      <c r="T25" s="20">
        <f>ROUND('GST Excl'!T25*1.1,4)</f>
        <v>2.7545000000000002</v>
      </c>
      <c r="U25" s="11"/>
    </row>
    <row r="26" spans="2:21" ht="12.75" customHeight="1" x14ac:dyDescent="0.25">
      <c r="B26" s="35">
        <v>18</v>
      </c>
      <c r="C26" s="27" t="s">
        <v>34</v>
      </c>
      <c r="D26" s="7"/>
      <c r="E26" s="20">
        <f>ROUND('GST Excl'!E26*1.1,4)</f>
        <v>0.3034</v>
      </c>
      <c r="F26" s="20">
        <f>ROUND('GST Excl'!F26*1.1,4)</f>
        <v>0.31490000000000001</v>
      </c>
      <c r="G26" s="8"/>
      <c r="H26" s="9"/>
      <c r="I26" s="22"/>
      <c r="J26" s="10"/>
      <c r="K26" s="10"/>
      <c r="L26" s="8"/>
      <c r="M26" s="9"/>
      <c r="N26" s="20">
        <f>ROUND('GST Excl'!N26*1.1,4)</f>
        <v>0.59040000000000004</v>
      </c>
      <c r="O26" s="20">
        <f>ROUND('GST Excl'!O26*1.1,4)</f>
        <v>1.8620000000000001</v>
      </c>
      <c r="P26" s="20">
        <f>ROUND('GST Excl'!P26*1.1,4)</f>
        <v>2.7545000000000002</v>
      </c>
      <c r="Q26" s="20">
        <f>ROUND('GST Excl'!Q26*1.1,4)</f>
        <v>0.31319999999999998</v>
      </c>
      <c r="R26" s="20">
        <f>ROUND('GST Excl'!R26*1.1,4)</f>
        <v>0.59040000000000004</v>
      </c>
      <c r="S26" s="20">
        <f>ROUND('GST Excl'!S26*1.1,4)</f>
        <v>2.7545000000000002</v>
      </c>
      <c r="T26" s="20">
        <f>ROUND('GST Excl'!T26*1.1,4)</f>
        <v>2.7545000000000002</v>
      </c>
      <c r="U26" s="11"/>
    </row>
    <row r="27" spans="2:21" ht="12.75" customHeight="1" x14ac:dyDescent="0.25">
      <c r="B27" s="35">
        <v>19</v>
      </c>
      <c r="C27" s="27" t="s">
        <v>35</v>
      </c>
      <c r="D27" s="7"/>
      <c r="E27" s="20">
        <f>ROUND('GST Excl'!E27*1.1,4)</f>
        <v>1.1200000000000001</v>
      </c>
      <c r="F27" s="23" t="s">
        <v>31</v>
      </c>
      <c r="G27" s="1"/>
      <c r="H27" s="9"/>
      <c r="I27" s="22"/>
      <c r="J27" s="10"/>
      <c r="K27" s="10"/>
      <c r="L27" s="1"/>
      <c r="M27" s="9"/>
      <c r="N27" s="20">
        <f>ROUND('GST Excl'!N27*1.1,4)</f>
        <v>2.8292999999999999</v>
      </c>
      <c r="O27" s="20">
        <f>ROUND('GST Excl'!O27*1.1,4)</f>
        <v>1.8620000000000001</v>
      </c>
      <c r="P27" s="20">
        <f>ROUND('GST Excl'!P27*1.1,4)</f>
        <v>2.7545000000000002</v>
      </c>
      <c r="Q27" s="20">
        <f>ROUND('GST Excl'!Q27*1.1,4)</f>
        <v>0.31319999999999998</v>
      </c>
      <c r="R27" s="20">
        <f>ROUND('GST Excl'!R27*1.1,4)</f>
        <v>2.8292999999999999</v>
      </c>
      <c r="S27" s="20">
        <f>ROUND('GST Excl'!S27*1.1,4)</f>
        <v>2.7545000000000002</v>
      </c>
      <c r="T27" s="20">
        <f>ROUND('GST Excl'!T27*1.1,4)</f>
        <v>2.7545000000000002</v>
      </c>
      <c r="U27" s="11"/>
    </row>
    <row r="28" spans="2:21" ht="12.75" customHeight="1" x14ac:dyDescent="0.25">
      <c r="B28" s="35">
        <v>20</v>
      </c>
      <c r="C28" s="27" t="s">
        <v>36</v>
      </c>
      <c r="D28" s="12"/>
      <c r="E28" s="20">
        <f>ROUND('GST Excl'!E28*1.1,4)</f>
        <v>0.57779999999999998</v>
      </c>
      <c r="F28" s="20">
        <f>ROUND('GST Excl'!F28*1.1,4)</f>
        <v>0.66410000000000002</v>
      </c>
      <c r="G28" s="13"/>
      <c r="H28" s="14"/>
      <c r="I28" s="22" t="s">
        <v>12</v>
      </c>
      <c r="J28" s="20">
        <f>ROUND('GST Excl'!J28*1.1,4)</f>
        <v>0.22359999999999999</v>
      </c>
      <c r="K28" s="20">
        <f>ROUND('GST Excl'!K28*1.1,4)</f>
        <v>0.25109999999999999</v>
      </c>
      <c r="L28" s="13"/>
      <c r="M28" s="14"/>
      <c r="N28" s="20">
        <f>ROUND('GST Excl'!N28*1.1,4)</f>
        <v>2.8292999999999999</v>
      </c>
      <c r="O28" s="20">
        <f>ROUND('GST Excl'!O28*1.1,4)</f>
        <v>1.8620000000000001</v>
      </c>
      <c r="P28" s="20">
        <f>ROUND('GST Excl'!P28*1.1,4)</f>
        <v>2.7545000000000002</v>
      </c>
      <c r="Q28" s="20">
        <f>ROUND('GST Excl'!Q28*1.1,4)</f>
        <v>0.31319999999999998</v>
      </c>
      <c r="R28" s="20">
        <f>ROUND('GST Excl'!R28*1.1,4)</f>
        <v>2.8292999999999999</v>
      </c>
      <c r="S28" s="20">
        <f>ROUND('GST Excl'!S28*1.1,4)</f>
        <v>2.7545000000000002</v>
      </c>
      <c r="T28" s="20">
        <f>ROUND('GST Excl'!T28*1.1,4)</f>
        <v>2.7545000000000002</v>
      </c>
      <c r="U28" s="11"/>
    </row>
    <row r="29" spans="2:21" x14ac:dyDescent="0.25">
      <c r="B29" s="35">
        <v>21</v>
      </c>
      <c r="C29" s="27" t="s">
        <v>37</v>
      </c>
      <c r="D29" s="7"/>
      <c r="E29" s="20">
        <f>ROUND('GST Excl'!E29*1.1,4)</f>
        <v>0.15049999999999999</v>
      </c>
      <c r="F29" s="20">
        <f>ROUND('GST Excl'!F29*1.1,4)</f>
        <v>0.25259999999999999</v>
      </c>
      <c r="G29" s="1"/>
      <c r="H29" s="9"/>
      <c r="I29" s="22"/>
      <c r="J29" s="10"/>
      <c r="K29" s="10"/>
      <c r="L29" s="1"/>
      <c r="M29" s="9"/>
      <c r="N29" s="20">
        <f>ROUND('GST Excl'!N29*1.1,4)</f>
        <v>2.8292999999999999</v>
      </c>
      <c r="O29" s="20">
        <f>ROUND('GST Excl'!O29*1.1,4)</f>
        <v>1.8620000000000001</v>
      </c>
      <c r="P29" s="20">
        <f>ROUND('GST Excl'!P29*1.1,4)</f>
        <v>2.7545000000000002</v>
      </c>
      <c r="Q29" s="20">
        <f>ROUND('GST Excl'!Q29*1.1,4)</f>
        <v>0.31319999999999998</v>
      </c>
      <c r="R29" s="20">
        <f>ROUND('GST Excl'!R29*1.1,4)</f>
        <v>2.8292999999999999</v>
      </c>
      <c r="S29" s="20">
        <f>ROUND('GST Excl'!S29*1.1,4)</f>
        <v>2.7545000000000002</v>
      </c>
      <c r="T29" s="20">
        <f>ROUND('GST Excl'!T29*1.1,4)</f>
        <v>2.7545000000000002</v>
      </c>
      <c r="U29" s="11"/>
    </row>
    <row r="30" spans="2:21" ht="12.75" customHeight="1" x14ac:dyDescent="0.25">
      <c r="B30" s="35">
        <v>22</v>
      </c>
      <c r="C30" s="27" t="s">
        <v>38</v>
      </c>
      <c r="D30" s="7"/>
      <c r="E30" s="20">
        <f>ROUND('GST Excl'!E30*1.1,4)</f>
        <v>0.31590000000000001</v>
      </c>
      <c r="F30" s="20">
        <f>ROUND('GST Excl'!F30*1.1,4)</f>
        <v>0.9486</v>
      </c>
      <c r="G30" s="1"/>
      <c r="H30" s="9"/>
      <c r="I30" s="22"/>
      <c r="J30" s="10"/>
      <c r="K30" s="10"/>
      <c r="L30" s="1"/>
      <c r="M30" s="9"/>
      <c r="N30" s="20">
        <f>ROUND('GST Excl'!N30*1.1,4)</f>
        <v>2.8292999999999999</v>
      </c>
      <c r="O30" s="20">
        <f>ROUND('GST Excl'!O30*1.1,4)</f>
        <v>1.8620000000000001</v>
      </c>
      <c r="P30" s="20">
        <f>ROUND('GST Excl'!P30*1.1,4)</f>
        <v>2.7545000000000002</v>
      </c>
      <c r="Q30" s="20">
        <f>ROUND('GST Excl'!Q30*1.1,4)</f>
        <v>0.31319999999999998</v>
      </c>
      <c r="R30" s="20">
        <f>ROUND('GST Excl'!R30*1.1,4)</f>
        <v>2.8292999999999999</v>
      </c>
      <c r="S30" s="20">
        <f>ROUND('GST Excl'!S30*1.1,4)</f>
        <v>2.7545000000000002</v>
      </c>
      <c r="T30" s="20">
        <f>ROUND('GST Excl'!T30*1.1,4)</f>
        <v>2.7545000000000002</v>
      </c>
      <c r="U30" s="11"/>
    </row>
    <row r="31" spans="2:21" ht="12.75" customHeight="1" x14ac:dyDescent="0.25">
      <c r="B31" s="35">
        <v>23</v>
      </c>
      <c r="C31" s="27" t="s">
        <v>39</v>
      </c>
      <c r="D31" s="7"/>
      <c r="E31" s="20">
        <f>ROUND('GST Excl'!E31*1.1,4)</f>
        <v>7.8399999999999997E-2</v>
      </c>
      <c r="F31" s="23" t="s">
        <v>31</v>
      </c>
      <c r="G31" s="1"/>
      <c r="H31" s="9"/>
      <c r="I31" s="22"/>
      <c r="J31" s="10"/>
      <c r="K31" s="10"/>
      <c r="L31" s="1"/>
      <c r="M31" s="9"/>
      <c r="N31" s="20">
        <f>ROUND('GST Excl'!N31*1.1,4)</f>
        <v>2.8292999999999999</v>
      </c>
      <c r="O31" s="20">
        <f>ROUND('GST Excl'!O31*1.1,4)</f>
        <v>1.8620000000000001</v>
      </c>
      <c r="P31" s="20">
        <f>ROUND('GST Excl'!P31*1.1,4)</f>
        <v>2.7545000000000002</v>
      </c>
      <c r="Q31" s="20">
        <f>ROUND('GST Excl'!Q31*1.1,4)</f>
        <v>0.31319999999999998</v>
      </c>
      <c r="R31" s="20">
        <f>ROUND('GST Excl'!R31*1.1,4)</f>
        <v>2.8292999999999999</v>
      </c>
      <c r="S31" s="20">
        <f>ROUND('GST Excl'!S31*1.1,4)</f>
        <v>2.7545000000000002</v>
      </c>
      <c r="T31" s="20">
        <f>ROUND('GST Excl'!T31*1.1,4)</f>
        <v>2.7545000000000002</v>
      </c>
      <c r="U31" s="11"/>
    </row>
    <row r="32" spans="2:21" ht="12.75" customHeight="1" x14ac:dyDescent="0.25">
      <c r="B32" s="35">
        <v>24</v>
      </c>
      <c r="C32" s="27" t="s">
        <v>40</v>
      </c>
      <c r="D32" s="7"/>
      <c r="E32" s="20">
        <f>ROUND('GST Excl'!E32*1.1,4)</f>
        <v>0.38009999999999999</v>
      </c>
      <c r="F32" s="20">
        <f>ROUND('GST Excl'!F32*1.1,4)</f>
        <v>0.45140000000000002</v>
      </c>
      <c r="G32" s="1"/>
      <c r="H32" s="9"/>
      <c r="I32" s="22"/>
      <c r="J32" s="10"/>
      <c r="K32" s="10"/>
      <c r="L32" s="1"/>
      <c r="M32" s="9"/>
      <c r="N32" s="20">
        <f>ROUND('GST Excl'!N32*1.1,4)</f>
        <v>2.8292999999999999</v>
      </c>
      <c r="O32" s="20">
        <f>ROUND('GST Excl'!O32*1.1,4)</f>
        <v>1.8620000000000001</v>
      </c>
      <c r="P32" s="20">
        <f>ROUND('GST Excl'!P32*1.1,4)</f>
        <v>2.7545000000000002</v>
      </c>
      <c r="Q32" s="20">
        <f>ROUND('GST Excl'!Q32*1.1,4)</f>
        <v>0.31319999999999998</v>
      </c>
      <c r="R32" s="20">
        <f>ROUND('GST Excl'!R32*1.1,4)</f>
        <v>2.8292999999999999</v>
      </c>
      <c r="S32" s="20">
        <f>ROUND('GST Excl'!S32*1.1,4)</f>
        <v>2.7545000000000002</v>
      </c>
      <c r="T32" s="20">
        <f>ROUND('GST Excl'!T32*1.1,4)</f>
        <v>2.7545000000000002</v>
      </c>
      <c r="U32" s="11"/>
    </row>
    <row r="33" spans="1:22" ht="12.75" customHeight="1" x14ac:dyDescent="0.25">
      <c r="B33" s="35">
        <v>25</v>
      </c>
      <c r="C33" s="27" t="s">
        <v>41</v>
      </c>
      <c r="D33" s="7"/>
      <c r="E33" s="20">
        <f>ROUND('GST Excl'!E33*1.1,4)</f>
        <v>8.5099999999999995E-2</v>
      </c>
      <c r="F33" s="23" t="s">
        <v>31</v>
      </c>
      <c r="G33" s="1"/>
      <c r="H33" s="9"/>
      <c r="I33" s="22"/>
      <c r="J33" s="10"/>
      <c r="K33" s="23"/>
      <c r="L33" s="1"/>
      <c r="M33" s="9"/>
      <c r="N33" s="20">
        <f>ROUND('GST Excl'!N33*1.1,4)</f>
        <v>0.40789999999999998</v>
      </c>
      <c r="O33" s="20">
        <f>ROUND('GST Excl'!O33*1.1,4)</f>
        <v>1.8620000000000001</v>
      </c>
      <c r="P33" s="20">
        <f>ROUND('GST Excl'!P33*1.1,4)</f>
        <v>2.7545000000000002</v>
      </c>
      <c r="Q33" s="20">
        <f>ROUND('GST Excl'!Q33*1.1,4)</f>
        <v>0.31319999999999998</v>
      </c>
      <c r="R33" s="20">
        <f>ROUND('GST Excl'!R33*1.1,4)</f>
        <v>0.40789999999999998</v>
      </c>
      <c r="S33" s="20">
        <f>ROUND('GST Excl'!S33*1.1,4)</f>
        <v>2.7545000000000002</v>
      </c>
      <c r="T33" s="20">
        <f>ROUND('GST Excl'!T33*1.1,4)</f>
        <v>2.7545000000000002</v>
      </c>
      <c r="U33" s="11"/>
    </row>
    <row r="34" spans="1:22" ht="12.75" customHeight="1" x14ac:dyDescent="0.25">
      <c r="B34" s="35">
        <v>31</v>
      </c>
      <c r="C34" s="27" t="s">
        <v>42</v>
      </c>
      <c r="D34" s="7"/>
      <c r="E34" s="20">
        <f>ROUND('GST Excl'!E34*1.1,4)</f>
        <v>0</v>
      </c>
      <c r="F34" s="23" t="s">
        <v>31</v>
      </c>
      <c r="G34" s="1"/>
      <c r="H34" s="9"/>
      <c r="I34" s="22" t="s">
        <v>43</v>
      </c>
      <c r="J34" s="20">
        <f>ROUND('GST Excl'!J34*1.1,4)</f>
        <v>0</v>
      </c>
      <c r="K34" s="23" t="s">
        <v>31</v>
      </c>
      <c r="L34" s="1"/>
      <c r="M34" s="9"/>
      <c r="N34" s="20">
        <f>ROUND('GST Excl'!N34*1.1,4)</f>
        <v>2.8292999999999999</v>
      </c>
      <c r="O34" s="20">
        <f>ROUND('GST Excl'!O34*1.1,4)</f>
        <v>1.8620000000000001</v>
      </c>
      <c r="P34" s="20">
        <f>ROUND('GST Excl'!P34*1.1,4)</f>
        <v>2.7545000000000002</v>
      </c>
      <c r="Q34" s="20">
        <f>ROUND('GST Excl'!Q34*1.1,4)</f>
        <v>0.31319999999999998</v>
      </c>
      <c r="R34" s="20">
        <f>ROUND('GST Excl'!R34*1.1,4)</f>
        <v>2.8292999999999999</v>
      </c>
      <c r="S34" s="20">
        <f>ROUND('GST Excl'!S34*1.1,4)</f>
        <v>2.7545000000000002</v>
      </c>
      <c r="T34" s="20">
        <f>ROUND('GST Excl'!T34*1.1,4)</f>
        <v>2.7545000000000002</v>
      </c>
      <c r="U34" s="11"/>
    </row>
    <row r="35" spans="1:22" ht="12.75" customHeight="1" x14ac:dyDescent="0.25">
      <c r="B35" s="35">
        <v>32</v>
      </c>
      <c r="C35" s="27" t="s">
        <v>44</v>
      </c>
      <c r="D35" s="7"/>
      <c r="E35" s="20">
        <f>ROUND('GST Excl'!E35*1.1,4)</f>
        <v>0.1148</v>
      </c>
      <c r="F35" s="23" t="s">
        <v>31</v>
      </c>
      <c r="G35" s="1"/>
      <c r="H35" s="9"/>
      <c r="I35" s="22"/>
      <c r="J35" s="10"/>
      <c r="K35" s="10"/>
      <c r="L35" s="1"/>
      <c r="M35" s="9"/>
      <c r="N35" s="20">
        <f>ROUND('GST Excl'!N35*1.1,4)</f>
        <v>2.8292999999999999</v>
      </c>
      <c r="O35" s="20">
        <f>ROUND('GST Excl'!O35*1.1,4)</f>
        <v>1.8620000000000001</v>
      </c>
      <c r="P35" s="20">
        <f>ROUND('GST Excl'!P35*1.1,4)</f>
        <v>2.7545000000000002</v>
      </c>
      <c r="Q35" s="20">
        <f>ROUND('GST Excl'!Q35*1.1,4)</f>
        <v>0.31319999999999998</v>
      </c>
      <c r="R35" s="20">
        <f>ROUND('GST Excl'!R35*1.1,4)</f>
        <v>2.8292999999999999</v>
      </c>
      <c r="S35" s="20">
        <f>ROUND('GST Excl'!S35*1.1,4)</f>
        <v>2.7545000000000002</v>
      </c>
      <c r="T35" s="20">
        <f>ROUND('GST Excl'!T35*1.1,4)</f>
        <v>2.7545000000000002</v>
      </c>
      <c r="U35" s="11"/>
    </row>
    <row r="36" spans="1:22" ht="12.75" customHeight="1" x14ac:dyDescent="0.25">
      <c r="B36" s="35">
        <v>33</v>
      </c>
      <c r="C36" s="27" t="s">
        <v>14</v>
      </c>
      <c r="D36" s="7"/>
      <c r="E36" s="20">
        <f>ROUND('GST Excl'!E36*1.1,4)</f>
        <v>3.0800000000000001E-2</v>
      </c>
      <c r="F36" s="23" t="s">
        <v>31</v>
      </c>
      <c r="G36" s="1"/>
      <c r="H36" s="9"/>
      <c r="I36" s="22" t="s">
        <v>11</v>
      </c>
      <c r="J36" s="20">
        <f>ROUND('GST Excl'!J36*1.1,4)</f>
        <v>0</v>
      </c>
      <c r="K36" s="23" t="s">
        <v>31</v>
      </c>
      <c r="L36" s="1"/>
      <c r="M36" s="9"/>
      <c r="N36" s="20">
        <f>ROUND('GST Excl'!N36*1.1,4)</f>
        <v>2.8292999999999999</v>
      </c>
      <c r="O36" s="20">
        <f>ROUND('GST Excl'!O36*1.1,4)</f>
        <v>1.8620000000000001</v>
      </c>
      <c r="P36" s="20">
        <f>ROUND('GST Excl'!P36*1.1,4)</f>
        <v>0</v>
      </c>
      <c r="Q36" s="20">
        <f>ROUND('GST Excl'!Q36*1.1,4)</f>
        <v>0.31319999999999998</v>
      </c>
      <c r="R36" s="20">
        <f>ROUND('GST Excl'!R36*1.1,4)</f>
        <v>2.8292999999999999</v>
      </c>
      <c r="S36" s="20">
        <f>ROUND('GST Excl'!S36*1.1,4)</f>
        <v>0</v>
      </c>
      <c r="T36" s="20">
        <f>ROUND('GST Excl'!T36*1.1,4)</f>
        <v>0</v>
      </c>
      <c r="U36" s="11"/>
    </row>
    <row r="37" spans="1:22" ht="12.75" customHeight="1" x14ac:dyDescent="0.25">
      <c r="B37" s="35">
        <v>34</v>
      </c>
      <c r="C37" s="27" t="s">
        <v>45</v>
      </c>
      <c r="D37" s="7"/>
      <c r="E37" s="20">
        <f>ROUND('GST Excl'!E37*1.1,4)</f>
        <v>3.0800000000000001E-2</v>
      </c>
      <c r="F37" s="23" t="s">
        <v>31</v>
      </c>
      <c r="G37" s="1"/>
      <c r="H37" s="9"/>
      <c r="I37" s="22" t="s">
        <v>11</v>
      </c>
      <c r="J37" s="20">
        <f>ROUND('GST Excl'!J37*1.1,4)</f>
        <v>0</v>
      </c>
      <c r="K37" s="23" t="s">
        <v>31</v>
      </c>
      <c r="L37" s="1"/>
      <c r="M37" s="9"/>
      <c r="N37" s="20">
        <f>ROUND('GST Excl'!N37*1.1,4)</f>
        <v>2.8292999999999999</v>
      </c>
      <c r="O37" s="20">
        <f>ROUND('GST Excl'!O37*1.1,4)</f>
        <v>1.8620000000000001</v>
      </c>
      <c r="P37" s="20">
        <f>ROUND('GST Excl'!P37*1.1,4)</f>
        <v>0</v>
      </c>
      <c r="Q37" s="20">
        <f>ROUND('GST Excl'!Q37*1.1,4)</f>
        <v>0.31319999999999998</v>
      </c>
      <c r="R37" s="20">
        <f>ROUND('GST Excl'!R37*1.1,4)</f>
        <v>2.8292999999999999</v>
      </c>
      <c r="S37" s="20">
        <f>ROUND('GST Excl'!S37*1.1,4)</f>
        <v>0</v>
      </c>
      <c r="T37" s="20">
        <f>ROUND('GST Excl'!T37*1.1,4)</f>
        <v>0</v>
      </c>
      <c r="U37" s="11"/>
    </row>
    <row r="38" spans="1:22" ht="12.75" customHeight="1" thickBot="1" x14ac:dyDescent="0.3">
      <c r="B38" s="36"/>
      <c r="D38" s="15"/>
      <c r="E38" s="16"/>
      <c r="F38" s="16"/>
      <c r="G38" s="17"/>
      <c r="H38" s="18"/>
      <c r="I38" s="16"/>
      <c r="J38" s="16"/>
      <c r="K38" s="16"/>
      <c r="L38" s="17"/>
      <c r="M38" s="18"/>
      <c r="N38" s="16"/>
      <c r="O38" s="16"/>
      <c r="P38" s="16"/>
      <c r="Q38" s="16"/>
      <c r="R38" s="16"/>
      <c r="S38" s="16"/>
      <c r="T38" s="16"/>
      <c r="U38" s="19"/>
    </row>
    <row r="39" spans="1:22" s="38" customFormat="1" ht="12.75" customHeight="1" x14ac:dyDescent="0.35">
      <c r="A39" s="27"/>
      <c r="B39" s="36"/>
      <c r="C39" s="27"/>
      <c r="D39" s="27"/>
      <c r="E39" s="27"/>
      <c r="F39" s="27"/>
      <c r="G39" s="27"/>
      <c r="H39" s="27"/>
      <c r="I39" s="27"/>
      <c r="J39" s="27"/>
      <c r="K39" s="27"/>
      <c r="L39" s="27"/>
      <c r="M39" s="27"/>
      <c r="N39" s="27"/>
      <c r="O39" s="27"/>
      <c r="P39" s="27"/>
      <c r="Q39" s="27"/>
      <c r="R39" s="27"/>
      <c r="S39" s="27"/>
      <c r="T39" s="27"/>
      <c r="U39" s="27"/>
      <c r="V39" s="27"/>
    </row>
    <row r="40" spans="1:22" s="38" customFormat="1" ht="16" x14ac:dyDescent="0.35">
      <c r="A40" s="27"/>
      <c r="B40" s="37" t="s">
        <v>46</v>
      </c>
      <c r="C40" s="27"/>
      <c r="D40" s="27"/>
      <c r="E40" s="67">
        <f>ROUND('GST Excl'!E40*1.1,4)</f>
        <v>0.29409999999999997</v>
      </c>
      <c r="F40" s="67">
        <f>ROUND('GST Excl'!F40*1.1,4)</f>
        <v>0.3735</v>
      </c>
      <c r="G40" s="27"/>
      <c r="H40" s="27"/>
      <c r="I40" s="27"/>
      <c r="J40" s="27"/>
      <c r="K40" s="27"/>
      <c r="L40" s="27"/>
      <c r="M40" s="63"/>
      <c r="N40" s="27"/>
      <c r="O40" s="27"/>
      <c r="P40" s="27"/>
      <c r="Q40" s="27"/>
      <c r="R40" s="27"/>
      <c r="S40" s="27"/>
      <c r="T40" s="27"/>
      <c r="U40" s="66"/>
      <c r="V40" s="27"/>
    </row>
    <row r="41" spans="1:22" ht="16" x14ac:dyDescent="0.35">
      <c r="B41" s="38"/>
      <c r="C41" s="38"/>
      <c r="D41" s="38"/>
      <c r="E41" s="38"/>
      <c r="F41" s="38"/>
      <c r="G41" s="38"/>
      <c r="H41" s="38"/>
      <c r="I41" s="38"/>
      <c r="J41" s="38"/>
      <c r="K41" s="38"/>
      <c r="M41" s="63"/>
    </row>
    <row r="42" spans="1:22" ht="16" x14ac:dyDescent="0.35">
      <c r="B42" s="38"/>
      <c r="C42" s="38"/>
      <c r="D42" s="38"/>
      <c r="E42" s="38"/>
      <c r="F42" s="38"/>
      <c r="G42" s="38"/>
      <c r="H42" s="38"/>
      <c r="I42" s="38"/>
      <c r="J42" s="38"/>
      <c r="K42" s="38"/>
    </row>
    <row r="46" spans="1:22" ht="16" x14ac:dyDescent="0.35">
      <c r="B46" s="38"/>
      <c r="C46" s="38"/>
      <c r="D46" s="38"/>
      <c r="E46" s="38"/>
      <c r="F46" s="38"/>
      <c r="G46" s="38"/>
      <c r="H46" s="38"/>
      <c r="I46" s="38"/>
      <c r="J46" s="38"/>
      <c r="K46" s="38"/>
      <c r="L46" s="38"/>
      <c r="M46" s="38"/>
      <c r="N46" s="38"/>
      <c r="O46" s="38"/>
      <c r="P46" s="38"/>
      <c r="Q46" s="38"/>
      <c r="R46" s="38"/>
      <c r="S46" s="38"/>
      <c r="T46" s="38"/>
      <c r="U46" s="38"/>
      <c r="V46" s="38"/>
    </row>
    <row r="47" spans="1:22" ht="16" x14ac:dyDescent="0.35">
      <c r="A47" s="38"/>
      <c r="B47" s="38"/>
      <c r="C47" s="38"/>
      <c r="D47" s="38"/>
      <c r="E47" s="38"/>
      <c r="F47" s="38"/>
      <c r="G47" s="38"/>
      <c r="H47" s="38"/>
      <c r="I47" s="38"/>
      <c r="J47" s="38"/>
      <c r="K47" s="38"/>
      <c r="L47" s="38"/>
      <c r="M47" s="38"/>
      <c r="N47" s="38"/>
      <c r="O47" s="38"/>
      <c r="P47" s="38"/>
      <c r="Q47" s="38"/>
      <c r="R47" s="38"/>
      <c r="S47" s="38"/>
      <c r="T47" s="38"/>
      <c r="U47" s="38"/>
      <c r="V47" s="38"/>
    </row>
    <row r="48" spans="1:22" ht="16" x14ac:dyDescent="0.35">
      <c r="A48" s="38"/>
      <c r="B48" s="38"/>
      <c r="C48" s="38"/>
      <c r="D48" s="38"/>
      <c r="E48" s="38"/>
      <c r="F48" s="38"/>
      <c r="G48" s="38"/>
      <c r="H48" s="38"/>
      <c r="I48" s="38"/>
      <c r="J48" s="38"/>
      <c r="K48" s="38"/>
      <c r="L48" s="38"/>
      <c r="M48" s="38"/>
      <c r="N48" s="38"/>
      <c r="O48" s="38"/>
      <c r="P48" s="38"/>
      <c r="Q48" s="38"/>
      <c r="R48" s="38"/>
      <c r="S48" s="38"/>
      <c r="T48" s="38"/>
      <c r="U48" s="38"/>
      <c r="V48" s="38"/>
    </row>
    <row r="49" spans="1:22" ht="16" x14ac:dyDescent="0.35">
      <c r="A49" s="38"/>
      <c r="B49" s="38"/>
      <c r="C49" s="38"/>
      <c r="D49" s="38"/>
      <c r="E49" s="38"/>
      <c r="F49" s="38"/>
      <c r="G49" s="38"/>
      <c r="H49" s="38"/>
      <c r="I49" s="38"/>
      <c r="J49" s="38"/>
      <c r="K49" s="38"/>
      <c r="L49" s="38"/>
      <c r="M49" s="38"/>
      <c r="N49" s="38"/>
      <c r="O49" s="38"/>
      <c r="P49" s="38"/>
      <c r="Q49" s="38"/>
      <c r="R49" s="38"/>
      <c r="S49" s="38"/>
      <c r="T49" s="38"/>
      <c r="U49" s="38"/>
      <c r="V49" s="38"/>
    </row>
    <row r="50" spans="1:22" ht="16" x14ac:dyDescent="0.35">
      <c r="A50" s="38"/>
      <c r="B50" s="38"/>
      <c r="C50" s="38"/>
      <c r="D50" s="38"/>
      <c r="E50" s="38"/>
      <c r="F50" s="38"/>
      <c r="G50" s="38"/>
      <c r="H50" s="38"/>
      <c r="I50" s="38"/>
      <c r="J50" s="38"/>
      <c r="K50" s="38"/>
      <c r="L50" s="38"/>
      <c r="M50" s="38"/>
      <c r="N50" s="38"/>
      <c r="O50" s="38"/>
      <c r="P50" s="38"/>
      <c r="Q50" s="38"/>
      <c r="R50" s="38"/>
      <c r="S50" s="38"/>
      <c r="T50" s="38"/>
      <c r="U50" s="38"/>
      <c r="V50" s="38"/>
    </row>
    <row r="51" spans="1:22" ht="16" x14ac:dyDescent="0.35">
      <c r="A51" s="38"/>
      <c r="B51" s="38"/>
      <c r="C51" s="38"/>
      <c r="D51" s="38"/>
      <c r="E51" s="38"/>
      <c r="F51" s="38"/>
      <c r="G51" s="38"/>
      <c r="H51" s="38"/>
      <c r="I51" s="38"/>
      <c r="J51" s="38"/>
      <c r="K51" s="38"/>
      <c r="L51" s="38"/>
      <c r="M51" s="38"/>
      <c r="N51" s="38"/>
      <c r="O51" s="38"/>
      <c r="P51" s="38"/>
      <c r="Q51" s="38"/>
      <c r="R51" s="38"/>
      <c r="S51" s="38"/>
      <c r="T51" s="38"/>
      <c r="U51" s="38"/>
      <c r="V51" s="38"/>
    </row>
    <row r="52" spans="1:22" ht="16" x14ac:dyDescent="0.35">
      <c r="A52" s="38"/>
      <c r="B52" s="38"/>
      <c r="C52" s="38"/>
      <c r="D52" s="38"/>
      <c r="E52" s="38"/>
      <c r="F52" s="38"/>
      <c r="G52" s="38"/>
      <c r="H52" s="38"/>
      <c r="I52" s="38"/>
      <c r="J52" s="38"/>
      <c r="K52" s="38"/>
      <c r="L52" s="38"/>
      <c r="M52" s="38"/>
      <c r="N52" s="38"/>
      <c r="O52" s="38"/>
      <c r="P52" s="38"/>
      <c r="Q52" s="38"/>
      <c r="R52" s="38"/>
      <c r="S52" s="38"/>
      <c r="T52" s="38"/>
      <c r="U52" s="38"/>
      <c r="V52" s="38"/>
    </row>
    <row r="53" spans="1:22" ht="16" x14ac:dyDescent="0.35">
      <c r="A53" s="38"/>
      <c r="B53" s="38"/>
      <c r="C53" s="38"/>
      <c r="D53" s="38"/>
      <c r="E53" s="38"/>
      <c r="F53" s="38"/>
      <c r="G53" s="38"/>
      <c r="H53" s="38"/>
      <c r="I53" s="38"/>
      <c r="J53" s="38"/>
      <c r="K53" s="38"/>
      <c r="L53" s="38"/>
      <c r="M53" s="38"/>
      <c r="N53" s="38"/>
      <c r="O53" s="38"/>
      <c r="P53" s="38"/>
      <c r="Q53" s="38"/>
      <c r="R53" s="38"/>
      <c r="S53" s="38"/>
      <c r="T53" s="38"/>
      <c r="U53" s="38"/>
      <c r="V53" s="38"/>
    </row>
    <row r="54" spans="1:22" ht="16" x14ac:dyDescent="0.35">
      <c r="A54" s="38"/>
      <c r="B54" s="38"/>
      <c r="C54" s="38"/>
      <c r="D54" s="38"/>
      <c r="E54" s="38"/>
      <c r="F54" s="38"/>
      <c r="G54" s="38"/>
      <c r="H54" s="38"/>
      <c r="I54" s="38"/>
      <c r="J54" s="38"/>
      <c r="K54" s="38"/>
      <c r="L54" s="38"/>
      <c r="M54" s="38"/>
      <c r="N54" s="38"/>
      <c r="O54" s="38"/>
      <c r="P54" s="38"/>
      <c r="Q54" s="38"/>
      <c r="R54" s="38"/>
      <c r="S54" s="38"/>
      <c r="T54" s="38"/>
      <c r="U54" s="38"/>
      <c r="V54" s="38"/>
    </row>
    <row r="55" spans="1:22" ht="16" x14ac:dyDescent="0.35">
      <c r="A55" s="38"/>
      <c r="B55" s="38"/>
      <c r="C55" s="38"/>
      <c r="D55" s="38"/>
      <c r="E55" s="38"/>
      <c r="F55" s="38"/>
      <c r="G55" s="38"/>
      <c r="H55" s="38"/>
      <c r="I55" s="38"/>
      <c r="J55" s="38"/>
      <c r="K55" s="38"/>
      <c r="L55" s="38"/>
      <c r="M55" s="38"/>
      <c r="N55" s="38"/>
      <c r="O55" s="38"/>
      <c r="P55" s="38"/>
      <c r="Q55" s="38"/>
      <c r="R55" s="38"/>
      <c r="S55" s="38"/>
      <c r="T55" s="38"/>
      <c r="U55" s="38"/>
      <c r="V55" s="38"/>
    </row>
    <row r="56" spans="1:22" ht="16" x14ac:dyDescent="0.35">
      <c r="A56" s="38"/>
      <c r="B56" s="38"/>
      <c r="C56" s="38"/>
      <c r="D56" s="38"/>
      <c r="E56" s="38"/>
      <c r="F56" s="38"/>
      <c r="G56" s="38"/>
      <c r="H56" s="38"/>
      <c r="I56" s="38"/>
      <c r="J56" s="38"/>
      <c r="K56" s="38"/>
      <c r="L56" s="38"/>
      <c r="M56" s="38"/>
      <c r="N56" s="38"/>
      <c r="O56" s="38"/>
      <c r="P56" s="38"/>
      <c r="Q56" s="38"/>
      <c r="R56" s="38"/>
      <c r="S56" s="38"/>
      <c r="T56" s="38"/>
      <c r="U56" s="38"/>
      <c r="V56" s="38"/>
    </row>
    <row r="57" spans="1:22" ht="16" x14ac:dyDescent="0.35">
      <c r="A57" s="38"/>
      <c r="B57" s="38"/>
      <c r="C57" s="38"/>
      <c r="D57" s="38"/>
      <c r="E57" s="38"/>
      <c r="F57" s="38"/>
      <c r="G57" s="38"/>
      <c r="H57" s="38"/>
      <c r="I57" s="38"/>
      <c r="J57" s="38"/>
      <c r="K57" s="38"/>
      <c r="L57" s="38"/>
      <c r="M57" s="38"/>
      <c r="N57" s="38"/>
      <c r="O57" s="38"/>
      <c r="P57" s="38"/>
      <c r="Q57" s="38"/>
      <c r="R57" s="38"/>
      <c r="S57" s="38"/>
      <c r="T57" s="38"/>
      <c r="U57" s="38"/>
      <c r="V57" s="38"/>
    </row>
    <row r="58" spans="1:22" ht="16" x14ac:dyDescent="0.35">
      <c r="A58" s="38"/>
      <c r="B58" s="38"/>
      <c r="C58" s="38"/>
      <c r="D58" s="38"/>
      <c r="E58" s="38"/>
      <c r="F58" s="38"/>
      <c r="G58" s="38"/>
      <c r="H58" s="38"/>
      <c r="I58" s="38"/>
      <c r="J58" s="38"/>
      <c r="K58" s="38"/>
      <c r="L58" s="38"/>
      <c r="M58" s="38"/>
      <c r="N58" s="38"/>
      <c r="O58" s="38"/>
      <c r="P58" s="38"/>
      <c r="Q58" s="38"/>
      <c r="R58" s="38"/>
      <c r="S58" s="38"/>
      <c r="T58" s="38"/>
      <c r="U58" s="38"/>
      <c r="V58" s="38"/>
    </row>
    <row r="59" spans="1:22" ht="16" x14ac:dyDescent="0.35">
      <c r="A59" s="38"/>
      <c r="B59" s="38"/>
      <c r="C59" s="38"/>
      <c r="D59" s="38"/>
      <c r="E59" s="38"/>
      <c r="F59" s="38"/>
      <c r="G59" s="38"/>
      <c r="H59" s="38"/>
      <c r="I59" s="38"/>
      <c r="J59" s="38"/>
      <c r="K59" s="38"/>
      <c r="L59" s="38"/>
      <c r="M59" s="38"/>
      <c r="N59" s="38"/>
      <c r="O59" s="38"/>
      <c r="P59" s="38"/>
      <c r="Q59" s="38"/>
      <c r="R59" s="38"/>
      <c r="S59" s="38"/>
      <c r="T59" s="38"/>
      <c r="U59" s="38"/>
      <c r="V59" s="38"/>
    </row>
    <row r="60" spans="1:22" ht="16" x14ac:dyDescent="0.35">
      <c r="A60" s="38"/>
      <c r="B60" s="38"/>
      <c r="C60" s="38"/>
      <c r="D60" s="38"/>
      <c r="E60" s="38"/>
      <c r="F60" s="38"/>
      <c r="G60" s="38"/>
      <c r="H60" s="38"/>
      <c r="I60" s="38"/>
      <c r="J60" s="38"/>
      <c r="K60" s="38"/>
      <c r="L60" s="38"/>
      <c r="M60" s="38"/>
      <c r="N60" s="38"/>
      <c r="O60" s="38"/>
      <c r="P60" s="38"/>
      <c r="Q60" s="38"/>
      <c r="R60" s="38"/>
      <c r="S60" s="38"/>
      <c r="T60" s="38"/>
      <c r="U60" s="38"/>
      <c r="V60" s="38"/>
    </row>
    <row r="61" spans="1:22" ht="16" x14ac:dyDescent="0.35">
      <c r="A61" s="38"/>
      <c r="B61" s="38"/>
      <c r="C61" s="38"/>
      <c r="D61" s="38"/>
      <c r="E61" s="38"/>
      <c r="F61" s="38"/>
      <c r="G61" s="38"/>
      <c r="H61" s="38"/>
      <c r="I61" s="38"/>
      <c r="J61" s="38"/>
      <c r="K61" s="38"/>
      <c r="L61" s="38"/>
      <c r="M61" s="38"/>
      <c r="N61" s="38"/>
      <c r="O61" s="38"/>
      <c r="P61" s="38"/>
      <c r="Q61" s="38"/>
      <c r="R61" s="38"/>
      <c r="S61" s="38"/>
      <c r="T61" s="38"/>
      <c r="U61" s="38"/>
      <c r="V61" s="38"/>
    </row>
    <row r="62" spans="1:22" ht="16" x14ac:dyDescent="0.35">
      <c r="A62" s="38"/>
      <c r="B62" s="38"/>
      <c r="C62" s="38"/>
      <c r="D62" s="38"/>
      <c r="E62" s="38"/>
      <c r="F62" s="38"/>
      <c r="G62" s="38"/>
      <c r="H62" s="38"/>
      <c r="I62" s="38"/>
      <c r="J62" s="38"/>
      <c r="K62" s="38"/>
      <c r="L62" s="38"/>
      <c r="M62" s="38"/>
      <c r="N62" s="38"/>
      <c r="O62" s="38"/>
      <c r="P62" s="38"/>
      <c r="Q62" s="38"/>
      <c r="R62" s="38"/>
      <c r="S62" s="38"/>
      <c r="T62" s="38"/>
      <c r="U62" s="38"/>
      <c r="V62" s="38"/>
    </row>
    <row r="63" spans="1:22" ht="16" x14ac:dyDescent="0.35">
      <c r="A63" s="38"/>
      <c r="B63" s="38"/>
      <c r="C63" s="38"/>
      <c r="D63" s="38"/>
      <c r="E63" s="38"/>
      <c r="F63" s="38"/>
      <c r="G63" s="38"/>
      <c r="H63" s="38"/>
      <c r="I63" s="38"/>
      <c r="J63" s="38"/>
      <c r="K63" s="38"/>
      <c r="L63" s="38"/>
      <c r="M63" s="38"/>
      <c r="N63" s="38"/>
      <c r="O63" s="38"/>
      <c r="P63" s="38"/>
      <c r="Q63" s="38"/>
      <c r="R63" s="38"/>
      <c r="S63" s="38"/>
      <c r="T63" s="38"/>
      <c r="U63" s="38"/>
      <c r="V63" s="38"/>
    </row>
    <row r="64" spans="1:22" ht="16" x14ac:dyDescent="0.35">
      <c r="A64" s="38"/>
      <c r="B64" s="38"/>
      <c r="C64" s="38"/>
      <c r="D64" s="38"/>
      <c r="E64" s="38"/>
      <c r="F64" s="38"/>
      <c r="G64" s="38"/>
      <c r="H64" s="38"/>
      <c r="I64" s="38"/>
      <c r="J64" s="38"/>
      <c r="K64" s="38"/>
      <c r="L64" s="38"/>
      <c r="M64" s="38"/>
      <c r="N64" s="38"/>
      <c r="O64" s="38"/>
      <c r="P64" s="38"/>
      <c r="Q64" s="38"/>
      <c r="R64" s="38"/>
      <c r="S64" s="38"/>
      <c r="T64" s="38"/>
      <c r="U64" s="38"/>
      <c r="V64" s="38"/>
    </row>
    <row r="65" spans="1:22" ht="16" x14ac:dyDescent="0.35">
      <c r="A65" s="38"/>
      <c r="B65" s="38"/>
      <c r="C65" s="38"/>
      <c r="D65" s="38"/>
      <c r="E65" s="38"/>
      <c r="F65" s="38"/>
      <c r="G65" s="38"/>
      <c r="H65" s="38"/>
      <c r="I65" s="38"/>
      <c r="J65" s="38"/>
      <c r="K65" s="38"/>
      <c r="L65" s="38"/>
      <c r="M65" s="38"/>
      <c r="N65" s="38"/>
      <c r="O65" s="38"/>
      <c r="P65" s="38"/>
      <c r="Q65" s="38"/>
      <c r="R65" s="38"/>
      <c r="S65" s="38"/>
      <c r="T65" s="38"/>
      <c r="U65" s="38"/>
      <c r="V65" s="38"/>
    </row>
    <row r="66" spans="1:22" ht="16" x14ac:dyDescent="0.35">
      <c r="A66" s="38"/>
      <c r="B66" s="38"/>
      <c r="C66" s="38"/>
      <c r="D66" s="38"/>
      <c r="E66" s="38"/>
      <c r="F66" s="38"/>
      <c r="G66" s="38"/>
      <c r="H66" s="38"/>
      <c r="I66" s="38"/>
      <c r="J66" s="38"/>
      <c r="K66" s="38"/>
      <c r="L66" s="38"/>
      <c r="M66" s="38"/>
      <c r="N66" s="38"/>
      <c r="O66" s="38"/>
      <c r="P66" s="38"/>
      <c r="Q66" s="38"/>
      <c r="R66" s="38"/>
      <c r="S66" s="38"/>
      <c r="T66" s="38"/>
      <c r="U66" s="38"/>
      <c r="V66" s="38"/>
    </row>
    <row r="67" spans="1:22" ht="16" x14ac:dyDescent="0.35">
      <c r="A67" s="38"/>
      <c r="B67" s="38"/>
      <c r="C67" s="38"/>
      <c r="D67" s="38"/>
      <c r="E67" s="38"/>
      <c r="F67" s="38"/>
      <c r="G67" s="38"/>
      <c r="H67" s="38"/>
      <c r="I67" s="38"/>
      <c r="J67" s="38"/>
      <c r="K67" s="38"/>
      <c r="L67" s="38"/>
      <c r="M67" s="38"/>
      <c r="N67" s="38"/>
      <c r="O67" s="38"/>
      <c r="P67" s="38"/>
      <c r="Q67" s="38"/>
      <c r="R67" s="38"/>
      <c r="S67" s="38"/>
      <c r="T67" s="38"/>
      <c r="U67" s="38"/>
      <c r="V67" s="38"/>
    </row>
    <row r="68" spans="1:22" ht="16" x14ac:dyDescent="0.35">
      <c r="A68" s="38"/>
      <c r="B68" s="38"/>
      <c r="C68" s="38"/>
      <c r="D68" s="38"/>
      <c r="E68" s="38"/>
      <c r="F68" s="38"/>
      <c r="G68" s="38"/>
      <c r="H68" s="38"/>
      <c r="I68" s="38"/>
      <c r="J68" s="38"/>
      <c r="K68" s="38"/>
      <c r="L68" s="38"/>
      <c r="M68" s="38"/>
      <c r="N68" s="38"/>
      <c r="O68" s="38"/>
      <c r="P68" s="38"/>
      <c r="Q68" s="38"/>
      <c r="R68" s="38"/>
      <c r="S68" s="38"/>
      <c r="T68" s="38"/>
      <c r="U68" s="38"/>
      <c r="V68" s="38"/>
    </row>
    <row r="69" spans="1:22" ht="16" x14ac:dyDescent="0.35">
      <c r="A69" s="38"/>
      <c r="B69" s="38"/>
      <c r="C69" s="38"/>
      <c r="D69" s="38"/>
      <c r="E69" s="38"/>
      <c r="F69" s="38"/>
      <c r="G69" s="38"/>
      <c r="H69" s="38"/>
      <c r="I69" s="38"/>
      <c r="J69" s="38"/>
      <c r="K69" s="38"/>
      <c r="L69" s="38"/>
      <c r="M69" s="38"/>
      <c r="N69" s="38"/>
      <c r="O69" s="38"/>
      <c r="P69" s="38"/>
      <c r="Q69" s="38"/>
      <c r="R69" s="38"/>
      <c r="S69" s="38"/>
      <c r="T69" s="38"/>
      <c r="U69" s="38"/>
      <c r="V69" s="38"/>
    </row>
    <row r="70" spans="1:22" ht="16" x14ac:dyDescent="0.35">
      <c r="A70" s="38"/>
      <c r="B70" s="38"/>
      <c r="C70" s="38"/>
      <c r="D70" s="38"/>
      <c r="E70" s="38"/>
      <c r="F70" s="38"/>
      <c r="G70" s="38"/>
      <c r="H70" s="38"/>
      <c r="I70" s="38"/>
      <c r="J70" s="38"/>
      <c r="K70" s="38"/>
      <c r="L70" s="38"/>
      <c r="M70" s="38"/>
      <c r="N70" s="38"/>
      <c r="O70" s="38"/>
      <c r="P70" s="38"/>
      <c r="Q70" s="38"/>
      <c r="R70" s="38"/>
      <c r="S70" s="38"/>
      <c r="T70" s="38"/>
      <c r="U70" s="38"/>
      <c r="V70" s="38"/>
    </row>
    <row r="71" spans="1:22" ht="16" x14ac:dyDescent="0.35">
      <c r="A71" s="38"/>
      <c r="B71" s="38"/>
      <c r="C71" s="38"/>
      <c r="D71" s="38"/>
      <c r="E71" s="38"/>
      <c r="F71" s="38"/>
      <c r="G71" s="38"/>
      <c r="H71" s="38"/>
      <c r="I71" s="38"/>
      <c r="J71" s="38"/>
      <c r="K71" s="38"/>
      <c r="L71" s="38"/>
      <c r="M71" s="38"/>
      <c r="N71" s="38"/>
      <c r="O71" s="38"/>
      <c r="P71" s="38"/>
      <c r="Q71" s="38"/>
      <c r="R71" s="38"/>
      <c r="S71" s="38"/>
      <c r="T71" s="38"/>
      <c r="U71" s="38"/>
      <c r="V71" s="38"/>
    </row>
    <row r="72" spans="1:22" ht="16" x14ac:dyDescent="0.35">
      <c r="A72" s="38"/>
      <c r="B72" s="38"/>
      <c r="C72" s="38"/>
      <c r="D72" s="38"/>
      <c r="E72" s="38"/>
      <c r="F72" s="38"/>
      <c r="G72" s="38"/>
      <c r="H72" s="38"/>
      <c r="I72" s="38"/>
      <c r="J72" s="38"/>
      <c r="K72" s="38"/>
      <c r="L72" s="38"/>
      <c r="M72" s="38"/>
      <c r="N72" s="38"/>
      <c r="O72" s="38"/>
      <c r="P72" s="38"/>
      <c r="Q72" s="38"/>
      <c r="R72" s="38"/>
      <c r="S72" s="38"/>
      <c r="T72" s="38"/>
      <c r="U72" s="38"/>
      <c r="V72" s="38"/>
    </row>
    <row r="73" spans="1:22" ht="16" x14ac:dyDescent="0.35">
      <c r="A73" s="38"/>
      <c r="B73" s="38"/>
      <c r="C73" s="38"/>
      <c r="D73" s="38"/>
      <c r="E73" s="38"/>
      <c r="F73" s="38"/>
      <c r="G73" s="38"/>
      <c r="H73" s="38"/>
      <c r="I73" s="38"/>
      <c r="J73" s="38"/>
      <c r="K73" s="38"/>
      <c r="L73" s="38"/>
      <c r="M73" s="38"/>
      <c r="N73" s="38"/>
      <c r="O73" s="38"/>
      <c r="P73" s="38"/>
      <c r="Q73" s="38"/>
      <c r="R73" s="38"/>
      <c r="S73" s="38"/>
      <c r="T73" s="38"/>
      <c r="U73" s="38"/>
      <c r="V73" s="38"/>
    </row>
    <row r="74" spans="1:22" ht="16" x14ac:dyDescent="0.35">
      <c r="A74" s="38"/>
    </row>
  </sheetData>
  <sheetProtection algorithmName="SHA-512" hashValue="MHGg7ZxoyRfgCF7t6GPUvTC+FmcQpCUQqXNh/QcmlYlQuaAWb9LVNI6cp5dcdwPWBtF6IM82ZgUxfF1hHZeaIQ==" saltValue="dmFBC1IyNmYBWoV/wOE6SA==" spinCount="100000" sheet="1" objects="1" scenarios="1"/>
  <mergeCells count="5">
    <mergeCell ref="E5:F5"/>
    <mergeCell ref="I5:K5"/>
    <mergeCell ref="N5:T5"/>
    <mergeCell ref="J6:K6"/>
    <mergeCell ref="E6:F6"/>
  </mergeCells>
  <phoneticPr fontId="0" type="noConversion"/>
  <pageMargins left="0.78740157480314965" right="0.78740157480314965" top="0.78740157480314965" bottom="0.78740157480314965" header="0.51181102362204722" footer="0.39370078740157483"/>
  <pageSetup paperSize="9" scale="79" orientation="landscape" r:id="rId1"/>
  <headerFooter alignWithMargins="0">
    <oddFooter>&amp;C&amp;F  &amp;A  &amp;D</oddFooter>
  </headerFooter>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1">
    <tabColor rgb="FFC00000"/>
    <pageSetUpPr fitToPage="1"/>
  </sheetPr>
  <dimension ref="A1:A65"/>
  <sheetViews>
    <sheetView showGridLines="0" tabSelected="1" view="pageBreakPreview" zoomScale="130" zoomScaleNormal="85" zoomScaleSheetLayoutView="130" workbookViewId="0">
      <selection activeCell="A78" sqref="A78"/>
    </sheetView>
  </sheetViews>
  <sheetFormatPr defaultColWidth="9.1796875" defaultRowHeight="14.5" x14ac:dyDescent="0.35"/>
  <cols>
    <col min="1" max="16384" width="9.1796875" style="72"/>
  </cols>
  <sheetData>
    <row r="1" ht="15.65" customHeight="1" x14ac:dyDescent="0.35"/>
    <row r="2" ht="14.5" customHeight="1" x14ac:dyDescent="0.35"/>
    <row r="4" ht="15.65" customHeight="1" x14ac:dyDescent="0.35"/>
    <row r="5" ht="15.65" customHeight="1" x14ac:dyDescent="0.35"/>
    <row r="6" ht="15.65" customHeight="1" x14ac:dyDescent="0.35"/>
    <row r="7" ht="15.65" customHeight="1" x14ac:dyDescent="0.35"/>
    <row r="8" ht="15.65" customHeight="1" x14ac:dyDescent="0.35"/>
    <row r="9" ht="15.65" customHeight="1" x14ac:dyDescent="0.35"/>
    <row r="10" ht="14.5" customHeight="1" x14ac:dyDescent="0.35"/>
    <row r="11" ht="15.65" customHeight="1" x14ac:dyDescent="0.35"/>
    <row r="12" ht="15.65" customHeight="1" x14ac:dyDescent="0.35"/>
    <row r="13" ht="15.65" customHeight="1" x14ac:dyDescent="0.35"/>
    <row r="14" ht="14.5" customHeight="1" x14ac:dyDescent="0.35"/>
    <row r="15" ht="15.65" customHeight="1" x14ac:dyDescent="0.35"/>
    <row r="16" ht="15.65" customHeight="1" x14ac:dyDescent="0.35"/>
    <row r="17" ht="15.65" customHeight="1" x14ac:dyDescent="0.35"/>
    <row r="18" ht="15.65" customHeight="1" x14ac:dyDescent="0.35"/>
    <row r="19" ht="14.5" customHeight="1" x14ac:dyDescent="0.35"/>
    <row r="20" ht="15.65" customHeight="1" x14ac:dyDescent="0.35"/>
    <row r="22" ht="14.5" customHeight="1" x14ac:dyDescent="0.35"/>
    <row r="23" ht="15.65" customHeight="1" x14ac:dyDescent="0.35"/>
    <row r="25" ht="15.65" customHeight="1" x14ac:dyDescent="0.35"/>
    <row r="28" ht="15.65" customHeight="1" x14ac:dyDescent="0.35"/>
    <row r="30" ht="15.65" customHeight="1" x14ac:dyDescent="0.35"/>
    <row r="32" ht="15.65" customHeight="1" x14ac:dyDescent="0.35"/>
    <row r="34" ht="15.65" customHeight="1" x14ac:dyDescent="0.35"/>
    <row r="36" ht="15.65" customHeight="1" x14ac:dyDescent="0.35"/>
    <row r="38" ht="15.65" customHeight="1" x14ac:dyDescent="0.35"/>
    <row r="39" ht="15.65" customHeight="1" x14ac:dyDescent="0.35"/>
    <row r="40" ht="15.65" customHeight="1" x14ac:dyDescent="0.35"/>
    <row r="44" ht="15.65" customHeight="1" x14ac:dyDescent="0.35"/>
    <row r="47" ht="14.5" customHeight="1" x14ac:dyDescent="0.35"/>
    <row r="48" ht="15.65" customHeight="1" x14ac:dyDescent="0.35"/>
    <row r="50" ht="15.65" customHeight="1" x14ac:dyDescent="0.35"/>
    <row r="51" ht="14.5" customHeight="1" x14ac:dyDescent="0.35"/>
    <row r="52" ht="15.65" customHeight="1" x14ac:dyDescent="0.35"/>
    <row r="55" ht="14.5" customHeight="1" x14ac:dyDescent="0.35"/>
    <row r="58" ht="14.5" customHeight="1" x14ac:dyDescent="0.35"/>
    <row r="60" ht="15.65" customHeight="1" x14ac:dyDescent="0.35"/>
    <row r="61" ht="15.65" customHeight="1" x14ac:dyDescent="0.35"/>
    <row r="63" ht="14.5" customHeight="1" x14ac:dyDescent="0.35"/>
    <row r="65" ht="15.65" customHeight="1" x14ac:dyDescent="0.35"/>
  </sheetData>
  <sheetProtection algorithmName="SHA-512" hashValue="4RRG1j+aZxbV9loXrZ+wzMrhvzF/pXhOpBypP53yLrUD50gnTpzH+p1FN+rZHRJd9y2J/YEJtNdh/Vz/uUfp+g==" saltValue="UnzgL7NXx3R85UkA5xR0uQ==" spinCount="100000" sheet="1" objects="1" scenarios="1"/>
  <pageMargins left="0.7" right="0.7" top="0.75" bottom="0.75" header="0.3" footer="0.3"/>
  <pageSetup paperSize="8" scale="72"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Excel Document" ma:contentTypeID="0x010100B681E9AD4312CE4384D109F9809B11F700543B897D4DDDB54081A2E3E9297F47F5" ma:contentTypeVersion="9" ma:contentTypeDescription="Create a new Excel document" ma:contentTypeScope="" ma:versionID="1d3883d5d23502f04bba8b5382659d9c">
  <xsd:schema xmlns:xsd="http://www.w3.org/2001/XMLSchema" xmlns:xs="http://www.w3.org/2001/XMLSchema" xmlns:p="http://schemas.microsoft.com/office/2006/metadata/properties" xmlns:ns2="60283593-602c-4ac6-b492-fb9238ed2c56" xmlns:ns3="6b8e887c-ad55-4379-b7f8-67e34ffc2aef" targetNamespace="http://schemas.microsoft.com/office/2006/metadata/properties" ma:root="true" ma:fieldsID="9e51159a811cf549372335f56b572ab5" ns2:_="" ns3:_="">
    <xsd:import namespace="60283593-602c-4ac6-b492-fb9238ed2c56"/>
    <xsd:import namespace="6b8e887c-ad55-4379-b7f8-67e34ffc2aef"/>
    <xsd:element name="properties">
      <xsd:complexType>
        <xsd:sequence>
          <xsd:element name="documentManagement">
            <xsd:complexType>
              <xsd:all>
                <xsd:element ref="ns2:TaxCatchAll" minOccurs="0"/>
                <xsd:element ref="ns3:lcf76f155ced4ddcb4097134ff3c332f" minOccurs="0"/>
                <xsd:element ref="ns3:_Flow_SignoffStatu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0283593-602c-4ac6-b492-fb9238ed2c56" elementFormDefault="qualified">
    <xsd:import namespace="http://schemas.microsoft.com/office/2006/documentManagement/types"/>
    <xsd:import namespace="http://schemas.microsoft.com/office/infopath/2007/PartnerControls"/>
    <xsd:element name="TaxCatchAll" ma:index="8" nillable="true" ma:displayName="Taxonomy Catch All Column" ma:hidden="true" ma:list="{985befa7-3d70-483e-9f02-65c8160f92b8}" ma:internalName="TaxCatchAll" ma:showField="CatchAllData" ma:web="60283593-602c-4ac6-b492-fb9238ed2c56">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6b8e887c-ad55-4379-b7f8-67e34ffc2aef" elementFormDefault="qualified">
    <xsd:import namespace="http://schemas.microsoft.com/office/2006/documentManagement/types"/>
    <xsd:import namespace="http://schemas.microsoft.com/office/infopath/2007/PartnerControls"/>
    <xsd:element name="lcf76f155ced4ddcb4097134ff3c332f" ma:index="9" nillable="true" ma:displayName="Image Tags_0" ma:hidden="true" ma:internalName="lcf76f155ced4ddcb4097134ff3c332f">
      <xsd:simpleType>
        <xsd:restriction base="dms:Note"/>
      </xsd:simpleType>
    </xsd:element>
    <xsd:element name="_Flow_SignoffStatus" ma:index="10" nillable="true" ma:displayName="Sign-off status" ma:internalName="Sign_x002d_off_x0020_status">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file>

<file path=customXml/item3.xml><?xml version="1.0" encoding="utf-8"?>
<p:properties xmlns:p="http://schemas.microsoft.com/office/2006/metadata/properties" xmlns:xsi="http://www.w3.org/2001/XMLSchema-instance" xmlns:pc="http://schemas.microsoft.com/office/infopath/2007/PartnerControls">
  <documentManagement>
    <_Flow_SignoffStatus xmlns="6b8e887c-ad55-4379-b7f8-67e34ffc2aef" xsi:nil="true"/>
    <TaxCatchAll xmlns="60283593-602c-4ac6-b492-fb9238ed2c56" xsi:nil="true"/>
    <lcf76f155ced4ddcb4097134ff3c332f xmlns="6b8e887c-ad55-4379-b7f8-67e34ffc2aef" xsi:nil="true"/>
  </documentManagement>
</p:properties>
</file>

<file path=customXml/itemProps1.xml><?xml version="1.0" encoding="utf-8"?>
<ds:datastoreItem xmlns:ds="http://schemas.openxmlformats.org/officeDocument/2006/customXml" ds:itemID="{CBB67975-D91C-4CCE-BBA9-7407E3DFEFF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0283593-602c-4ac6-b492-fb9238ed2c56"/>
    <ds:schemaRef ds:uri="6b8e887c-ad55-4379-b7f8-67e34ffc2ae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44D4680A-C49C-4FCC-BE83-1BD8BB1C5795}">
  <ds:schemaRefs>
    <ds:schemaRef ds:uri="http://schemas.microsoft.com/sharepoint/v3/contenttype/forms"/>
  </ds:schemaRefs>
</ds:datastoreItem>
</file>

<file path=customXml/itemProps3.xml><?xml version="1.0" encoding="utf-8"?>
<ds:datastoreItem xmlns:ds="http://schemas.openxmlformats.org/officeDocument/2006/customXml" ds:itemID="{B4006A6B-58DA-43CD-B6A1-F18ED945AE7A}">
  <ds:schemaRefs>
    <ds:schemaRef ds:uri="http://www.w3.org/XML/1998/namespace"/>
    <ds:schemaRef ds:uri="http://schemas.openxmlformats.org/package/2006/metadata/core-properties"/>
    <ds:schemaRef ds:uri="http://schemas.microsoft.com/office/2006/metadata/properties"/>
    <ds:schemaRef ds:uri="60283593-602c-4ac6-b492-fb9238ed2c56"/>
    <ds:schemaRef ds:uri="http://purl.org/dc/dcmitype/"/>
    <ds:schemaRef ds:uri="http://schemas.microsoft.com/office/2006/documentManagement/types"/>
    <ds:schemaRef ds:uri="http://purl.org/dc/terms/"/>
    <ds:schemaRef ds:uri="http://purl.org/dc/elements/1.1/"/>
    <ds:schemaRef ds:uri="http://schemas.microsoft.com/office/infopath/2007/PartnerControls"/>
    <ds:schemaRef ds:uri="6b8e887c-ad55-4379-b7f8-67e34ffc2aef"/>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GST Excl</vt:lpstr>
      <vt:lpstr>GST Incl</vt:lpstr>
      <vt:lpstr>Tariff Schedule</vt:lpstr>
      <vt:lpstr>'GST Excl'!Print_Area</vt:lpstr>
      <vt:lpstr>'GST Incl'!Print_Area</vt:lpstr>
    </vt:vector>
  </TitlesOfParts>
  <Manager/>
  <Company>Gasnet Australia Limited</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Paul Callander</dc:creator>
  <cp:keywords/>
  <dc:description/>
  <cp:lastModifiedBy>Souza, Clara</cp:lastModifiedBy>
  <cp:revision/>
  <dcterms:created xsi:type="dcterms:W3CDTF">2003-01-22T05:22:02Z</dcterms:created>
  <dcterms:modified xsi:type="dcterms:W3CDTF">2025-12-23T00:52:28Z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0x010100B681E9AD4312CE4384D109F9809B11F700543B897D4DDDB54081A2E3E9297F47F5</vt:lpwstr>
  </property>
  <property fmtid="{D5CDD505-2E9C-101B-9397-08002B2CF9AE}" pid="3" name="MSIP_Label_b17cf72f-dc04-4766-87fe-c147305a620c_Enabled">
    <vt:lpwstr>true</vt:lpwstr>
  </property>
  <property fmtid="{D5CDD505-2E9C-101B-9397-08002B2CF9AE}" pid="4" name="MSIP_Label_b17cf72f-dc04-4766-87fe-c147305a620c_SetDate">
    <vt:lpwstr>2024-12-08T23:24:37Z</vt:lpwstr>
  </property>
  <property fmtid="{D5CDD505-2E9C-101B-9397-08002B2CF9AE}" pid="5" name="MSIP_Label_b17cf72f-dc04-4766-87fe-c147305a620c_Method">
    <vt:lpwstr>Privileged</vt:lpwstr>
  </property>
  <property fmtid="{D5CDD505-2E9C-101B-9397-08002B2CF9AE}" pid="6" name="MSIP_Label_b17cf72f-dc04-4766-87fe-c147305a620c_Name">
    <vt:lpwstr>Public</vt:lpwstr>
  </property>
  <property fmtid="{D5CDD505-2E9C-101B-9397-08002B2CF9AE}" pid="7" name="MSIP_Label_b17cf72f-dc04-4766-87fe-c147305a620c_SiteId">
    <vt:lpwstr>234ac309-c216-4661-a5ba-18879f6c4c75</vt:lpwstr>
  </property>
  <property fmtid="{D5CDD505-2E9C-101B-9397-08002B2CF9AE}" pid="8" name="MSIP_Label_b17cf72f-dc04-4766-87fe-c147305a620c_ActionId">
    <vt:lpwstr>c337545f-e6b2-4a91-9b12-219ff1639ad2</vt:lpwstr>
  </property>
  <property fmtid="{D5CDD505-2E9C-101B-9397-08002B2CF9AE}" pid="9" name="MSIP_Label_b17cf72f-dc04-4766-87fe-c147305a620c_ContentBits">
    <vt:lpwstr>0</vt:lpwstr>
  </property>
</Properties>
</file>