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23/FY26/16. Publication/Publication Files/Part 23/"/>
    </mc:Choice>
  </mc:AlternateContent>
  <xr:revisionPtr revIDLastSave="623017" documentId="8_{359E2132-59B2-431E-B4E3-23BEE752D65F}" xr6:coauthVersionLast="47" xr6:coauthVersionMax="47" xr10:uidLastSave="{3AED7DEB-5EE4-4069-A4C8-874282E4FD97}"/>
  <bookViews>
    <workbookView xWindow="-105" yWindow="0" windowWidth="29010" windowHeight="23385" tabRatio="822"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CrossfireHiddenWorksheet" sheetId="123" state="veryHidden" r:id="rId26"/>
    <sheet name="OfficeConnectCellHighlights" sheetId="124"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6" l="1"/>
  <c r="F78" i="34"/>
  <c r="K78" i="34" l="1"/>
  <c r="N78" i="34" s="1"/>
  <c r="F85" i="34" l="1"/>
  <c r="K85" i="34" l="1"/>
  <c r="N85" i="34" l="1"/>
  <c r="E6381" i="123" l="1"/>
  <c r="E6380" i="123"/>
  <c r="A452" i="123"/>
  <c r="AU51" i="123"/>
  <c r="AU52" i="123"/>
  <c r="AU53" i="123"/>
  <c r="AU54" i="123"/>
  <c r="AU55" i="123"/>
  <c r="AU56" i="123"/>
  <c r="AU57" i="123"/>
  <c r="AU58" i="123"/>
  <c r="AU59" i="123"/>
  <c r="AQ38" i="123"/>
  <c r="AQ39" i="123"/>
  <c r="AQ40" i="123"/>
  <c r="AQ41" i="123"/>
  <c r="AQ42" i="123"/>
  <c r="AQ43" i="123"/>
  <c r="AQ44" i="123"/>
  <c r="AQ45" i="123"/>
  <c r="AQ46" i="123"/>
  <c r="AU50" i="123"/>
  <c r="AQ37" i="123"/>
  <c r="AU34" i="123"/>
  <c r="AU35" i="123"/>
  <c r="AU36" i="123"/>
  <c r="AU37" i="123"/>
  <c r="AU38" i="123"/>
  <c r="AU39" i="123"/>
  <c r="AU40" i="123"/>
  <c r="AU41" i="123"/>
  <c r="AU42" i="123"/>
  <c r="AU43" i="123"/>
  <c r="AU44" i="123"/>
  <c r="AU45" i="123"/>
  <c r="AU46" i="123"/>
  <c r="AU47" i="123"/>
  <c r="AU48" i="123"/>
  <c r="AU49" i="123"/>
  <c r="AQ21" i="123"/>
  <c r="AQ22" i="123"/>
  <c r="AQ23" i="123"/>
  <c r="AQ24" i="123"/>
  <c r="AQ25" i="123"/>
  <c r="AQ26" i="123"/>
  <c r="AQ27" i="123"/>
  <c r="AQ28" i="123"/>
  <c r="AQ29" i="123"/>
  <c r="AQ30" i="123"/>
  <c r="AQ31" i="123"/>
  <c r="AQ32" i="123"/>
  <c r="AQ33" i="123"/>
  <c r="AQ34" i="123"/>
  <c r="AQ35" i="123"/>
  <c r="AQ36" i="123"/>
  <c r="AU33" i="123"/>
  <c r="AQ20" i="123"/>
  <c r="AU31" i="123"/>
  <c r="AU32" i="123"/>
  <c r="AQ18" i="123"/>
  <c r="AQ19" i="123"/>
  <c r="AU29" i="123"/>
  <c r="AU30" i="123"/>
  <c r="AQ16" i="123"/>
  <c r="AQ17" i="123"/>
  <c r="AU28" i="123"/>
  <c r="AQ15" i="123"/>
  <c r="AU16" i="123"/>
  <c r="AU17" i="123"/>
  <c r="AU18" i="123"/>
  <c r="AU19" i="123"/>
  <c r="AU20" i="123"/>
  <c r="AU21" i="123"/>
  <c r="AU22" i="123"/>
  <c r="AU23" i="123"/>
  <c r="AU24" i="123"/>
  <c r="AU25" i="123"/>
  <c r="AU26" i="123"/>
  <c r="AU27" i="123"/>
  <c r="AS6" i="123"/>
  <c r="AS7" i="123"/>
  <c r="AS8" i="123"/>
  <c r="AS9" i="123"/>
  <c r="AS10" i="123"/>
  <c r="AS11" i="123"/>
  <c r="AS12" i="123"/>
  <c r="AS13" i="123"/>
  <c r="AS14" i="123"/>
  <c r="AS15" i="123"/>
  <c r="AS16" i="123"/>
  <c r="AS17" i="123"/>
  <c r="E6379" i="123"/>
  <c r="E6378" i="123"/>
  <c r="C21" i="123"/>
  <c r="Q2457" i="123"/>
  <c r="M179" i="123"/>
  <c r="E6377" i="123"/>
  <c r="E6376" i="123"/>
  <c r="A451" i="123"/>
  <c r="E6375" i="123"/>
  <c r="E6374" i="123"/>
  <c r="C20" i="123"/>
  <c r="F84" i="34" l="1"/>
  <c r="E84" i="34"/>
  <c r="F77" i="34" l="1"/>
  <c r="E6373" i="123" l="1"/>
  <c r="E6372" i="123"/>
  <c r="C19" i="123" l="1"/>
  <c r="AU15" i="123" l="1"/>
  <c r="AU14" i="123"/>
  <c r="AU13" i="123"/>
  <c r="AU12" i="123"/>
  <c r="AU11" i="123"/>
  <c r="AU10" i="123"/>
  <c r="AU9" i="123"/>
  <c r="AU8" i="123"/>
  <c r="AU7" i="123"/>
  <c r="AU6" i="123"/>
  <c r="AU5" i="123"/>
  <c r="AS5" i="123"/>
  <c r="AQ5" i="123"/>
  <c r="AQ6" i="123"/>
  <c r="AQ7" i="123"/>
  <c r="AQ8" i="123"/>
  <c r="AQ9" i="123"/>
  <c r="AQ10" i="123"/>
  <c r="AQ11" i="123"/>
  <c r="AQ12" i="123"/>
  <c r="AQ13" i="123"/>
  <c r="AQ14" i="123"/>
  <c r="Q217" i="123" l="1"/>
  <c r="Q218" i="123"/>
  <c r="Q219" i="123"/>
  <c r="Q220" i="123"/>
  <c r="Q221" i="123"/>
  <c r="Q222" i="123"/>
  <c r="Q223" i="123"/>
  <c r="Q224" i="123"/>
  <c r="Q225" i="123"/>
  <c r="Q226" i="123"/>
  <c r="Q227" i="123"/>
  <c r="Q228" i="123"/>
  <c r="Q229" i="123"/>
  <c r="Q230" i="123"/>
  <c r="Q231" i="123"/>
  <c r="Q232" i="123"/>
  <c r="Q233" i="123"/>
  <c r="Q234" i="123"/>
  <c r="Q235" i="123"/>
  <c r="Q236" i="123"/>
  <c r="Q237" i="123"/>
  <c r="Q238" i="123"/>
  <c r="Q239" i="123"/>
  <c r="Q240" i="123"/>
  <c r="Q241" i="123"/>
  <c r="Q242" i="123"/>
  <c r="Q243" i="123"/>
  <c r="Q244" i="123"/>
  <c r="Q245" i="123"/>
  <c r="Q246" i="123"/>
  <c r="Q247" i="123"/>
  <c r="Q248" i="123"/>
  <c r="Q249" i="123"/>
  <c r="Q250" i="123"/>
  <c r="Q251" i="123"/>
  <c r="Q252" i="123"/>
  <c r="Q253" i="123"/>
  <c r="Q254" i="123"/>
  <c r="Q255" i="123"/>
  <c r="Q256" i="123"/>
  <c r="Q257" i="123"/>
  <c r="Q258" i="123"/>
  <c r="Q259" i="123"/>
  <c r="Q260" i="123"/>
  <c r="Q261" i="123"/>
  <c r="Q262" i="123"/>
  <c r="Q263" i="123"/>
  <c r="Q264" i="123"/>
  <c r="Q265" i="123"/>
  <c r="Q266" i="123"/>
  <c r="Q267" i="123"/>
  <c r="Q268" i="123"/>
  <c r="Q269" i="123"/>
  <c r="Q270" i="123"/>
  <c r="Q271" i="123"/>
  <c r="Q272" i="123"/>
  <c r="Q273" i="123"/>
  <c r="Q274" i="123"/>
  <c r="Q275" i="123"/>
  <c r="Q276" i="123"/>
  <c r="Q277" i="123"/>
  <c r="Q278" i="123"/>
  <c r="Q279" i="123"/>
  <c r="Q280" i="123"/>
  <c r="Q281" i="123"/>
  <c r="Q282" i="123"/>
  <c r="Q283" i="123"/>
  <c r="Q284" i="123"/>
  <c r="Q285" i="123"/>
  <c r="Q286" i="123"/>
  <c r="Q287" i="123"/>
  <c r="Q288" i="123"/>
  <c r="Q289" i="123"/>
  <c r="Q290" i="123"/>
  <c r="Q291" i="123"/>
  <c r="Q292" i="123"/>
  <c r="Q293" i="123"/>
  <c r="Q294" i="123"/>
  <c r="Q295" i="123"/>
  <c r="Q296" i="123"/>
  <c r="Q297" i="123"/>
  <c r="Q298" i="123"/>
  <c r="Q299" i="123"/>
  <c r="Q300" i="123"/>
  <c r="Q301" i="123"/>
  <c r="Q302" i="123"/>
  <c r="Q303" i="123"/>
  <c r="Q304" i="123"/>
  <c r="Q305" i="123"/>
  <c r="Q306" i="123"/>
  <c r="Q307" i="123"/>
  <c r="Q308" i="123"/>
  <c r="Q309" i="123"/>
  <c r="Q310" i="123"/>
  <c r="Q311" i="123"/>
  <c r="Q312" i="123"/>
  <c r="Q313" i="123"/>
  <c r="Q314" i="123"/>
  <c r="Q315" i="123"/>
  <c r="Q316" i="123"/>
  <c r="Q317" i="123"/>
  <c r="Q318" i="123"/>
  <c r="Q319" i="123"/>
  <c r="Q320" i="123"/>
  <c r="Q321" i="123"/>
  <c r="Q322" i="123"/>
  <c r="Q323" i="123"/>
  <c r="Q324" i="123"/>
  <c r="Q325" i="123"/>
  <c r="Q326" i="123"/>
  <c r="Q327" i="123"/>
  <c r="Q328" i="123"/>
  <c r="Q329" i="123"/>
  <c r="Q330" i="123"/>
  <c r="Q331" i="123"/>
  <c r="Q332" i="123"/>
  <c r="Q333" i="123"/>
  <c r="Q334" i="123"/>
  <c r="Q335" i="123"/>
  <c r="Q336" i="123"/>
  <c r="Q337" i="123"/>
  <c r="Q338" i="123"/>
  <c r="Q339" i="123"/>
  <c r="Q340" i="123"/>
  <c r="Q341" i="123"/>
  <c r="Q342" i="123"/>
  <c r="Q343" i="123"/>
  <c r="Q344" i="123"/>
  <c r="Q345" i="123"/>
  <c r="Q346" i="123"/>
  <c r="Q347" i="123"/>
  <c r="Q348" i="123"/>
  <c r="Q349" i="123"/>
  <c r="Q350" i="123"/>
  <c r="Q351" i="123"/>
  <c r="Q352" i="123"/>
  <c r="Q353" i="123"/>
  <c r="Q354" i="123"/>
  <c r="Q355" i="123"/>
  <c r="Q356" i="123"/>
  <c r="Q357" i="123"/>
  <c r="Q358" i="123"/>
  <c r="Q359" i="123"/>
  <c r="Q360" i="123"/>
  <c r="Q361" i="123"/>
  <c r="Q362" i="123"/>
  <c r="Q363" i="123"/>
  <c r="Q364" i="123"/>
  <c r="Q365" i="123"/>
  <c r="Q366" i="123"/>
  <c r="Q367" i="123"/>
  <c r="Q368" i="123"/>
  <c r="Q369" i="123"/>
  <c r="Q370" i="123"/>
  <c r="Q371" i="123"/>
  <c r="Q372" i="123"/>
  <c r="Q373" i="123"/>
  <c r="Q374" i="123"/>
  <c r="Q375" i="123"/>
  <c r="Q376" i="123"/>
  <c r="Q377" i="123"/>
  <c r="Q378" i="123"/>
  <c r="Q379" i="123"/>
  <c r="Q380" i="123"/>
  <c r="Q381" i="123"/>
  <c r="Q382" i="123"/>
  <c r="Q383" i="123"/>
  <c r="Q384" i="123"/>
  <c r="Q385" i="123"/>
  <c r="Q386" i="123"/>
  <c r="Q387" i="123"/>
  <c r="Q388" i="123"/>
  <c r="Q389" i="123"/>
  <c r="Q390" i="123"/>
  <c r="Q391" i="123"/>
  <c r="Q392" i="123"/>
  <c r="Q393" i="123"/>
  <c r="Q394" i="123"/>
  <c r="Q395" i="123"/>
  <c r="Q396" i="123"/>
  <c r="Q397" i="123"/>
  <c r="Q398" i="123"/>
  <c r="Q399" i="123"/>
  <c r="Q400" i="123"/>
  <c r="Q401" i="123"/>
  <c r="Q402" i="123"/>
  <c r="Q403" i="123"/>
  <c r="Q404" i="123"/>
  <c r="Q405" i="123"/>
  <c r="Q406" i="123"/>
  <c r="Q407" i="123"/>
  <c r="Q408" i="123"/>
  <c r="Q409" i="123"/>
  <c r="Q410" i="123"/>
  <c r="Q411" i="123"/>
  <c r="Q412" i="123"/>
  <c r="Q413" i="123"/>
  <c r="Q414" i="123"/>
  <c r="Q415" i="123"/>
  <c r="Q416" i="123"/>
  <c r="Q417" i="123"/>
  <c r="Q418" i="123"/>
  <c r="Q419" i="123"/>
  <c r="Q420" i="123"/>
  <c r="Q421" i="123"/>
  <c r="Q422" i="123"/>
  <c r="Q423" i="123"/>
  <c r="Q424" i="123"/>
  <c r="Q425" i="123"/>
  <c r="Q426" i="123"/>
  <c r="Q427" i="123"/>
  <c r="Q428" i="123"/>
  <c r="Q429" i="123"/>
  <c r="Q430" i="123"/>
  <c r="Q431" i="123"/>
  <c r="Q432" i="123"/>
  <c r="Q433" i="123"/>
  <c r="Q434" i="123"/>
  <c r="Q435" i="123"/>
  <c r="Q436" i="123"/>
  <c r="Q437" i="123"/>
  <c r="Q438" i="123"/>
  <c r="Q439" i="123"/>
  <c r="Q440" i="123"/>
  <c r="Q441" i="123"/>
  <c r="Q442" i="123"/>
  <c r="Q443" i="123"/>
  <c r="Q444" i="123"/>
  <c r="Q445" i="123"/>
  <c r="Q446" i="123"/>
  <c r="Q447" i="123"/>
  <c r="Q448" i="123"/>
  <c r="Q449" i="123"/>
  <c r="Q450" i="123"/>
  <c r="Q451" i="123"/>
  <c r="Q452" i="123"/>
  <c r="Q453" i="123"/>
  <c r="Q454" i="123"/>
  <c r="Q455" i="123"/>
  <c r="Q456" i="123"/>
  <c r="Q457" i="123"/>
  <c r="Q458" i="123"/>
  <c r="Q459" i="123"/>
  <c r="Q460" i="123"/>
  <c r="Q461" i="123"/>
  <c r="Q462" i="123"/>
  <c r="Q463" i="123"/>
  <c r="Q464" i="123"/>
  <c r="Q465" i="123"/>
  <c r="Q466" i="123"/>
  <c r="Q467" i="123"/>
  <c r="Q468" i="123"/>
  <c r="Q469" i="123"/>
  <c r="Q470" i="123"/>
  <c r="Q471" i="123"/>
  <c r="Q472" i="123"/>
  <c r="Q473" i="123"/>
  <c r="Q474" i="123"/>
  <c r="Q475" i="123"/>
  <c r="Q476" i="123"/>
  <c r="Q477" i="123"/>
  <c r="Q478" i="123"/>
  <c r="Q479" i="123"/>
  <c r="Q480" i="123"/>
  <c r="Q481" i="123"/>
  <c r="Q482" i="123"/>
  <c r="Q483" i="123"/>
  <c r="Q484" i="123"/>
  <c r="Q485" i="123"/>
  <c r="Q486" i="123"/>
  <c r="Q487" i="123"/>
  <c r="Q488" i="123"/>
  <c r="Q489" i="123"/>
  <c r="Q490" i="123"/>
  <c r="Q491" i="123"/>
  <c r="Q492" i="123"/>
  <c r="Q493" i="123"/>
  <c r="Q494" i="123"/>
  <c r="Q495" i="123"/>
  <c r="Q496" i="123"/>
  <c r="Q497" i="123"/>
  <c r="Q498" i="123"/>
  <c r="Q499" i="123"/>
  <c r="Q500" i="123"/>
  <c r="Q501" i="123"/>
  <c r="Q502" i="123"/>
  <c r="Q503" i="123"/>
  <c r="Q504" i="123"/>
  <c r="Q505" i="123"/>
  <c r="Q506" i="123"/>
  <c r="Q507" i="123"/>
  <c r="Q508" i="123"/>
  <c r="Q509" i="123"/>
  <c r="Q510" i="123"/>
  <c r="Q511" i="123"/>
  <c r="Q512" i="123"/>
  <c r="Q513" i="123"/>
  <c r="Q514" i="123"/>
  <c r="Q515" i="123"/>
  <c r="Q516" i="123"/>
  <c r="Q517" i="123"/>
  <c r="Q518" i="123"/>
  <c r="Q519" i="123"/>
  <c r="Q520" i="123"/>
  <c r="Q521" i="123"/>
  <c r="Q522" i="123"/>
  <c r="Q523" i="123"/>
  <c r="Q524" i="123"/>
  <c r="Q525" i="123"/>
  <c r="Q526" i="123"/>
  <c r="Q527" i="123"/>
  <c r="Q528" i="123"/>
  <c r="Q529" i="123"/>
  <c r="Q530" i="123"/>
  <c r="Q531" i="123"/>
  <c r="Q532" i="123"/>
  <c r="Q533" i="123"/>
  <c r="Q534" i="123"/>
  <c r="Q535" i="123"/>
  <c r="Q536" i="123"/>
  <c r="Q537" i="123"/>
  <c r="Q538" i="123"/>
  <c r="Q539" i="123"/>
  <c r="Q540" i="123"/>
  <c r="Q541" i="123"/>
  <c r="Q542" i="123"/>
  <c r="Q543" i="123"/>
  <c r="Q544" i="123"/>
  <c r="Q545" i="123"/>
  <c r="Q546" i="123"/>
  <c r="Q547" i="123"/>
  <c r="Q548" i="123"/>
  <c r="Q549" i="123"/>
  <c r="Q550" i="123"/>
  <c r="Q551" i="123"/>
  <c r="Q552" i="123"/>
  <c r="Q553" i="123"/>
  <c r="Q554" i="123"/>
  <c r="Q555" i="123"/>
  <c r="Q556" i="123"/>
  <c r="Q557" i="123"/>
  <c r="Q558" i="123"/>
  <c r="Q559" i="123"/>
  <c r="Q560" i="123"/>
  <c r="Q561" i="123"/>
  <c r="Q562" i="123"/>
  <c r="Q563" i="123"/>
  <c r="Q564" i="123"/>
  <c r="Q565" i="123"/>
  <c r="Q566" i="123"/>
  <c r="Q567" i="123"/>
  <c r="Q568" i="123"/>
  <c r="Q569" i="123"/>
  <c r="Q570" i="123"/>
  <c r="Q571" i="123"/>
  <c r="Q572" i="123"/>
  <c r="Q573" i="123"/>
  <c r="Q574" i="123"/>
  <c r="Q575" i="123"/>
  <c r="Q576" i="123"/>
  <c r="Q577" i="123"/>
  <c r="Q578" i="123"/>
  <c r="Q579" i="123"/>
  <c r="Q580" i="123"/>
  <c r="Q581" i="123"/>
  <c r="Q582" i="123"/>
  <c r="Q583" i="123"/>
  <c r="Q584" i="123"/>
  <c r="Q585" i="123"/>
  <c r="Q586" i="123"/>
  <c r="Q587" i="123"/>
  <c r="Q588" i="123"/>
  <c r="Q589" i="123"/>
  <c r="Q590" i="123"/>
  <c r="Q591" i="123"/>
  <c r="Q592" i="123"/>
  <c r="Q593" i="123"/>
  <c r="Q594" i="123"/>
  <c r="Q595" i="123"/>
  <c r="Q596" i="123"/>
  <c r="Q597" i="123"/>
  <c r="Q598" i="123"/>
  <c r="Q599" i="123"/>
  <c r="Q600" i="123"/>
  <c r="Q601" i="123"/>
  <c r="Q602" i="123"/>
  <c r="Q603" i="123"/>
  <c r="Q604" i="123"/>
  <c r="Q605" i="123"/>
  <c r="Q606" i="123"/>
  <c r="Q607" i="123"/>
  <c r="Q608" i="123"/>
  <c r="Q609" i="123"/>
  <c r="Q610" i="123"/>
  <c r="Q611" i="123"/>
  <c r="Q612" i="123"/>
  <c r="Q613" i="123"/>
  <c r="Q614" i="123"/>
  <c r="Q615" i="123"/>
  <c r="Q616" i="123"/>
  <c r="Q617" i="123"/>
  <c r="Q618" i="123"/>
  <c r="Q619" i="123"/>
  <c r="Q620" i="123"/>
  <c r="Q621" i="123"/>
  <c r="Q622" i="123"/>
  <c r="Q623" i="123"/>
  <c r="Q624" i="123"/>
  <c r="Q625" i="123"/>
  <c r="Q626" i="123"/>
  <c r="Q627" i="123"/>
  <c r="Q628" i="123"/>
  <c r="Q629" i="123"/>
  <c r="Q630" i="123"/>
  <c r="Q631" i="123"/>
  <c r="Q632" i="123"/>
  <c r="Q633" i="123"/>
  <c r="Q634" i="123"/>
  <c r="Q635" i="123"/>
  <c r="Q636" i="123"/>
  <c r="Q637" i="123"/>
  <c r="Q638" i="123"/>
  <c r="Q639" i="123"/>
  <c r="Q640" i="123"/>
  <c r="Q641" i="123"/>
  <c r="Q642" i="123"/>
  <c r="Q643" i="123"/>
  <c r="Q644" i="123"/>
  <c r="Q645" i="123"/>
  <c r="Q646" i="123"/>
  <c r="Q647" i="123"/>
  <c r="Q648" i="123"/>
  <c r="Q649" i="123"/>
  <c r="Q650" i="123"/>
  <c r="Q651" i="123"/>
  <c r="Q652" i="123"/>
  <c r="Q653" i="123"/>
  <c r="Q654" i="123"/>
  <c r="Q655" i="123"/>
  <c r="Q656" i="123"/>
  <c r="Q657" i="123"/>
  <c r="Q658" i="123"/>
  <c r="Q659" i="123"/>
  <c r="Q660" i="123"/>
  <c r="Q661" i="123"/>
  <c r="Q662" i="123"/>
  <c r="Q663" i="123"/>
  <c r="Q664" i="123"/>
  <c r="Q665" i="123"/>
  <c r="Q666" i="123"/>
  <c r="Q667" i="123"/>
  <c r="Q668" i="123"/>
  <c r="Q669" i="123"/>
  <c r="Q670" i="123"/>
  <c r="Q671" i="123"/>
  <c r="Q672" i="123"/>
  <c r="Q673" i="123"/>
  <c r="Q674" i="123"/>
  <c r="Q675" i="123"/>
  <c r="Q676" i="123"/>
  <c r="Q677" i="123"/>
  <c r="Q678" i="123"/>
  <c r="Q679" i="123"/>
  <c r="Q680" i="123"/>
  <c r="Q681" i="123"/>
  <c r="Q682" i="123"/>
  <c r="Q683" i="123"/>
  <c r="Q684" i="123"/>
  <c r="Q685" i="123"/>
  <c r="Q686" i="123"/>
  <c r="Q687" i="123"/>
  <c r="Q688" i="123"/>
  <c r="Q689" i="123"/>
  <c r="Q690" i="123"/>
  <c r="Q691" i="123"/>
  <c r="Q692" i="123"/>
  <c r="Q693" i="123"/>
  <c r="Q694" i="123"/>
  <c r="Q695" i="123"/>
  <c r="Q696" i="123"/>
  <c r="Q697" i="123"/>
  <c r="Q698" i="123"/>
  <c r="Q699" i="123"/>
  <c r="Q700" i="123"/>
  <c r="Q701" i="123"/>
  <c r="Q702" i="123"/>
  <c r="Q703" i="123"/>
  <c r="Q704" i="123"/>
  <c r="Q705" i="123"/>
  <c r="Q706" i="123"/>
  <c r="Q707" i="123"/>
  <c r="Q708" i="123"/>
  <c r="Q709" i="123"/>
  <c r="Q710" i="123"/>
  <c r="Q711" i="123"/>
  <c r="Q712" i="123"/>
  <c r="Q713" i="123"/>
  <c r="Q714" i="123"/>
  <c r="Q715" i="123"/>
  <c r="Q716" i="123"/>
  <c r="Q717" i="123"/>
  <c r="Q718" i="123"/>
  <c r="Q719" i="123"/>
  <c r="Q720" i="123"/>
  <c r="Q721" i="123"/>
  <c r="Q722" i="123"/>
  <c r="Q723" i="123"/>
  <c r="Q724" i="123"/>
  <c r="Q725" i="123"/>
  <c r="Q726" i="123"/>
  <c r="Q727" i="123"/>
  <c r="Q728" i="123"/>
  <c r="Q729" i="123"/>
  <c r="Q730" i="123"/>
  <c r="Q731" i="123"/>
  <c r="Q732" i="123"/>
  <c r="Q733" i="123"/>
  <c r="Q734" i="123"/>
  <c r="Q735" i="123"/>
  <c r="Q736" i="123"/>
  <c r="Q737" i="123"/>
  <c r="Q738" i="123"/>
  <c r="Q739" i="123"/>
  <c r="Q740" i="123"/>
  <c r="Q741" i="123"/>
  <c r="Q742" i="123"/>
  <c r="Q743" i="123"/>
  <c r="Q744" i="123"/>
  <c r="Q745" i="123"/>
  <c r="Q746" i="123"/>
  <c r="Q747" i="123"/>
  <c r="Q748" i="123"/>
  <c r="Q749" i="123"/>
  <c r="Q750" i="123"/>
  <c r="Q751" i="123"/>
  <c r="Q752" i="123"/>
  <c r="Q753" i="123"/>
  <c r="Q754" i="123"/>
  <c r="Q755" i="123"/>
  <c r="Q756" i="123"/>
  <c r="Q757" i="123"/>
  <c r="Q758" i="123"/>
  <c r="Q759" i="123"/>
  <c r="Q760" i="123"/>
  <c r="Q761" i="123"/>
  <c r="Q762" i="123"/>
  <c r="Q763" i="123"/>
  <c r="Q764" i="123"/>
  <c r="Q765" i="123"/>
  <c r="Q766" i="123"/>
  <c r="Q767" i="123"/>
  <c r="Q768" i="123"/>
  <c r="Q769" i="123"/>
  <c r="Q770" i="123"/>
  <c r="Q771" i="123"/>
  <c r="Q772" i="123"/>
  <c r="Q773" i="123"/>
  <c r="Q774" i="123"/>
  <c r="Q775" i="123"/>
  <c r="Q776" i="123"/>
  <c r="Q777" i="123"/>
  <c r="Q778" i="123"/>
  <c r="Q779" i="123"/>
  <c r="Q780" i="123"/>
  <c r="Q781" i="123"/>
  <c r="Q782" i="123"/>
  <c r="Q783" i="123"/>
  <c r="Q784" i="123"/>
  <c r="Q785" i="123"/>
  <c r="Q786" i="123"/>
  <c r="Q787" i="123"/>
  <c r="Q788" i="123"/>
  <c r="Q789" i="123"/>
  <c r="Q790" i="123"/>
  <c r="Q791" i="123"/>
  <c r="Q792" i="123"/>
  <c r="Q793" i="123"/>
  <c r="Q794" i="123"/>
  <c r="Q795" i="123"/>
  <c r="Q796" i="123"/>
  <c r="Q797" i="123"/>
  <c r="Q798" i="123"/>
  <c r="Q799" i="123"/>
  <c r="Q800" i="123"/>
  <c r="Q801" i="123"/>
  <c r="Q802" i="123"/>
  <c r="Q803" i="123"/>
  <c r="Q804" i="123"/>
  <c r="Q805" i="123"/>
  <c r="Q806" i="123"/>
  <c r="Q807" i="123"/>
  <c r="Q808" i="123"/>
  <c r="Q809" i="123"/>
  <c r="Q810" i="123"/>
  <c r="Q811" i="123"/>
  <c r="Q812" i="123"/>
  <c r="Q813" i="123"/>
  <c r="Q814" i="123"/>
  <c r="Q815" i="123"/>
  <c r="Q816" i="123"/>
  <c r="Q817" i="123"/>
  <c r="Q818" i="123"/>
  <c r="Q819" i="123"/>
  <c r="Q820" i="123"/>
  <c r="Q821" i="123"/>
  <c r="Q822" i="123"/>
  <c r="Q823" i="123"/>
  <c r="Q824" i="123"/>
  <c r="Q825" i="123"/>
  <c r="Q826" i="123"/>
  <c r="Q827" i="123"/>
  <c r="Q828" i="123"/>
  <c r="Q829" i="123"/>
  <c r="Q830" i="123"/>
  <c r="Q831" i="123"/>
  <c r="Q832" i="123"/>
  <c r="Q833" i="123"/>
  <c r="Q834" i="123"/>
  <c r="Q835" i="123"/>
  <c r="Q836" i="123"/>
  <c r="Q837" i="123"/>
  <c r="Q838" i="123"/>
  <c r="Q839" i="123"/>
  <c r="Q840" i="123"/>
  <c r="Q841" i="123"/>
  <c r="Q842" i="123"/>
  <c r="Q843" i="123"/>
  <c r="Q844" i="123"/>
  <c r="Q845" i="123"/>
  <c r="Q846" i="123"/>
  <c r="Q847" i="123"/>
  <c r="Q848" i="123"/>
  <c r="Q849" i="123"/>
  <c r="Q850" i="123"/>
  <c r="Q851" i="123"/>
  <c r="Q852" i="123"/>
  <c r="Q853" i="123"/>
  <c r="Q854" i="123"/>
  <c r="Q855" i="123"/>
  <c r="Q856" i="123"/>
  <c r="Q857" i="123"/>
  <c r="Q858" i="123"/>
  <c r="Q859" i="123"/>
  <c r="Q860" i="123"/>
  <c r="Q861" i="123"/>
  <c r="Q862" i="123"/>
  <c r="Q863" i="123"/>
  <c r="Q864" i="123"/>
  <c r="Q865" i="123"/>
  <c r="Q866" i="123"/>
  <c r="Q867" i="123"/>
  <c r="Q868" i="123"/>
  <c r="Q869" i="123"/>
  <c r="Q870" i="123"/>
  <c r="Q871" i="123"/>
  <c r="Q872" i="123"/>
  <c r="Q873" i="123"/>
  <c r="Q874" i="123"/>
  <c r="Q875" i="123"/>
  <c r="Q876" i="123"/>
  <c r="Q877" i="123"/>
  <c r="Q878" i="123"/>
  <c r="Q879" i="123"/>
  <c r="Q880" i="123"/>
  <c r="Q881" i="123"/>
  <c r="Q882" i="123"/>
  <c r="Q883" i="123"/>
  <c r="Q884" i="123"/>
  <c r="Q885" i="123"/>
  <c r="Q886" i="123"/>
  <c r="Q887" i="123"/>
  <c r="Q888" i="123"/>
  <c r="Q889" i="123"/>
  <c r="Q890" i="123"/>
  <c r="Q891" i="123"/>
  <c r="Q892" i="123"/>
  <c r="Q893" i="123"/>
  <c r="Q894" i="123"/>
  <c r="Q895" i="123"/>
  <c r="Q896" i="123"/>
  <c r="Q897" i="123"/>
  <c r="Q898" i="123"/>
  <c r="Q899" i="123"/>
  <c r="Q900" i="123"/>
  <c r="Q901" i="123"/>
  <c r="Q902" i="123"/>
  <c r="Q903" i="123"/>
  <c r="Q904" i="123"/>
  <c r="Q905" i="123"/>
  <c r="Q906" i="123"/>
  <c r="Q907" i="123"/>
  <c r="Q908" i="123"/>
  <c r="Q909" i="123"/>
  <c r="Q910" i="123"/>
  <c r="Q911" i="123"/>
  <c r="Q912" i="123"/>
  <c r="Q913" i="123"/>
  <c r="Q914" i="123"/>
  <c r="Q915" i="123"/>
  <c r="Q916" i="123"/>
  <c r="Q917" i="123"/>
  <c r="Q918" i="123"/>
  <c r="Q919" i="123"/>
  <c r="Q920" i="123"/>
  <c r="Q921" i="123"/>
  <c r="Q922" i="123"/>
  <c r="Q923" i="123"/>
  <c r="Q924" i="123"/>
  <c r="Q925" i="123"/>
  <c r="Q926" i="123"/>
  <c r="Q927" i="123"/>
  <c r="Q928" i="123"/>
  <c r="Q929" i="123"/>
  <c r="Q930" i="123"/>
  <c r="Q931" i="123"/>
  <c r="Q932" i="123"/>
  <c r="Q933" i="123"/>
  <c r="Q934" i="123"/>
  <c r="Q935" i="123"/>
  <c r="Q936" i="123"/>
  <c r="Q937" i="123"/>
  <c r="Q938" i="123"/>
  <c r="Q939" i="123"/>
  <c r="Q940" i="123"/>
  <c r="Q941" i="123"/>
  <c r="Q942" i="123"/>
  <c r="Q943" i="123"/>
  <c r="Q944" i="123"/>
  <c r="Q945" i="123"/>
  <c r="Q946" i="123"/>
  <c r="Q947" i="123"/>
  <c r="Q948" i="123"/>
  <c r="Q949" i="123"/>
  <c r="Q950" i="123"/>
  <c r="Q951" i="123"/>
  <c r="Q952" i="123"/>
  <c r="Q953" i="123"/>
  <c r="Q954" i="123"/>
  <c r="Q955" i="123"/>
  <c r="Q956" i="123"/>
  <c r="Q957" i="123"/>
  <c r="Q958" i="123"/>
  <c r="Q959" i="123"/>
  <c r="Q960" i="123"/>
  <c r="Q961" i="123"/>
  <c r="Q962" i="123"/>
  <c r="Q963" i="123"/>
  <c r="Q964" i="123"/>
  <c r="Q965" i="123"/>
  <c r="Q966" i="123"/>
  <c r="Q967" i="123"/>
  <c r="Q968" i="123"/>
  <c r="Q969" i="123"/>
  <c r="Q970" i="123"/>
  <c r="Q971" i="123"/>
  <c r="Q972" i="123"/>
  <c r="Q973" i="123"/>
  <c r="Q974" i="123"/>
  <c r="Q975" i="123"/>
  <c r="Q976" i="123"/>
  <c r="Q977" i="123"/>
  <c r="Q978" i="123"/>
  <c r="Q979" i="123"/>
  <c r="Q980" i="123"/>
  <c r="Q981" i="123"/>
  <c r="Q982" i="123"/>
  <c r="Q983" i="123"/>
  <c r="Q984" i="123"/>
  <c r="Q985" i="123"/>
  <c r="Q986" i="123"/>
  <c r="Q987" i="123"/>
  <c r="Q988" i="123"/>
  <c r="Q989" i="123"/>
  <c r="Q990" i="123"/>
  <c r="Q991" i="123"/>
  <c r="Q992" i="123"/>
  <c r="Q993" i="123"/>
  <c r="Q994" i="123"/>
  <c r="Q995" i="123"/>
  <c r="Q996" i="123"/>
  <c r="Q997" i="123"/>
  <c r="Q998" i="123"/>
  <c r="Q999" i="123"/>
  <c r="Q1000" i="123"/>
  <c r="Q1001" i="123"/>
  <c r="Q1002" i="123"/>
  <c r="Q1003" i="123"/>
  <c r="Q1004" i="123"/>
  <c r="Q1005" i="123"/>
  <c r="Q1006" i="123"/>
  <c r="Q1007" i="123"/>
  <c r="Q1008" i="123"/>
  <c r="Q1009" i="123"/>
  <c r="Q1010" i="123"/>
  <c r="Q1011" i="123"/>
  <c r="Q1012" i="123"/>
  <c r="Q1013" i="123"/>
  <c r="Q1014" i="123"/>
  <c r="Q1015" i="123"/>
  <c r="Q1016" i="123"/>
  <c r="Q1017" i="123"/>
  <c r="Q1018" i="123"/>
  <c r="Q1019" i="123"/>
  <c r="Q1020" i="123"/>
  <c r="Q1021" i="123"/>
  <c r="Q1022" i="123"/>
  <c r="Q1023" i="123"/>
  <c r="Q1024" i="123"/>
  <c r="Q1025" i="123"/>
  <c r="Q1026" i="123"/>
  <c r="Q1027" i="123"/>
  <c r="Q1028" i="123"/>
  <c r="Q1029" i="123"/>
  <c r="Q1030" i="123"/>
  <c r="Q1031" i="123"/>
  <c r="Q1032" i="123"/>
  <c r="Q1033" i="123"/>
  <c r="Q1034" i="123"/>
  <c r="Q1035" i="123"/>
  <c r="Q1036" i="123"/>
  <c r="Q1037" i="123"/>
  <c r="Q1038" i="123"/>
  <c r="Q1039" i="123"/>
  <c r="Q1040" i="123"/>
  <c r="Q1041" i="123"/>
  <c r="Q1042" i="123"/>
  <c r="Q1043" i="123"/>
  <c r="Q1044" i="123"/>
  <c r="Q1045" i="123"/>
  <c r="Q1046" i="123"/>
  <c r="Q1047" i="123"/>
  <c r="Q1048" i="123"/>
  <c r="Q1049" i="123"/>
  <c r="Q1050" i="123"/>
  <c r="Q1051" i="123"/>
  <c r="Q1052" i="123"/>
  <c r="Q1053" i="123"/>
  <c r="Q1054" i="123"/>
  <c r="Q1055" i="123"/>
  <c r="Q1056" i="123"/>
  <c r="Q1057" i="123"/>
  <c r="Q1058" i="123"/>
  <c r="Q1059" i="123"/>
  <c r="Q1060" i="123"/>
  <c r="Q1061" i="123"/>
  <c r="Q1062" i="123"/>
  <c r="Q1063" i="123"/>
  <c r="Q1064" i="123"/>
  <c r="Q1065" i="123"/>
  <c r="Q1066" i="123"/>
  <c r="Q1067" i="123"/>
  <c r="Q1068" i="123"/>
  <c r="Q1069" i="123"/>
  <c r="Q1070" i="123"/>
  <c r="Q1071" i="123"/>
  <c r="Q1072" i="123"/>
  <c r="Q1073" i="123"/>
  <c r="Q1074" i="123"/>
  <c r="Q1075" i="123"/>
  <c r="Q1076" i="123"/>
  <c r="Q1077" i="123"/>
  <c r="Q1078" i="123"/>
  <c r="Q1079" i="123"/>
  <c r="Q1080" i="123"/>
  <c r="Q1081" i="123"/>
  <c r="Q1082" i="123"/>
  <c r="Q1083" i="123"/>
  <c r="Q1084" i="123"/>
  <c r="Q1085" i="123"/>
  <c r="Q1086" i="123"/>
  <c r="Q1087" i="123"/>
  <c r="Q1088" i="123"/>
  <c r="Q1089" i="123"/>
  <c r="Q1090" i="123"/>
  <c r="Q1091" i="123"/>
  <c r="Q1092" i="123"/>
  <c r="Q1093" i="123"/>
  <c r="Q1094" i="123"/>
  <c r="Q1095" i="123"/>
  <c r="Q1096" i="123"/>
  <c r="Q1097" i="123"/>
  <c r="Q1098" i="123"/>
  <c r="Q1099" i="123"/>
  <c r="Q1100" i="123"/>
  <c r="Q1101" i="123"/>
  <c r="Q1102" i="123"/>
  <c r="Q1103" i="123"/>
  <c r="Q1104" i="123"/>
  <c r="Q1105" i="123"/>
  <c r="Q1106" i="123"/>
  <c r="Q1107" i="123"/>
  <c r="Q1108" i="123"/>
  <c r="Q1109" i="123"/>
  <c r="Q1110" i="123"/>
  <c r="Q1111" i="123"/>
  <c r="Q1112" i="123"/>
  <c r="Q1113" i="123"/>
  <c r="Q1114" i="123"/>
  <c r="Q1115" i="123"/>
  <c r="Q1116" i="123"/>
  <c r="Q1117" i="123"/>
  <c r="Q1118" i="123"/>
  <c r="Q1119" i="123"/>
  <c r="Q1120" i="123"/>
  <c r="Q1121" i="123"/>
  <c r="Q1122" i="123"/>
  <c r="Q1123" i="123"/>
  <c r="Q1124" i="123"/>
  <c r="Q1125" i="123"/>
  <c r="Q1126" i="123"/>
  <c r="Q1127" i="123"/>
  <c r="Q1128" i="123"/>
  <c r="Q1129" i="123"/>
  <c r="Q1130" i="123"/>
  <c r="Q1131" i="123"/>
  <c r="Q1132" i="123"/>
  <c r="Q1133" i="123"/>
  <c r="Q1134" i="123"/>
  <c r="Q1135" i="123"/>
  <c r="Q1136" i="123"/>
  <c r="Q1137" i="123"/>
  <c r="Q1138" i="123"/>
  <c r="Q1139" i="123"/>
  <c r="Q1140" i="123"/>
  <c r="Q1141" i="123"/>
  <c r="Q1142" i="123"/>
  <c r="Q1143" i="123"/>
  <c r="Q1144" i="123"/>
  <c r="Q1145" i="123"/>
  <c r="Q1146" i="123"/>
  <c r="Q1147" i="123"/>
  <c r="Q1148" i="123"/>
  <c r="Q1149" i="123"/>
  <c r="Q1150" i="123"/>
  <c r="Q1151" i="123"/>
  <c r="Q1152" i="123"/>
  <c r="Q1153" i="123"/>
  <c r="Q1154" i="123"/>
  <c r="Q1155" i="123"/>
  <c r="Q1156" i="123"/>
  <c r="Q1157" i="123"/>
  <c r="Q1158" i="123"/>
  <c r="Q1159" i="123"/>
  <c r="Q1160" i="123"/>
  <c r="Q1161" i="123"/>
  <c r="Q1162" i="123"/>
  <c r="Q1163" i="123"/>
  <c r="Q1164" i="123"/>
  <c r="Q1165" i="123"/>
  <c r="Q1166" i="123"/>
  <c r="Q1167" i="123"/>
  <c r="Q1168" i="123"/>
  <c r="Q1169" i="123"/>
  <c r="Q1170" i="123"/>
  <c r="Q1171" i="123"/>
  <c r="Q1172" i="123"/>
  <c r="Q1173" i="123"/>
  <c r="Q1174" i="123"/>
  <c r="Q1175" i="123"/>
  <c r="Q1176" i="123"/>
  <c r="Q1177" i="123"/>
  <c r="Q1178" i="123"/>
  <c r="Q1179" i="123"/>
  <c r="Q1180" i="123"/>
  <c r="Q1181" i="123"/>
  <c r="Q1182" i="123"/>
  <c r="Q1183" i="123"/>
  <c r="Q1184" i="123"/>
  <c r="Q1185" i="123"/>
  <c r="Q1186" i="123"/>
  <c r="Q1187" i="123"/>
  <c r="Q1188" i="123"/>
  <c r="Q1189" i="123"/>
  <c r="Q1190" i="123"/>
  <c r="Q1191" i="123"/>
  <c r="Q1192" i="123"/>
  <c r="Q1193" i="123"/>
  <c r="Q1194" i="123"/>
  <c r="Q1195" i="123"/>
  <c r="Q1196" i="123"/>
  <c r="Q1197" i="123"/>
  <c r="Q1198" i="123"/>
  <c r="Q1199" i="123"/>
  <c r="Q1200" i="123"/>
  <c r="Q1201" i="123"/>
  <c r="Q1202" i="123"/>
  <c r="Q1203" i="123"/>
  <c r="Q1204" i="123"/>
  <c r="Q1205" i="123"/>
  <c r="Q1206" i="123"/>
  <c r="Q1207" i="123"/>
  <c r="Q1208" i="123"/>
  <c r="Q1209" i="123"/>
  <c r="Q1210" i="123"/>
  <c r="Q1211" i="123"/>
  <c r="Q1212" i="123"/>
  <c r="Q1213" i="123"/>
  <c r="Q1214" i="123"/>
  <c r="Q1215" i="123"/>
  <c r="Q1216" i="123"/>
  <c r="Q1217" i="123"/>
  <c r="Q1218" i="123"/>
  <c r="Q1219" i="123"/>
  <c r="Q1220" i="123"/>
  <c r="Q1221" i="123"/>
  <c r="Q1222" i="123"/>
  <c r="Q1223" i="123"/>
  <c r="Q1224" i="123"/>
  <c r="Q1225" i="123"/>
  <c r="Q1226" i="123"/>
  <c r="Q1227" i="123"/>
  <c r="Q1228" i="123"/>
  <c r="Q1229" i="123"/>
  <c r="Q1230" i="123"/>
  <c r="Q1231" i="123"/>
  <c r="Q1232" i="123"/>
  <c r="Q1233" i="123"/>
  <c r="Q1234" i="123"/>
  <c r="Q1235" i="123"/>
  <c r="Q1236" i="123"/>
  <c r="Q1237" i="123"/>
  <c r="Q1238" i="123"/>
  <c r="Q1239" i="123"/>
  <c r="Q1240" i="123"/>
  <c r="Q1241" i="123"/>
  <c r="Q1242" i="123"/>
  <c r="Q1243" i="123"/>
  <c r="Q1244" i="123"/>
  <c r="Q1245" i="123"/>
  <c r="Q1246" i="123"/>
  <c r="Q1247" i="123"/>
  <c r="Q1248" i="123"/>
  <c r="Q1249" i="123"/>
  <c r="Q1250" i="123"/>
  <c r="Q1251" i="123"/>
  <c r="Q1252" i="123"/>
  <c r="Q1253" i="123"/>
  <c r="Q1254" i="123"/>
  <c r="Q1255" i="123"/>
  <c r="Q1256" i="123"/>
  <c r="Q1257" i="123"/>
  <c r="Q1258" i="123"/>
  <c r="Q1259" i="123"/>
  <c r="Q1260" i="123"/>
  <c r="Q1261" i="123"/>
  <c r="Q1262" i="123"/>
  <c r="Q1263" i="123"/>
  <c r="Q1264" i="123"/>
  <c r="Q1265" i="123"/>
  <c r="Q1266" i="123"/>
  <c r="Q1267" i="123"/>
  <c r="Q1268" i="123"/>
  <c r="Q1269" i="123"/>
  <c r="Q1270" i="123"/>
  <c r="Q1271" i="123"/>
  <c r="Q1272" i="123"/>
  <c r="Q1273" i="123"/>
  <c r="Q1274" i="123"/>
  <c r="Q1275" i="123"/>
  <c r="Q1276" i="123"/>
  <c r="Q1277" i="123"/>
  <c r="Q1278" i="123"/>
  <c r="Q1279" i="123"/>
  <c r="Q1280" i="123"/>
  <c r="Q1281" i="123"/>
  <c r="Q1282" i="123"/>
  <c r="Q1283" i="123"/>
  <c r="Q1284" i="123"/>
  <c r="Q1285" i="123"/>
  <c r="Q1286" i="123"/>
  <c r="Q1287" i="123"/>
  <c r="Q1288" i="123"/>
  <c r="Q1289" i="123"/>
  <c r="Q1290" i="123"/>
  <c r="Q1291" i="123"/>
  <c r="Q1292" i="123"/>
  <c r="Q1293" i="123"/>
  <c r="Q1294" i="123"/>
  <c r="Q1295" i="123"/>
  <c r="Q1296" i="123"/>
  <c r="Q1297" i="123"/>
  <c r="Q1298" i="123"/>
  <c r="Q1299" i="123"/>
  <c r="Q1300" i="123"/>
  <c r="Q1301" i="123"/>
  <c r="Q1302" i="123"/>
  <c r="Q1303" i="123"/>
  <c r="Q1304" i="123"/>
  <c r="Q1305" i="123"/>
  <c r="Q1306" i="123"/>
  <c r="Q1307" i="123"/>
  <c r="Q1308" i="123"/>
  <c r="Q1309" i="123"/>
  <c r="Q1310" i="123"/>
  <c r="Q1311" i="123"/>
  <c r="Q1312" i="123"/>
  <c r="Q1313" i="123"/>
  <c r="Q1314" i="123"/>
  <c r="Q1315" i="123"/>
  <c r="Q1316" i="123"/>
  <c r="Q1317" i="123"/>
  <c r="Q1318" i="123"/>
  <c r="Q1319" i="123"/>
  <c r="Q1320" i="123"/>
  <c r="Q1321" i="123"/>
  <c r="Q1322" i="123"/>
  <c r="Q1323" i="123"/>
  <c r="Q1324" i="123"/>
  <c r="Q1325" i="123"/>
  <c r="Q1326" i="123"/>
  <c r="Q1327" i="123"/>
  <c r="Q1328" i="123"/>
  <c r="Q1329" i="123"/>
  <c r="Q1330" i="123"/>
  <c r="Q1331" i="123"/>
  <c r="Q1332" i="123"/>
  <c r="Q1333" i="123"/>
  <c r="Q1334" i="123"/>
  <c r="Q1335" i="123"/>
  <c r="Q1336" i="123"/>
  <c r="Q1337" i="123"/>
  <c r="Q1338" i="123"/>
  <c r="Q1339" i="123"/>
  <c r="Q1340" i="123"/>
  <c r="Q1341" i="123"/>
  <c r="Q1342" i="123"/>
  <c r="Q1343" i="123"/>
  <c r="Q1344" i="123"/>
  <c r="Q1345" i="123"/>
  <c r="Q1346" i="123"/>
  <c r="Q1347" i="123"/>
  <c r="Q1348" i="123"/>
  <c r="Q1349" i="123"/>
  <c r="Q1350" i="123"/>
  <c r="Q1351" i="123"/>
  <c r="Q1352" i="123"/>
  <c r="Q1353" i="123"/>
  <c r="Q1354" i="123"/>
  <c r="Q1355" i="123"/>
  <c r="Q1356" i="123"/>
  <c r="Q1357" i="123"/>
  <c r="Q1358" i="123"/>
  <c r="Q1359" i="123"/>
  <c r="Q1360" i="123"/>
  <c r="Q1361" i="123"/>
  <c r="Q1362" i="123"/>
  <c r="Q1363" i="123"/>
  <c r="Q1364" i="123"/>
  <c r="Q1365" i="123"/>
  <c r="Q1366" i="123"/>
  <c r="Q1367" i="123"/>
  <c r="Q1368" i="123"/>
  <c r="Q1369" i="123"/>
  <c r="Q1370" i="123"/>
  <c r="Q1371" i="123"/>
  <c r="Q1372" i="123"/>
  <c r="Q1373" i="123"/>
  <c r="Q1374" i="123"/>
  <c r="Q1375" i="123"/>
  <c r="Q1376" i="123"/>
  <c r="Q1377" i="123"/>
  <c r="Q1378" i="123"/>
  <c r="Q1379" i="123"/>
  <c r="Q1380" i="123"/>
  <c r="Q1381" i="123"/>
  <c r="Q1382" i="123"/>
  <c r="Q1383" i="123"/>
  <c r="Q1384" i="123"/>
  <c r="Q1385" i="123"/>
  <c r="Q1386" i="123"/>
  <c r="Q1387" i="123"/>
  <c r="Q1388" i="123"/>
  <c r="Q1389" i="123"/>
  <c r="Q1390" i="123"/>
  <c r="Q1391" i="123"/>
  <c r="Q1392" i="123"/>
  <c r="Q1393" i="123"/>
  <c r="Q1394" i="123"/>
  <c r="Q1395" i="123"/>
  <c r="Q1396" i="123"/>
  <c r="Q1397" i="123"/>
  <c r="Q1398" i="123"/>
  <c r="Q1399" i="123"/>
  <c r="Q1400" i="123"/>
  <c r="Q1401" i="123"/>
  <c r="Q1402" i="123"/>
  <c r="Q1403" i="123"/>
  <c r="Q1404" i="123"/>
  <c r="Q1405" i="123"/>
  <c r="Q1406" i="123"/>
  <c r="Q1407" i="123"/>
  <c r="Q1408" i="123"/>
  <c r="Q1409" i="123"/>
  <c r="Q1410" i="123"/>
  <c r="Q1411" i="123"/>
  <c r="Q1412" i="123"/>
  <c r="Q1413" i="123"/>
  <c r="Q1414" i="123"/>
  <c r="Q1415" i="123"/>
  <c r="Q1416" i="123"/>
  <c r="Q1417" i="123"/>
  <c r="Q1418" i="123"/>
  <c r="Q1419" i="123"/>
  <c r="Q1420" i="123"/>
  <c r="Q1421" i="123"/>
  <c r="Q1422" i="123"/>
  <c r="Q1423" i="123"/>
  <c r="Q1424" i="123"/>
  <c r="Q1425" i="123"/>
  <c r="Q1426" i="123"/>
  <c r="Q1427" i="123"/>
  <c r="Q1428" i="123"/>
  <c r="Q1429" i="123"/>
  <c r="Q1430" i="123"/>
  <c r="Q1431" i="123"/>
  <c r="Q1432" i="123"/>
  <c r="Q1433" i="123"/>
  <c r="Q1434" i="123"/>
  <c r="Q1435" i="123"/>
  <c r="Q1436" i="123"/>
  <c r="Q1437" i="123"/>
  <c r="Q1438" i="123"/>
  <c r="Q1439" i="123"/>
  <c r="Q1440" i="123"/>
  <c r="Q1441" i="123"/>
  <c r="Q1442" i="123"/>
  <c r="Q1443" i="123"/>
  <c r="Q1444" i="123"/>
  <c r="Q1445" i="123"/>
  <c r="Q1446" i="123"/>
  <c r="Q1447" i="123"/>
  <c r="Q1448" i="123"/>
  <c r="Q1449" i="123"/>
  <c r="Q1450" i="123"/>
  <c r="Q1451" i="123"/>
  <c r="Q1452" i="123"/>
  <c r="Q1453" i="123"/>
  <c r="Q1454" i="123"/>
  <c r="Q1455" i="123"/>
  <c r="Q1456" i="123"/>
  <c r="Q1457" i="123"/>
  <c r="Q1458" i="123"/>
  <c r="Q1459" i="123"/>
  <c r="Q1460" i="123"/>
  <c r="Q1461" i="123"/>
  <c r="Q1462" i="123"/>
  <c r="Q1463" i="123"/>
  <c r="Q1464" i="123"/>
  <c r="Q1465" i="123"/>
  <c r="Q1466" i="123"/>
  <c r="Q1467" i="123"/>
  <c r="Q1468" i="123"/>
  <c r="Q1469" i="123"/>
  <c r="Q1470" i="123"/>
  <c r="Q1471" i="123"/>
  <c r="Q1472" i="123"/>
  <c r="Q1473" i="123"/>
  <c r="Q1474" i="123"/>
  <c r="Q1475" i="123"/>
  <c r="Q1476" i="123"/>
  <c r="Q1477" i="123"/>
  <c r="Q1478" i="123"/>
  <c r="Q1479" i="123"/>
  <c r="Q1480" i="123"/>
  <c r="Q1481" i="123"/>
  <c r="Q1482" i="123"/>
  <c r="Q1483" i="123"/>
  <c r="Q1484" i="123"/>
  <c r="Q1485" i="123"/>
  <c r="Q1486" i="123"/>
  <c r="Q1487" i="123"/>
  <c r="Q1488" i="123"/>
  <c r="Q1489" i="123"/>
  <c r="Q1490" i="123"/>
  <c r="Q1491" i="123"/>
  <c r="Q1492" i="123"/>
  <c r="Q1493" i="123"/>
  <c r="Q1494" i="123"/>
  <c r="Q1495" i="123"/>
  <c r="Q1496" i="123"/>
  <c r="Q1497" i="123"/>
  <c r="Q1498" i="123"/>
  <c r="Q1499" i="123"/>
  <c r="Q1500" i="123"/>
  <c r="Q1501" i="123"/>
  <c r="Q1502" i="123"/>
  <c r="Q1503" i="123"/>
  <c r="Q1504" i="123"/>
  <c r="Q1505" i="123"/>
  <c r="Q1506" i="123"/>
  <c r="Q1507" i="123"/>
  <c r="Q1508" i="123"/>
  <c r="Q1509" i="123"/>
  <c r="Q1510" i="123"/>
  <c r="Q1511" i="123"/>
  <c r="Q1512" i="123"/>
  <c r="Q1513" i="123"/>
  <c r="Q1514" i="123"/>
  <c r="Q1515" i="123"/>
  <c r="Q1516" i="123"/>
  <c r="Q1517" i="123"/>
  <c r="Q1518" i="123"/>
  <c r="Q1519" i="123"/>
  <c r="Q1520" i="123"/>
  <c r="Q1521" i="123"/>
  <c r="Q1522" i="123"/>
  <c r="Q1523" i="123"/>
  <c r="Q1524" i="123"/>
  <c r="Q1525" i="123"/>
  <c r="Q1526" i="123"/>
  <c r="Q1527" i="123"/>
  <c r="Q1528" i="123"/>
  <c r="Q1529" i="123"/>
  <c r="Q1530" i="123"/>
  <c r="Q1531" i="123"/>
  <c r="Q1532" i="123"/>
  <c r="Q1533" i="123"/>
  <c r="Q1534" i="123"/>
  <c r="Q1535" i="123"/>
  <c r="Q1536" i="123"/>
  <c r="Q1537" i="123"/>
  <c r="Q1538" i="123"/>
  <c r="Q1539" i="123"/>
  <c r="Q1540" i="123"/>
  <c r="Q1541" i="123"/>
  <c r="Q1542" i="123"/>
  <c r="Q1543" i="123"/>
  <c r="Q1544" i="123"/>
  <c r="Q1545" i="123"/>
  <c r="Q1546" i="123"/>
  <c r="Q1547" i="123"/>
  <c r="Q1548" i="123"/>
  <c r="Q1549" i="123"/>
  <c r="Q1550" i="123"/>
  <c r="Q1551" i="123"/>
  <c r="Q1552" i="123"/>
  <c r="Q1553" i="123"/>
  <c r="Q1554" i="123"/>
  <c r="Q1555" i="123"/>
  <c r="Q1556" i="123"/>
  <c r="Q1557" i="123"/>
  <c r="Q1558" i="123"/>
  <c r="Q1559" i="123"/>
  <c r="Q1560" i="123"/>
  <c r="Q1561" i="123"/>
  <c r="Q1562" i="123"/>
  <c r="Q1563" i="123"/>
  <c r="Q1564" i="123"/>
  <c r="Q1565" i="123"/>
  <c r="Q1566" i="123"/>
  <c r="Q1567" i="123"/>
  <c r="Q1568" i="123"/>
  <c r="Q1569" i="123"/>
  <c r="Q1570" i="123"/>
  <c r="Q1571" i="123"/>
  <c r="Q1572" i="123"/>
  <c r="Q1573" i="123"/>
  <c r="Q1574" i="123"/>
  <c r="Q1575" i="123"/>
  <c r="Q1576" i="123"/>
  <c r="Q1577" i="123"/>
  <c r="Q1578" i="123"/>
  <c r="Q1579" i="123"/>
  <c r="Q1580" i="123"/>
  <c r="Q1581" i="123"/>
  <c r="Q1582" i="123"/>
  <c r="Q1583" i="123"/>
  <c r="Q1584" i="123"/>
  <c r="Q1585" i="123"/>
  <c r="Q1586" i="123"/>
  <c r="Q1587" i="123"/>
  <c r="Q1588" i="123"/>
  <c r="Q1589" i="123"/>
  <c r="Q1590" i="123"/>
  <c r="Q1591" i="123"/>
  <c r="Q1592" i="123"/>
  <c r="Q1593" i="123"/>
  <c r="Q1594" i="123"/>
  <c r="Q1595" i="123"/>
  <c r="Q1596" i="123"/>
  <c r="Q1597" i="123"/>
  <c r="Q1598" i="123"/>
  <c r="Q1599" i="123"/>
  <c r="Q1600" i="123"/>
  <c r="Q1601" i="123"/>
  <c r="Q1602" i="123"/>
  <c r="Q1603" i="123"/>
  <c r="Q1604" i="123"/>
  <c r="Q1605" i="123"/>
  <c r="Q1606" i="123"/>
  <c r="Q1607" i="123"/>
  <c r="Q1608" i="123"/>
  <c r="Q1609" i="123"/>
  <c r="Q1610" i="123"/>
  <c r="Q1611" i="123"/>
  <c r="Q1612" i="123"/>
  <c r="Q1613" i="123"/>
  <c r="Q1614" i="123"/>
  <c r="Q1615" i="123"/>
  <c r="Q1616" i="123"/>
  <c r="Q1617" i="123"/>
  <c r="Q1618" i="123"/>
  <c r="Q1619" i="123"/>
  <c r="Q1620" i="123"/>
  <c r="Q1621" i="123"/>
  <c r="Q1622" i="123"/>
  <c r="Q1623" i="123"/>
  <c r="Q1624" i="123"/>
  <c r="Q1625" i="123"/>
  <c r="Q1626" i="123"/>
  <c r="Q1627" i="123"/>
  <c r="Q1628" i="123"/>
  <c r="Q1629" i="123"/>
  <c r="Q1630" i="123"/>
  <c r="Q1631" i="123"/>
  <c r="Q1632" i="123"/>
  <c r="Q1633" i="123"/>
  <c r="Q1634" i="123"/>
  <c r="Q1635" i="123"/>
  <c r="Q1636" i="123"/>
  <c r="Q1637" i="123"/>
  <c r="Q1638" i="123"/>
  <c r="Q1639" i="123"/>
  <c r="Q1640" i="123"/>
  <c r="Q1641" i="123"/>
  <c r="Q1642" i="123"/>
  <c r="Q1643" i="123"/>
  <c r="Q1644" i="123"/>
  <c r="Q1645" i="123"/>
  <c r="Q1646" i="123"/>
  <c r="Q1647" i="123"/>
  <c r="Q1648" i="123"/>
  <c r="Q1649" i="123"/>
  <c r="Q1650" i="123"/>
  <c r="Q1651" i="123"/>
  <c r="Q1652" i="123"/>
  <c r="Q1653" i="123"/>
  <c r="Q1654" i="123"/>
  <c r="Q1655" i="123"/>
  <c r="Q1656" i="123"/>
  <c r="Q1657" i="123"/>
  <c r="Q1658" i="123"/>
  <c r="Q1659" i="123"/>
  <c r="Q1660" i="123"/>
  <c r="Q1661" i="123"/>
  <c r="Q1662" i="123"/>
  <c r="Q1663" i="123"/>
  <c r="Q1664" i="123"/>
  <c r="Q1665" i="123"/>
  <c r="Q1666" i="123"/>
  <c r="Q1667" i="123"/>
  <c r="Q1668" i="123"/>
  <c r="Q1669" i="123"/>
  <c r="Q1670" i="123"/>
  <c r="Q1671" i="123"/>
  <c r="Q1672" i="123"/>
  <c r="Q1673" i="123"/>
  <c r="Q1674" i="123"/>
  <c r="Q1675" i="123"/>
  <c r="Q1676" i="123"/>
  <c r="Q1677" i="123"/>
  <c r="Q1678" i="123"/>
  <c r="Q1679" i="123"/>
  <c r="Q1680" i="123"/>
  <c r="Q1681" i="123"/>
  <c r="Q1682" i="123"/>
  <c r="Q1683" i="123"/>
  <c r="Q1684" i="123"/>
  <c r="Q1685" i="123"/>
  <c r="Q1686" i="123"/>
  <c r="Q1687" i="123"/>
  <c r="Q1688" i="123"/>
  <c r="Q1689" i="123"/>
  <c r="Q1690" i="123"/>
  <c r="Q1691" i="123"/>
  <c r="Q1692" i="123"/>
  <c r="Q1693" i="123"/>
  <c r="Q1694" i="123"/>
  <c r="Q1695" i="123"/>
  <c r="Q1696" i="123"/>
  <c r="Q1697" i="123"/>
  <c r="Q1698" i="123"/>
  <c r="Q1699" i="123"/>
  <c r="Q1700" i="123"/>
  <c r="Q1701" i="123"/>
  <c r="Q1702" i="123"/>
  <c r="Q1703" i="123"/>
  <c r="Q1704" i="123"/>
  <c r="Q1705" i="123"/>
  <c r="Q1706" i="123"/>
  <c r="Q1707" i="123"/>
  <c r="Q1708" i="123"/>
  <c r="Q1709" i="123"/>
  <c r="Q1710" i="123"/>
  <c r="Q1711" i="123"/>
  <c r="Q1712" i="123"/>
  <c r="Q1713" i="123"/>
  <c r="Q1714" i="123"/>
  <c r="Q1715" i="123"/>
  <c r="Q1716" i="123"/>
  <c r="Q1717" i="123"/>
  <c r="Q1718" i="123"/>
  <c r="Q1719" i="123"/>
  <c r="Q1720" i="123"/>
  <c r="Q1721" i="123"/>
  <c r="Q1722" i="123"/>
  <c r="Q1723" i="123"/>
  <c r="Q1724" i="123"/>
  <c r="Q1725" i="123"/>
  <c r="Q1726" i="123"/>
  <c r="Q1727" i="123"/>
  <c r="Q1728" i="123"/>
  <c r="Q1729" i="123"/>
  <c r="Q1730" i="123"/>
  <c r="Q1731" i="123"/>
  <c r="Q1732" i="123"/>
  <c r="Q1733" i="123"/>
  <c r="Q1734" i="123"/>
  <c r="Q1735" i="123"/>
  <c r="Q1736" i="123"/>
  <c r="Q1737" i="123"/>
  <c r="Q1738" i="123"/>
  <c r="Q1739" i="123"/>
  <c r="Q1740" i="123"/>
  <c r="Q1741" i="123"/>
  <c r="Q1742" i="123"/>
  <c r="Q1743" i="123"/>
  <c r="Q1744" i="123"/>
  <c r="Q1745" i="123"/>
  <c r="Q1746" i="123"/>
  <c r="Q1747" i="123"/>
  <c r="Q1748" i="123"/>
  <c r="Q1749" i="123"/>
  <c r="Q1750" i="123"/>
  <c r="Q1751" i="123"/>
  <c r="Q1752" i="123"/>
  <c r="Q1753" i="123"/>
  <c r="Q1754" i="123"/>
  <c r="Q1755" i="123"/>
  <c r="Q1756" i="123"/>
  <c r="Q1757" i="123"/>
  <c r="Q1758" i="123"/>
  <c r="Q1759" i="123"/>
  <c r="Q1760" i="123"/>
  <c r="Q1761" i="123"/>
  <c r="Q1762" i="123"/>
  <c r="Q1763" i="123"/>
  <c r="Q1764" i="123"/>
  <c r="Q1765" i="123"/>
  <c r="Q1766" i="123"/>
  <c r="Q1767" i="123"/>
  <c r="Q1768" i="123"/>
  <c r="Q1769" i="123"/>
  <c r="Q1770" i="123"/>
  <c r="Q1771" i="123"/>
  <c r="Q1772" i="123"/>
  <c r="Q1773" i="123"/>
  <c r="Q1774" i="123"/>
  <c r="Q1775" i="123"/>
  <c r="Q1776" i="123"/>
  <c r="Q1777" i="123"/>
  <c r="Q1778" i="123"/>
  <c r="Q1779" i="123"/>
  <c r="Q1780" i="123"/>
  <c r="Q1781" i="123"/>
  <c r="Q1782" i="123"/>
  <c r="Q1783" i="123"/>
  <c r="Q1784" i="123"/>
  <c r="Q1785" i="123"/>
  <c r="Q1786" i="123"/>
  <c r="Q1787" i="123"/>
  <c r="Q1788" i="123"/>
  <c r="Q1789" i="123"/>
  <c r="Q1790" i="123"/>
  <c r="Q1791" i="123"/>
  <c r="Q1792" i="123"/>
  <c r="Q1793" i="123"/>
  <c r="Q1794" i="123"/>
  <c r="Q1795" i="123"/>
  <c r="Q1796" i="123"/>
  <c r="Q1797" i="123"/>
  <c r="Q1798" i="123"/>
  <c r="Q1799" i="123"/>
  <c r="Q1800" i="123"/>
  <c r="Q1801" i="123"/>
  <c r="Q1802" i="123"/>
  <c r="Q1803" i="123"/>
  <c r="Q1804" i="123"/>
  <c r="Q1805" i="123"/>
  <c r="Q1806" i="123"/>
  <c r="Q1807" i="123"/>
  <c r="Q1808" i="123"/>
  <c r="Q1809" i="123"/>
  <c r="Q1810" i="123"/>
  <c r="Q1811" i="123"/>
  <c r="Q1812" i="123"/>
  <c r="Q1813" i="123"/>
  <c r="Q1814" i="123"/>
  <c r="Q1815" i="123"/>
  <c r="Q1816" i="123"/>
  <c r="Q1817" i="123"/>
  <c r="Q1818" i="123"/>
  <c r="Q1819" i="123"/>
  <c r="Q1820" i="123"/>
  <c r="Q1821" i="123"/>
  <c r="Q1822" i="123"/>
  <c r="Q1823" i="123"/>
  <c r="Q1824" i="123"/>
  <c r="Q1825" i="123"/>
  <c r="Q1826" i="123"/>
  <c r="Q1827" i="123"/>
  <c r="Q1828" i="123"/>
  <c r="Q1829" i="123"/>
  <c r="Q1830" i="123"/>
  <c r="Q1831" i="123"/>
  <c r="Q1832" i="123"/>
  <c r="Q1833" i="123"/>
  <c r="Q1834" i="123"/>
  <c r="Q1835" i="123"/>
  <c r="Q1836" i="123"/>
  <c r="Q1837" i="123"/>
  <c r="Q1838" i="123"/>
  <c r="Q1839" i="123"/>
  <c r="Q1840" i="123"/>
  <c r="Q1841" i="123"/>
  <c r="Q1842" i="123"/>
  <c r="Q1843" i="123"/>
  <c r="Q1844" i="123"/>
  <c r="Q1845" i="123"/>
  <c r="Q1846" i="123"/>
  <c r="Q1847" i="123"/>
  <c r="Q1848" i="123"/>
  <c r="Q1849" i="123"/>
  <c r="Q1850" i="123"/>
  <c r="Q1851" i="123"/>
  <c r="Q1852" i="123"/>
  <c r="Q1853" i="123"/>
  <c r="Q1854" i="123"/>
  <c r="Q1855" i="123"/>
  <c r="Q1856" i="123"/>
  <c r="Q1857" i="123"/>
  <c r="Q1858" i="123"/>
  <c r="Q1859" i="123"/>
  <c r="Q1860" i="123"/>
  <c r="Q1861" i="123"/>
  <c r="Q1862" i="123"/>
  <c r="Q1863" i="123"/>
  <c r="Q1864" i="123"/>
  <c r="Q1865" i="123"/>
  <c r="Q1866" i="123"/>
  <c r="Q1867" i="123"/>
  <c r="Q1868" i="123"/>
  <c r="Q1869" i="123"/>
  <c r="Q1870" i="123"/>
  <c r="Q1871" i="123"/>
  <c r="Q1872" i="123"/>
  <c r="Q1873" i="123"/>
  <c r="Q1874" i="123"/>
  <c r="Q1875" i="123"/>
  <c r="Q1876" i="123"/>
  <c r="Q1877" i="123"/>
  <c r="Q1878" i="123"/>
  <c r="Q1879" i="123"/>
  <c r="Q1880" i="123"/>
  <c r="Q1881" i="123"/>
  <c r="Q1882" i="123"/>
  <c r="Q1883" i="123"/>
  <c r="Q1884" i="123"/>
  <c r="Q1885" i="123"/>
  <c r="Q1886" i="123"/>
  <c r="Q1887" i="123"/>
  <c r="Q1888" i="123"/>
  <c r="Q1889" i="123"/>
  <c r="Q1890" i="123"/>
  <c r="Q1891" i="123"/>
  <c r="Q1892" i="123"/>
  <c r="Q1893" i="123"/>
  <c r="Q1894" i="123"/>
  <c r="Q1895" i="123"/>
  <c r="Q1896" i="123"/>
  <c r="Q1897" i="123"/>
  <c r="Q1898" i="123"/>
  <c r="Q1899" i="123"/>
  <c r="Q1900" i="123"/>
  <c r="Q1901" i="123"/>
  <c r="Q1902" i="123"/>
  <c r="Q1903" i="123"/>
  <c r="Q1904" i="123"/>
  <c r="Q1905" i="123"/>
  <c r="Q1906" i="123"/>
  <c r="Q1907" i="123"/>
  <c r="Q1908" i="123"/>
  <c r="Q1909" i="123"/>
  <c r="Q1910" i="123"/>
  <c r="Q1911" i="123"/>
  <c r="Q1912" i="123"/>
  <c r="Q1913" i="123"/>
  <c r="Q1914" i="123"/>
  <c r="Q1915" i="123"/>
  <c r="Q1916" i="123"/>
  <c r="Q1917" i="123"/>
  <c r="Q1918" i="123"/>
  <c r="Q1919" i="123"/>
  <c r="Q1920" i="123"/>
  <c r="Q1921" i="123"/>
  <c r="Q1922" i="123"/>
  <c r="Q1923" i="123"/>
  <c r="Q1924" i="123"/>
  <c r="Q1925" i="123"/>
  <c r="Q1926" i="123"/>
  <c r="Q1927" i="123"/>
  <c r="Q1928" i="123"/>
  <c r="Q1929" i="123"/>
  <c r="Q1930" i="123"/>
  <c r="Q1931" i="123"/>
  <c r="Q1932" i="123"/>
  <c r="Q1933" i="123"/>
  <c r="Q1934" i="123"/>
  <c r="Q1935" i="123"/>
  <c r="Q1936" i="123"/>
  <c r="Q1937" i="123"/>
  <c r="Q1938" i="123"/>
  <c r="Q1939" i="123"/>
  <c r="Q1940" i="123"/>
  <c r="Q1941" i="123"/>
  <c r="Q1942" i="123"/>
  <c r="Q1943" i="123"/>
  <c r="Q1944" i="123"/>
  <c r="Q1945" i="123"/>
  <c r="Q1946" i="123"/>
  <c r="Q1947" i="123"/>
  <c r="Q1948" i="123"/>
  <c r="Q1949" i="123"/>
  <c r="Q1950" i="123"/>
  <c r="Q1951" i="123"/>
  <c r="Q1952" i="123"/>
  <c r="Q1953" i="123"/>
  <c r="Q1954" i="123"/>
  <c r="Q1955" i="123"/>
  <c r="Q1956" i="123"/>
  <c r="Q1957" i="123"/>
  <c r="Q1958" i="123"/>
  <c r="Q1959" i="123"/>
  <c r="Q1960" i="123"/>
  <c r="Q1961" i="123"/>
  <c r="Q1962" i="123"/>
  <c r="Q1963" i="123"/>
  <c r="Q1964" i="123"/>
  <c r="Q1965" i="123"/>
  <c r="Q1966" i="123"/>
  <c r="Q1967" i="123"/>
  <c r="Q1968" i="123"/>
  <c r="Q1969" i="123"/>
  <c r="Q1970" i="123"/>
  <c r="Q1971" i="123"/>
  <c r="Q1972" i="123"/>
  <c r="Q1973" i="123"/>
  <c r="Q1974" i="123"/>
  <c r="Q1975" i="123"/>
  <c r="Q1976" i="123"/>
  <c r="Q1977" i="123"/>
  <c r="Q1978" i="123"/>
  <c r="Q1979" i="123"/>
  <c r="Q1980" i="123"/>
  <c r="Q1981" i="123"/>
  <c r="Q1982" i="123"/>
  <c r="Q1983" i="123"/>
  <c r="Q1984" i="123"/>
  <c r="Q1985" i="123"/>
  <c r="Q1986" i="123"/>
  <c r="Q1987" i="123"/>
  <c r="Q1988" i="123"/>
  <c r="Q1989" i="123"/>
  <c r="Q1990" i="123"/>
  <c r="Q1991" i="123"/>
  <c r="Q1992" i="123"/>
  <c r="Q1993" i="123"/>
  <c r="Q1994" i="123"/>
  <c r="Q1995" i="123"/>
  <c r="Q1996" i="123"/>
  <c r="Q1997" i="123"/>
  <c r="Q1998" i="123"/>
  <c r="Q1999" i="123"/>
  <c r="Q2000" i="123"/>
  <c r="Q2001" i="123"/>
  <c r="Q2002" i="123"/>
  <c r="Q2003" i="123"/>
  <c r="Q2004" i="123"/>
  <c r="Q2005" i="123"/>
  <c r="Q2006" i="123"/>
  <c r="Q2007" i="123"/>
  <c r="Q2008" i="123"/>
  <c r="Q2009" i="123"/>
  <c r="Q2010" i="123"/>
  <c r="Q2011" i="123"/>
  <c r="Q2012" i="123"/>
  <c r="Q2013" i="123"/>
  <c r="Q2014" i="123"/>
  <c r="Q2015" i="123"/>
  <c r="Q2016" i="123"/>
  <c r="Q2017" i="123"/>
  <c r="Q2018" i="123"/>
  <c r="Q2019" i="123"/>
  <c r="Q2020" i="123"/>
  <c r="Q2021" i="123"/>
  <c r="Q2022" i="123"/>
  <c r="Q2023" i="123"/>
  <c r="Q2024" i="123"/>
  <c r="Q2025" i="123"/>
  <c r="Q2026" i="123"/>
  <c r="Q2027" i="123"/>
  <c r="Q2028" i="123"/>
  <c r="Q2029" i="123"/>
  <c r="Q2030" i="123"/>
  <c r="Q2031" i="123"/>
  <c r="Q2032" i="123"/>
  <c r="Q2033" i="123"/>
  <c r="Q2034" i="123"/>
  <c r="Q2035" i="123"/>
  <c r="Q2036" i="123"/>
  <c r="Q2037" i="123"/>
  <c r="Q2038" i="123"/>
  <c r="Q2039" i="123"/>
  <c r="Q2040" i="123"/>
  <c r="Q2041" i="123"/>
  <c r="Q2042" i="123"/>
  <c r="Q2043" i="123"/>
  <c r="Q2044" i="123"/>
  <c r="Q2045" i="123"/>
  <c r="Q2046" i="123"/>
  <c r="Q2047" i="123"/>
  <c r="Q2048" i="123"/>
  <c r="Q2049" i="123"/>
  <c r="Q2050" i="123"/>
  <c r="Q2051" i="123"/>
  <c r="Q2052" i="123"/>
  <c r="Q2053" i="123"/>
  <c r="Q2054" i="123"/>
  <c r="Q2055" i="123"/>
  <c r="Q2056" i="123"/>
  <c r="Q2057" i="123"/>
  <c r="Q2058" i="123"/>
  <c r="Q2059" i="123"/>
  <c r="Q2060" i="123"/>
  <c r="Q2061" i="123"/>
  <c r="Q2062" i="123"/>
  <c r="Q2063" i="123"/>
  <c r="Q2064" i="123"/>
  <c r="Q2065" i="123"/>
  <c r="Q2066" i="123"/>
  <c r="Q2067" i="123"/>
  <c r="Q2068" i="123"/>
  <c r="Q2069" i="123"/>
  <c r="Q2070" i="123"/>
  <c r="Q2071" i="123"/>
  <c r="Q2072" i="123"/>
  <c r="Q2073" i="123"/>
  <c r="Q2074" i="123"/>
  <c r="Q2075" i="123"/>
  <c r="Q2076" i="123"/>
  <c r="Q2077" i="123"/>
  <c r="Q2078" i="123"/>
  <c r="Q2079" i="123"/>
  <c r="Q2080" i="123"/>
  <c r="Q2081" i="123"/>
  <c r="Q2082" i="123"/>
  <c r="Q2083" i="123"/>
  <c r="Q2084" i="123"/>
  <c r="Q2085" i="123"/>
  <c r="Q2086" i="123"/>
  <c r="Q2087" i="123"/>
  <c r="Q2088" i="123"/>
  <c r="Q2089" i="123"/>
  <c r="Q2090" i="123"/>
  <c r="Q2091" i="123"/>
  <c r="Q2092" i="123"/>
  <c r="Q2093" i="123"/>
  <c r="Q2094" i="123"/>
  <c r="Q2095" i="123"/>
  <c r="Q2096" i="123"/>
  <c r="Q2097" i="123"/>
  <c r="Q2098" i="123"/>
  <c r="Q2099" i="123"/>
  <c r="Q2100" i="123"/>
  <c r="Q2101" i="123"/>
  <c r="Q2102" i="123"/>
  <c r="Q2103" i="123"/>
  <c r="Q2104" i="123"/>
  <c r="Q2105" i="123"/>
  <c r="Q2106" i="123"/>
  <c r="Q2107" i="123"/>
  <c r="Q2108" i="123"/>
  <c r="Q2109" i="123"/>
  <c r="Q2110" i="123"/>
  <c r="Q2111" i="123"/>
  <c r="Q2112" i="123"/>
  <c r="Q2113" i="123"/>
  <c r="Q2114" i="123"/>
  <c r="Q2115" i="123"/>
  <c r="Q2116" i="123"/>
  <c r="Q2117" i="123"/>
  <c r="Q2118" i="123"/>
  <c r="Q2119" i="123"/>
  <c r="Q2120" i="123"/>
  <c r="Q2121" i="123"/>
  <c r="Q2122" i="123"/>
  <c r="Q2123" i="123"/>
  <c r="Q2124" i="123"/>
  <c r="Q2125" i="123"/>
  <c r="Q2126" i="123"/>
  <c r="Q2127" i="123"/>
  <c r="Q2128" i="123"/>
  <c r="Q2129" i="123"/>
  <c r="Q2130" i="123"/>
  <c r="Q2131" i="123"/>
  <c r="Q2132" i="123"/>
  <c r="Q2133" i="123"/>
  <c r="Q2134" i="123"/>
  <c r="Q2135" i="123"/>
  <c r="Q2136" i="123"/>
  <c r="Q2137" i="123"/>
  <c r="Q2138" i="123"/>
  <c r="Q2139" i="123"/>
  <c r="Q2140" i="123"/>
  <c r="Q2141" i="123"/>
  <c r="Q2142" i="123"/>
  <c r="Q2143" i="123"/>
  <c r="Q2144" i="123"/>
  <c r="Q2145" i="123"/>
  <c r="Q2146" i="123"/>
  <c r="Q2147" i="123"/>
  <c r="Q2148" i="123"/>
  <c r="Q2149" i="123"/>
  <c r="Q2150" i="123"/>
  <c r="Q2151" i="123"/>
  <c r="Q2152" i="123"/>
  <c r="Q2153" i="123"/>
  <c r="Q2154" i="123"/>
  <c r="Q2155" i="123"/>
  <c r="Q2156" i="123"/>
  <c r="Q2157" i="123"/>
  <c r="Q2158" i="123"/>
  <c r="Q2159" i="123"/>
  <c r="Q2160" i="123"/>
  <c r="Q2161" i="123"/>
  <c r="Q2162" i="123"/>
  <c r="Q2163" i="123"/>
  <c r="Q2164" i="123"/>
  <c r="Q2165" i="123"/>
  <c r="Q2166" i="123"/>
  <c r="Q2167" i="123"/>
  <c r="Q2168" i="123"/>
  <c r="Q2169" i="123"/>
  <c r="Q2170" i="123"/>
  <c r="Q2171" i="123"/>
  <c r="Q2172" i="123"/>
  <c r="Q2173" i="123"/>
  <c r="Q2174" i="123"/>
  <c r="Q2175" i="123"/>
  <c r="Q2176" i="123"/>
  <c r="Q2177" i="123"/>
  <c r="Q2178" i="123"/>
  <c r="Q2179" i="123"/>
  <c r="Q2180" i="123"/>
  <c r="Q2181" i="123"/>
  <c r="Q2182" i="123"/>
  <c r="Q2183" i="123"/>
  <c r="Q2184" i="123"/>
  <c r="Q2185" i="123"/>
  <c r="Q2186" i="123"/>
  <c r="Q2187" i="123"/>
  <c r="Q2188" i="123"/>
  <c r="Q2189" i="123"/>
  <c r="Q2190" i="123"/>
  <c r="Q2191" i="123"/>
  <c r="Q2192" i="123"/>
  <c r="Q2193" i="123"/>
  <c r="Q2194" i="123"/>
  <c r="Q2195" i="123"/>
  <c r="Q2196" i="123"/>
  <c r="Q2197" i="123"/>
  <c r="Q2198" i="123"/>
  <c r="Q2199" i="123"/>
  <c r="Q2200" i="123"/>
  <c r="Q2201" i="123"/>
  <c r="Q2202" i="123"/>
  <c r="Q2203" i="123"/>
  <c r="Q2204" i="123"/>
  <c r="Q2205" i="123"/>
  <c r="Q2206" i="123"/>
  <c r="Q2207" i="123"/>
  <c r="Q2208" i="123"/>
  <c r="Q2209" i="123"/>
  <c r="Q2210" i="123"/>
  <c r="Q2211" i="123"/>
  <c r="Q2212" i="123"/>
  <c r="Q2213" i="123"/>
  <c r="Q2214" i="123"/>
  <c r="Q2215" i="123"/>
  <c r="Q2216" i="123"/>
  <c r="Q2217" i="123"/>
  <c r="Q2218" i="123"/>
  <c r="Q2219" i="123"/>
  <c r="Q2220" i="123"/>
  <c r="Q2221" i="123"/>
  <c r="Q2222" i="123"/>
  <c r="Q2223" i="123"/>
  <c r="Q2224" i="123"/>
  <c r="Q2225" i="123"/>
  <c r="Q2226" i="123"/>
  <c r="Q2227" i="123"/>
  <c r="Q2228" i="123"/>
  <c r="Q2229" i="123"/>
  <c r="Q2230" i="123"/>
  <c r="Q2231" i="123"/>
  <c r="Q2232" i="123"/>
  <c r="Q2233" i="123"/>
  <c r="Q2234" i="123"/>
  <c r="Q2235" i="123"/>
  <c r="Q2236" i="123"/>
  <c r="Q2237" i="123"/>
  <c r="Q2238" i="123"/>
  <c r="Q2239" i="123"/>
  <c r="Q2240" i="123"/>
  <c r="Q2241" i="123"/>
  <c r="Q2242" i="123"/>
  <c r="Q2243" i="123"/>
  <c r="Q2244" i="123"/>
  <c r="Q2245" i="123"/>
  <c r="Q2246" i="123"/>
  <c r="Q2247" i="123"/>
  <c r="Q2248" i="123"/>
  <c r="Q2249" i="123"/>
  <c r="Q2250" i="123"/>
  <c r="Q2251" i="123"/>
  <c r="Q2252" i="123"/>
  <c r="Q2253" i="123"/>
  <c r="Q2254" i="123"/>
  <c r="Q2255" i="123"/>
  <c r="Q2256" i="123"/>
  <c r="Q2257" i="123"/>
  <c r="Q2258" i="123"/>
  <c r="Q2259" i="123"/>
  <c r="Q2260" i="123"/>
  <c r="Q2261" i="123"/>
  <c r="Q2262" i="123"/>
  <c r="Q2263" i="123"/>
  <c r="Q2264" i="123"/>
  <c r="Q2265" i="123"/>
  <c r="Q2266" i="123"/>
  <c r="Q2267" i="123"/>
  <c r="Q2268" i="123"/>
  <c r="Q2269" i="123"/>
  <c r="Q2270" i="123"/>
  <c r="Q2271" i="123"/>
  <c r="Q2272" i="123"/>
  <c r="Q2273" i="123"/>
  <c r="Q2274" i="123"/>
  <c r="Q2275" i="123"/>
  <c r="Q2276" i="123"/>
  <c r="Q2277" i="123"/>
  <c r="Q2278" i="123"/>
  <c r="Q2279" i="123"/>
  <c r="Q2280" i="123"/>
  <c r="Q2281" i="123"/>
  <c r="Q2282" i="123"/>
  <c r="Q2283" i="123"/>
  <c r="Q2284" i="123"/>
  <c r="Q2285" i="123"/>
  <c r="Q2286" i="123"/>
  <c r="Q2287" i="123"/>
  <c r="Q2288" i="123"/>
  <c r="Q2289" i="123"/>
  <c r="Q2290" i="123"/>
  <c r="Q2291" i="123"/>
  <c r="Q2292" i="123"/>
  <c r="Q2293" i="123"/>
  <c r="Q2294" i="123"/>
  <c r="Q2295" i="123"/>
  <c r="Q2296" i="123"/>
  <c r="Q2297" i="123"/>
  <c r="Q2298" i="123"/>
  <c r="Q2299" i="123"/>
  <c r="Q2300" i="123"/>
  <c r="Q2301" i="123"/>
  <c r="Q2302" i="123"/>
  <c r="Q2303" i="123"/>
  <c r="Q2304" i="123"/>
  <c r="Q2305" i="123"/>
  <c r="Q2306" i="123"/>
  <c r="Q2307" i="123"/>
  <c r="Q2308" i="123"/>
  <c r="Q2309" i="123"/>
  <c r="Q2310" i="123"/>
  <c r="Q2311" i="123"/>
  <c r="Q2312" i="123"/>
  <c r="Q2313" i="123"/>
  <c r="Q2314" i="123"/>
  <c r="Q2315" i="123"/>
  <c r="Q2316" i="123"/>
  <c r="Q2317" i="123"/>
  <c r="Q2318" i="123"/>
  <c r="Q2319" i="123"/>
  <c r="Q2320" i="123"/>
  <c r="Q2321" i="123"/>
  <c r="Q2322" i="123"/>
  <c r="Q2323" i="123"/>
  <c r="Q2324" i="123"/>
  <c r="Q2325" i="123"/>
  <c r="Q2326" i="123"/>
  <c r="Q2327" i="123"/>
  <c r="Q2328" i="123"/>
  <c r="Q2329" i="123"/>
  <c r="Q2330" i="123"/>
  <c r="Q2331" i="123"/>
  <c r="Q2332" i="123"/>
  <c r="Q2333" i="123"/>
  <c r="Q2334" i="123"/>
  <c r="Q2335" i="123"/>
  <c r="Q2336" i="123"/>
  <c r="Q2337" i="123"/>
  <c r="Q2338" i="123"/>
  <c r="Q2339" i="123"/>
  <c r="Q2340" i="123"/>
  <c r="Q2341" i="123"/>
  <c r="Q2342" i="123"/>
  <c r="Q2343" i="123"/>
  <c r="Q2344" i="123"/>
  <c r="Q2345" i="123"/>
  <c r="Q2346" i="123"/>
  <c r="Q2347" i="123"/>
  <c r="Q2348" i="123"/>
  <c r="Q2349" i="123"/>
  <c r="Q2350" i="123"/>
  <c r="Q2351" i="123"/>
  <c r="Q2352" i="123"/>
  <c r="Q2353" i="123"/>
  <c r="Q2354" i="123"/>
  <c r="Q2355" i="123"/>
  <c r="Q2356" i="123"/>
  <c r="Q2357" i="123"/>
  <c r="Q2358" i="123"/>
  <c r="Q2359" i="123"/>
  <c r="Q2360" i="123"/>
  <c r="Q2361" i="123"/>
  <c r="Q2362" i="123"/>
  <c r="Q2363" i="123"/>
  <c r="Q2364" i="123"/>
  <c r="Q2365" i="123"/>
  <c r="Q2366" i="123"/>
  <c r="Q2367" i="123"/>
  <c r="Q2368" i="123"/>
  <c r="Q2369" i="123"/>
  <c r="Q2370" i="123"/>
  <c r="Q2371" i="123"/>
  <c r="Q2372" i="123"/>
  <c r="Q2373" i="123"/>
  <c r="Q2374" i="123"/>
  <c r="Q2375" i="123"/>
  <c r="Q2376" i="123"/>
  <c r="Q2377" i="123"/>
  <c r="Q2378" i="123"/>
  <c r="Q2379" i="123"/>
  <c r="Q2380" i="123"/>
  <c r="Q2381" i="123"/>
  <c r="Q2382" i="123"/>
  <c r="Q2383" i="123"/>
  <c r="Q2384" i="123"/>
  <c r="Q2385" i="123"/>
  <c r="Q2386" i="123"/>
  <c r="Q2387" i="123"/>
  <c r="Q2388" i="123"/>
  <c r="Q2389" i="123"/>
  <c r="Q2390" i="123"/>
  <c r="Q2391" i="123"/>
  <c r="Q2392" i="123"/>
  <c r="Q2393" i="123"/>
  <c r="Q2394" i="123"/>
  <c r="Q2395" i="123"/>
  <c r="Q2396" i="123"/>
  <c r="Q2397" i="123"/>
  <c r="Q2398" i="123"/>
  <c r="Q2399" i="123"/>
  <c r="Q2400" i="123"/>
  <c r="Q2401" i="123"/>
  <c r="Q2402" i="123"/>
  <c r="Q2403" i="123"/>
  <c r="Q2404" i="123"/>
  <c r="Q2405" i="123"/>
  <c r="Q2406" i="123"/>
  <c r="Q2407" i="123"/>
  <c r="Q2408" i="123"/>
  <c r="Q2409" i="123"/>
  <c r="Q2410" i="123"/>
  <c r="Q2411" i="123"/>
  <c r="Q2412" i="123"/>
  <c r="Q2413" i="123"/>
  <c r="Q2414" i="123"/>
  <c r="Q2415" i="123"/>
  <c r="Q2416" i="123"/>
  <c r="Q2417" i="123"/>
  <c r="Q2418" i="123"/>
  <c r="Q2419" i="123"/>
  <c r="Q2420" i="123"/>
  <c r="Q2421" i="123"/>
  <c r="Q2422" i="123"/>
  <c r="Q2423" i="123"/>
  <c r="Q2424" i="123"/>
  <c r="Q2425" i="123"/>
  <c r="Q2426" i="123"/>
  <c r="Q2427" i="123"/>
  <c r="Q2428" i="123"/>
  <c r="Q2429" i="123"/>
  <c r="Q2430" i="123"/>
  <c r="Q2431" i="123"/>
  <c r="Q2432" i="123"/>
  <c r="Q2433" i="123"/>
  <c r="Q2434" i="123"/>
  <c r="Q2435" i="123"/>
  <c r="Q2436" i="123"/>
  <c r="Q2437" i="123"/>
  <c r="Q2438" i="123"/>
  <c r="Q2439" i="123"/>
  <c r="Q2440" i="123"/>
  <c r="Q2441" i="123"/>
  <c r="Q2442" i="123"/>
  <c r="Q2443" i="123"/>
  <c r="Q2444" i="123"/>
  <c r="Q2445" i="123"/>
  <c r="Q2446" i="123"/>
  <c r="Q2447" i="123"/>
  <c r="Q2448" i="123"/>
  <c r="Q2449" i="123"/>
  <c r="Q2450" i="123"/>
  <c r="Q2451" i="123"/>
  <c r="Q2452" i="123"/>
  <c r="Q2453" i="123"/>
  <c r="Q2454" i="123"/>
  <c r="Q2455" i="123"/>
  <c r="Q2456" i="123"/>
  <c r="E925" i="123"/>
  <c r="E926" i="123"/>
  <c r="E927" i="123"/>
  <c r="E928" i="123"/>
  <c r="E929" i="123"/>
  <c r="E930" i="123"/>
  <c r="E931" i="123"/>
  <c r="E932" i="123"/>
  <c r="E933" i="123"/>
  <c r="E934" i="123"/>
  <c r="E935" i="123"/>
  <c r="E936" i="123"/>
  <c r="E937" i="123"/>
  <c r="E938" i="123"/>
  <c r="E939" i="123"/>
  <c r="E940" i="123"/>
  <c r="E941" i="123"/>
  <c r="E942" i="123"/>
  <c r="E943" i="123"/>
  <c r="E944" i="123"/>
  <c r="E945" i="123"/>
  <c r="E946" i="123"/>
  <c r="E947" i="123"/>
  <c r="E948" i="123"/>
  <c r="E949" i="123"/>
  <c r="E950" i="123"/>
  <c r="E951" i="123"/>
  <c r="E952" i="123"/>
  <c r="E953" i="123"/>
  <c r="E954" i="123"/>
  <c r="E955" i="123"/>
  <c r="E956" i="123"/>
  <c r="E957" i="123"/>
  <c r="E958" i="123"/>
  <c r="E959" i="123"/>
  <c r="E960" i="123"/>
  <c r="E961" i="123"/>
  <c r="E962" i="123"/>
  <c r="E963" i="123"/>
  <c r="E964" i="123"/>
  <c r="E965" i="123"/>
  <c r="E966" i="123"/>
  <c r="E967" i="123"/>
  <c r="E968" i="123"/>
  <c r="E969" i="123"/>
  <c r="E970" i="123"/>
  <c r="E971" i="123"/>
  <c r="E972" i="123"/>
  <c r="E973" i="123"/>
  <c r="E974" i="123"/>
  <c r="E975" i="123"/>
  <c r="E976" i="123"/>
  <c r="E977" i="123"/>
  <c r="E978" i="123"/>
  <c r="E979" i="123"/>
  <c r="E980" i="123"/>
  <c r="E981" i="123"/>
  <c r="E982" i="123"/>
  <c r="E983" i="123"/>
  <c r="E984" i="123"/>
  <c r="E985" i="123"/>
  <c r="E986" i="123"/>
  <c r="E987" i="123"/>
  <c r="E988" i="123"/>
  <c r="E989" i="123"/>
  <c r="E990" i="123"/>
  <c r="E991" i="123"/>
  <c r="E992" i="123"/>
  <c r="E993" i="123"/>
  <c r="E994" i="123"/>
  <c r="E995" i="123"/>
  <c r="E996" i="123"/>
  <c r="E997" i="123"/>
  <c r="E998" i="123"/>
  <c r="E999" i="123"/>
  <c r="E1000" i="123"/>
  <c r="E1001" i="123"/>
  <c r="E1002" i="123"/>
  <c r="E1003" i="123"/>
  <c r="E1004" i="123"/>
  <c r="E1005" i="123"/>
  <c r="E1006" i="123"/>
  <c r="E1007" i="123"/>
  <c r="E1008" i="123"/>
  <c r="E1009" i="123"/>
  <c r="E1010" i="123"/>
  <c r="E1011" i="123"/>
  <c r="E1012" i="123"/>
  <c r="E1013" i="123"/>
  <c r="E1014" i="123"/>
  <c r="E1015" i="123"/>
  <c r="E1016" i="123"/>
  <c r="E1017" i="123"/>
  <c r="E1018" i="123"/>
  <c r="E1019" i="123"/>
  <c r="E1020" i="123"/>
  <c r="E1021" i="123"/>
  <c r="E1022" i="123"/>
  <c r="E1023" i="123"/>
  <c r="E1024" i="123"/>
  <c r="E1025" i="123"/>
  <c r="E1026" i="123"/>
  <c r="E1027" i="123"/>
  <c r="E1028" i="123"/>
  <c r="E1029" i="123"/>
  <c r="E1030" i="123"/>
  <c r="E1031" i="123"/>
  <c r="E1032" i="123"/>
  <c r="E1033" i="123"/>
  <c r="E1034" i="123"/>
  <c r="E1035" i="123"/>
  <c r="E1036" i="123"/>
  <c r="E1037" i="123"/>
  <c r="E1038" i="123"/>
  <c r="E1039" i="123"/>
  <c r="E1040" i="123"/>
  <c r="E1041" i="123"/>
  <c r="E1042" i="123"/>
  <c r="E1043" i="123"/>
  <c r="E1044" i="123"/>
  <c r="E1045" i="123"/>
  <c r="E1046" i="123"/>
  <c r="E1047" i="123"/>
  <c r="E1048" i="123"/>
  <c r="E1049" i="123"/>
  <c r="E1050" i="123"/>
  <c r="E1051" i="123"/>
  <c r="E1052" i="123"/>
  <c r="E1053" i="123"/>
  <c r="E1054" i="123"/>
  <c r="E1055" i="123"/>
  <c r="E1056" i="123"/>
  <c r="E1057" i="123"/>
  <c r="E1058" i="123"/>
  <c r="E1059" i="123"/>
  <c r="E1060" i="123"/>
  <c r="E1061" i="123"/>
  <c r="E1062" i="123"/>
  <c r="E1063" i="123"/>
  <c r="E1064" i="123"/>
  <c r="E1065" i="123"/>
  <c r="E1066" i="123"/>
  <c r="E1067" i="123"/>
  <c r="E1068" i="123"/>
  <c r="E1069" i="123"/>
  <c r="E1070" i="123"/>
  <c r="E1071" i="123"/>
  <c r="E1072" i="123"/>
  <c r="E1073" i="123"/>
  <c r="E1074" i="123"/>
  <c r="E1075" i="123"/>
  <c r="E1076" i="123"/>
  <c r="E1077" i="123"/>
  <c r="E1078" i="123"/>
  <c r="E1079" i="123"/>
  <c r="E1080" i="123"/>
  <c r="E1081" i="123"/>
  <c r="E1082" i="123"/>
  <c r="E1083" i="123"/>
  <c r="E1084" i="123"/>
  <c r="E1085" i="123"/>
  <c r="E1086" i="123"/>
  <c r="E1087" i="123"/>
  <c r="E1088" i="123"/>
  <c r="E1089" i="123"/>
  <c r="E1090" i="123"/>
  <c r="E1091" i="123"/>
  <c r="E1092" i="123"/>
  <c r="E1093" i="123"/>
  <c r="E1094" i="123"/>
  <c r="E1095" i="123"/>
  <c r="E1096" i="123"/>
  <c r="E1097" i="123"/>
  <c r="E1098" i="123"/>
  <c r="E1099" i="123"/>
  <c r="E1100" i="123"/>
  <c r="E1101" i="123"/>
  <c r="E1102" i="123"/>
  <c r="E1103" i="123"/>
  <c r="E1104" i="123"/>
  <c r="E1105" i="123"/>
  <c r="E1106" i="123"/>
  <c r="E1107" i="123"/>
  <c r="E1108" i="123"/>
  <c r="E1109" i="123"/>
  <c r="E1110" i="123"/>
  <c r="E1111" i="123"/>
  <c r="E1112" i="123"/>
  <c r="E1113" i="123"/>
  <c r="E1114" i="123"/>
  <c r="E1115" i="123"/>
  <c r="E1116" i="123"/>
  <c r="E1117" i="123"/>
  <c r="E1118" i="123"/>
  <c r="E1119" i="123"/>
  <c r="E1120" i="123"/>
  <c r="E1121" i="123"/>
  <c r="E1122" i="123"/>
  <c r="E1123" i="123"/>
  <c r="E1124" i="123"/>
  <c r="E1125" i="123"/>
  <c r="E1126" i="123"/>
  <c r="E1127" i="123"/>
  <c r="E1128" i="123"/>
  <c r="E1129" i="123"/>
  <c r="E1130" i="123"/>
  <c r="E1131" i="123"/>
  <c r="E1132" i="123"/>
  <c r="E1133" i="123"/>
  <c r="E1134" i="123"/>
  <c r="E1135" i="123"/>
  <c r="E1136" i="123"/>
  <c r="E1137" i="123"/>
  <c r="E1138" i="123"/>
  <c r="E1139" i="123"/>
  <c r="E1140" i="123"/>
  <c r="E1141" i="123"/>
  <c r="E1142" i="123"/>
  <c r="E1143" i="123"/>
  <c r="E1144" i="123"/>
  <c r="E1145" i="123"/>
  <c r="E1146" i="123"/>
  <c r="E1147" i="123"/>
  <c r="E1148" i="123"/>
  <c r="E1149" i="123"/>
  <c r="E1150" i="123"/>
  <c r="E1151" i="123"/>
  <c r="E1152" i="123"/>
  <c r="E1153" i="123"/>
  <c r="E1154" i="123"/>
  <c r="E1155" i="123"/>
  <c r="E1156" i="123"/>
  <c r="E1157" i="123"/>
  <c r="E1158" i="123"/>
  <c r="E1159" i="123"/>
  <c r="E1160" i="123"/>
  <c r="E1161" i="123"/>
  <c r="E1162" i="123"/>
  <c r="E1163" i="123"/>
  <c r="E1164" i="123"/>
  <c r="E1165" i="123"/>
  <c r="E1166" i="123"/>
  <c r="E1167" i="123"/>
  <c r="E1168" i="123"/>
  <c r="E1169" i="123"/>
  <c r="E1170" i="123"/>
  <c r="E1171" i="123"/>
  <c r="E1172" i="123"/>
  <c r="E1173" i="123"/>
  <c r="E1174" i="123"/>
  <c r="E1175" i="123"/>
  <c r="E1176" i="123"/>
  <c r="E1177" i="123"/>
  <c r="E1178" i="123"/>
  <c r="E1179" i="123"/>
  <c r="E1180" i="123"/>
  <c r="E1181" i="123"/>
  <c r="E1182" i="123"/>
  <c r="E1183" i="123"/>
  <c r="E1184" i="123"/>
  <c r="E1185" i="123"/>
  <c r="E1186" i="123"/>
  <c r="E1187" i="123"/>
  <c r="E1188" i="123"/>
  <c r="E1189" i="123"/>
  <c r="E1190" i="123"/>
  <c r="E1191" i="123"/>
  <c r="E1192" i="123"/>
  <c r="E1193" i="123"/>
  <c r="E1194" i="123"/>
  <c r="E1195" i="123"/>
  <c r="E1196" i="123"/>
  <c r="E1197" i="123"/>
  <c r="E1198" i="123"/>
  <c r="E1199" i="123"/>
  <c r="E1200" i="123"/>
  <c r="E1201" i="123"/>
  <c r="E1202" i="123"/>
  <c r="E1203" i="123"/>
  <c r="E1204" i="123"/>
  <c r="E1205" i="123"/>
  <c r="E1206" i="123"/>
  <c r="E1207" i="123"/>
  <c r="E1208" i="123"/>
  <c r="E1209" i="123"/>
  <c r="E1210" i="123"/>
  <c r="E1211" i="123"/>
  <c r="E1212" i="123"/>
  <c r="E1213" i="123"/>
  <c r="E1214" i="123"/>
  <c r="E1215" i="123"/>
  <c r="E1216" i="123"/>
  <c r="E1217" i="123"/>
  <c r="E1218" i="123"/>
  <c r="E1219" i="123"/>
  <c r="E1220" i="123"/>
  <c r="E1221" i="123"/>
  <c r="E1222" i="123"/>
  <c r="E1223" i="123"/>
  <c r="E1224" i="123"/>
  <c r="E1225" i="123"/>
  <c r="E1226" i="123"/>
  <c r="E1227" i="123"/>
  <c r="E1228" i="123"/>
  <c r="E1229" i="123"/>
  <c r="E1230" i="123"/>
  <c r="E1231" i="123"/>
  <c r="E1232" i="123"/>
  <c r="E1233" i="123"/>
  <c r="E1234" i="123"/>
  <c r="E1235" i="123"/>
  <c r="E1236" i="123"/>
  <c r="E1237" i="123"/>
  <c r="E1238" i="123"/>
  <c r="E1239" i="123"/>
  <c r="E1240" i="123"/>
  <c r="E1241" i="123"/>
  <c r="E1242" i="123"/>
  <c r="E1243" i="123"/>
  <c r="E1244" i="123"/>
  <c r="E1245" i="123"/>
  <c r="E1246" i="123"/>
  <c r="E1247" i="123"/>
  <c r="E1248" i="123"/>
  <c r="E1249" i="123"/>
  <c r="E1250" i="123"/>
  <c r="E1251" i="123"/>
  <c r="E1252" i="123"/>
  <c r="E1253" i="123"/>
  <c r="E1254" i="123"/>
  <c r="E1255" i="123"/>
  <c r="E1256" i="123"/>
  <c r="E1257" i="123"/>
  <c r="E1258" i="123"/>
  <c r="E1259" i="123"/>
  <c r="E1260" i="123"/>
  <c r="E1261" i="123"/>
  <c r="E1262" i="123"/>
  <c r="E1263" i="123"/>
  <c r="E1264" i="123"/>
  <c r="E1265" i="123"/>
  <c r="E1266" i="123"/>
  <c r="E1267" i="123"/>
  <c r="E1268" i="123"/>
  <c r="E1269" i="123"/>
  <c r="E1270" i="123"/>
  <c r="E1271" i="123"/>
  <c r="E1272" i="123"/>
  <c r="E1273" i="123"/>
  <c r="E1274" i="123"/>
  <c r="E1275" i="123"/>
  <c r="E1276" i="123"/>
  <c r="E1277" i="123"/>
  <c r="E1278" i="123"/>
  <c r="E1279" i="123"/>
  <c r="E1280" i="123"/>
  <c r="E1281" i="123"/>
  <c r="E1282" i="123"/>
  <c r="E1283" i="123"/>
  <c r="E1284" i="123"/>
  <c r="E1285" i="123"/>
  <c r="E1286" i="123"/>
  <c r="E1287" i="123"/>
  <c r="E1288" i="123"/>
  <c r="E1289" i="123"/>
  <c r="E1290" i="123"/>
  <c r="E1291" i="123"/>
  <c r="E1292" i="123"/>
  <c r="E1293" i="123"/>
  <c r="E1294" i="123"/>
  <c r="E1295" i="123"/>
  <c r="E1296" i="123"/>
  <c r="E1297" i="123"/>
  <c r="E1298" i="123"/>
  <c r="E1299" i="123"/>
  <c r="E1300" i="123"/>
  <c r="E1301" i="123"/>
  <c r="E1302" i="123"/>
  <c r="E1303" i="123"/>
  <c r="E1304" i="123"/>
  <c r="E1305" i="123"/>
  <c r="E1306" i="123"/>
  <c r="E1307" i="123"/>
  <c r="E1308" i="123"/>
  <c r="E1309" i="123"/>
  <c r="E1310" i="123"/>
  <c r="E1311" i="123"/>
  <c r="E1312" i="123"/>
  <c r="E1313" i="123"/>
  <c r="E1314" i="123"/>
  <c r="E1315" i="123"/>
  <c r="E1316" i="123"/>
  <c r="E1317" i="123"/>
  <c r="E1318" i="123"/>
  <c r="E1319" i="123"/>
  <c r="E1320" i="123"/>
  <c r="E1321" i="123"/>
  <c r="E1322" i="123"/>
  <c r="E1323" i="123"/>
  <c r="E1324" i="123"/>
  <c r="E1325" i="123"/>
  <c r="E1326" i="123"/>
  <c r="E1327" i="123"/>
  <c r="E1328" i="123"/>
  <c r="E1329" i="123"/>
  <c r="E1330" i="123"/>
  <c r="E1331" i="123"/>
  <c r="E1332" i="123"/>
  <c r="E1333" i="123"/>
  <c r="E1334" i="123"/>
  <c r="E1335" i="123"/>
  <c r="E1336" i="123"/>
  <c r="E1337" i="123"/>
  <c r="E1338" i="123"/>
  <c r="E1339" i="123"/>
  <c r="E1340" i="123"/>
  <c r="E1341" i="123"/>
  <c r="E1342" i="123"/>
  <c r="E1343" i="123"/>
  <c r="E1344" i="123"/>
  <c r="E1345" i="123"/>
  <c r="E1346" i="123"/>
  <c r="E1347" i="123"/>
  <c r="E1348" i="123"/>
  <c r="E1349" i="123"/>
  <c r="E1350" i="123"/>
  <c r="E1351" i="123"/>
  <c r="E1352" i="123"/>
  <c r="E1353" i="123"/>
  <c r="E1354" i="123"/>
  <c r="E1355" i="123"/>
  <c r="E1356" i="123"/>
  <c r="E1357" i="123"/>
  <c r="E1358" i="123"/>
  <c r="E1359" i="123"/>
  <c r="E1360" i="123"/>
  <c r="E1361" i="123"/>
  <c r="E1362" i="123"/>
  <c r="E1363" i="123"/>
  <c r="E1364" i="123"/>
  <c r="E1365" i="123"/>
  <c r="E1366" i="123"/>
  <c r="E1367" i="123"/>
  <c r="E1368" i="123"/>
  <c r="E1369" i="123"/>
  <c r="E1370" i="123"/>
  <c r="E1371" i="123"/>
  <c r="E1372" i="123"/>
  <c r="E1373" i="123"/>
  <c r="E1374" i="123"/>
  <c r="E1375" i="123"/>
  <c r="E1376" i="123"/>
  <c r="E1377" i="123"/>
  <c r="E1378" i="123"/>
  <c r="E1379" i="123"/>
  <c r="E1380" i="123"/>
  <c r="E1381" i="123"/>
  <c r="E1382" i="123"/>
  <c r="E1383" i="123"/>
  <c r="E1384" i="123"/>
  <c r="E1385" i="123"/>
  <c r="E1386" i="123"/>
  <c r="E1387" i="123"/>
  <c r="E1388" i="123"/>
  <c r="E1389" i="123"/>
  <c r="E1390" i="123"/>
  <c r="E1391" i="123"/>
  <c r="E1392" i="123"/>
  <c r="E1393" i="123"/>
  <c r="E1394" i="123"/>
  <c r="E1395" i="123"/>
  <c r="E1396" i="123"/>
  <c r="E1397" i="123"/>
  <c r="E1398" i="123"/>
  <c r="E1399" i="123"/>
  <c r="E1400" i="123"/>
  <c r="E1401" i="123"/>
  <c r="E1402" i="123"/>
  <c r="E1403" i="123"/>
  <c r="E1404" i="123"/>
  <c r="E1405" i="123"/>
  <c r="E1406" i="123"/>
  <c r="E1407" i="123"/>
  <c r="E1408" i="123"/>
  <c r="E1409" i="123"/>
  <c r="E1410" i="123"/>
  <c r="E1411" i="123"/>
  <c r="E1412" i="123"/>
  <c r="E1413" i="123"/>
  <c r="E1414" i="123"/>
  <c r="E1415" i="123"/>
  <c r="E1416" i="123"/>
  <c r="E1417" i="123"/>
  <c r="E1418" i="123"/>
  <c r="E1419" i="123"/>
  <c r="E1420" i="123"/>
  <c r="E1421" i="123"/>
  <c r="E1422" i="123"/>
  <c r="E1423" i="123"/>
  <c r="E1424" i="123"/>
  <c r="E1425" i="123"/>
  <c r="E1426" i="123"/>
  <c r="E1427" i="123"/>
  <c r="E1428" i="123"/>
  <c r="E1429" i="123"/>
  <c r="E1430" i="123"/>
  <c r="E1431" i="123"/>
  <c r="E1432" i="123"/>
  <c r="E1433" i="123"/>
  <c r="E1434" i="123"/>
  <c r="E1435" i="123"/>
  <c r="E1436" i="123"/>
  <c r="E1437" i="123"/>
  <c r="E1438" i="123"/>
  <c r="E1439" i="123"/>
  <c r="E1440" i="123"/>
  <c r="E1441" i="123"/>
  <c r="E1442" i="123"/>
  <c r="E1443" i="123"/>
  <c r="E1444" i="123"/>
  <c r="E1445" i="123"/>
  <c r="E1446" i="123"/>
  <c r="E1447" i="123"/>
  <c r="E1448" i="123"/>
  <c r="E1449" i="123"/>
  <c r="E1450" i="123"/>
  <c r="E1451" i="123"/>
  <c r="E1452" i="123"/>
  <c r="E1453" i="123"/>
  <c r="E1454" i="123"/>
  <c r="E1455" i="123"/>
  <c r="E1456" i="123"/>
  <c r="E1457" i="123"/>
  <c r="E1458" i="123"/>
  <c r="E1459" i="123"/>
  <c r="E1460" i="123"/>
  <c r="E1461" i="123"/>
  <c r="E1462" i="123"/>
  <c r="E1463" i="123"/>
  <c r="E1464" i="123"/>
  <c r="E1465" i="123"/>
  <c r="E1466" i="123"/>
  <c r="E1467" i="123"/>
  <c r="E1468" i="123"/>
  <c r="E1469" i="123"/>
  <c r="E1470" i="123"/>
  <c r="E1471" i="123"/>
  <c r="E1472" i="123"/>
  <c r="E1473" i="123"/>
  <c r="E1474" i="123"/>
  <c r="E1475" i="123"/>
  <c r="E1476" i="123"/>
  <c r="E1477" i="123"/>
  <c r="E1478" i="123"/>
  <c r="E1479" i="123"/>
  <c r="E1480" i="123"/>
  <c r="E1481" i="123"/>
  <c r="E1482" i="123"/>
  <c r="E1483" i="123"/>
  <c r="E1484" i="123"/>
  <c r="E1485" i="123"/>
  <c r="E1486" i="123"/>
  <c r="E1487" i="123"/>
  <c r="E1488" i="123"/>
  <c r="E1489" i="123"/>
  <c r="E1490" i="123"/>
  <c r="E1491" i="123"/>
  <c r="E1492" i="123"/>
  <c r="E1493" i="123"/>
  <c r="E1494" i="123"/>
  <c r="E1495" i="123"/>
  <c r="E1496" i="123"/>
  <c r="E1497" i="123"/>
  <c r="E1498" i="123"/>
  <c r="E1499" i="123"/>
  <c r="E1500" i="123"/>
  <c r="E1501" i="123"/>
  <c r="E1502" i="123"/>
  <c r="E1503" i="123"/>
  <c r="E1504" i="123"/>
  <c r="E1505" i="123"/>
  <c r="E1506" i="123"/>
  <c r="E1507" i="123"/>
  <c r="E1508" i="123"/>
  <c r="E1509" i="123"/>
  <c r="E1510" i="123"/>
  <c r="E1511" i="123"/>
  <c r="E1512" i="123"/>
  <c r="E1513" i="123"/>
  <c r="E1514" i="123"/>
  <c r="E1515" i="123"/>
  <c r="E1516" i="123"/>
  <c r="E1517" i="123"/>
  <c r="E1518" i="123"/>
  <c r="E1519" i="123"/>
  <c r="E1520" i="123"/>
  <c r="E1521" i="123"/>
  <c r="E1522" i="123"/>
  <c r="E1523" i="123"/>
  <c r="E1524" i="123"/>
  <c r="E1525" i="123"/>
  <c r="E1526" i="123"/>
  <c r="E1527" i="123"/>
  <c r="E1528" i="123"/>
  <c r="E1529" i="123"/>
  <c r="E1530" i="123"/>
  <c r="E1531" i="123"/>
  <c r="E1532" i="123"/>
  <c r="E1533" i="123"/>
  <c r="E1534" i="123"/>
  <c r="E1535" i="123"/>
  <c r="E1536" i="123"/>
  <c r="E1537" i="123"/>
  <c r="E1538" i="123"/>
  <c r="E1539" i="123"/>
  <c r="E1540" i="123"/>
  <c r="E1541" i="123"/>
  <c r="E1542" i="123"/>
  <c r="E1543" i="123"/>
  <c r="E1544" i="123"/>
  <c r="E1545" i="123"/>
  <c r="E1546" i="123"/>
  <c r="E1547" i="123"/>
  <c r="E1548" i="123"/>
  <c r="E1549" i="123"/>
  <c r="E1550" i="123"/>
  <c r="E1551" i="123"/>
  <c r="E1552" i="123"/>
  <c r="E1553" i="123"/>
  <c r="E1554" i="123"/>
  <c r="E1555" i="123"/>
  <c r="E1556" i="123"/>
  <c r="E1557" i="123"/>
  <c r="E1558" i="123"/>
  <c r="E1559" i="123"/>
  <c r="E1560" i="123"/>
  <c r="E1561" i="123"/>
  <c r="E1562" i="123"/>
  <c r="E1563" i="123"/>
  <c r="E1564" i="123"/>
  <c r="E1565" i="123"/>
  <c r="E1566" i="123"/>
  <c r="E1567" i="123"/>
  <c r="E1568" i="123"/>
  <c r="E1569" i="123"/>
  <c r="E1570" i="123"/>
  <c r="E1571" i="123"/>
  <c r="E1572" i="123"/>
  <c r="E1573" i="123"/>
  <c r="E1574" i="123"/>
  <c r="E1575" i="123"/>
  <c r="E1576" i="123"/>
  <c r="E1577" i="123"/>
  <c r="E1578" i="123"/>
  <c r="E1579" i="123"/>
  <c r="E1580" i="123"/>
  <c r="E1581" i="123"/>
  <c r="E1582" i="123"/>
  <c r="E1583" i="123"/>
  <c r="E1584" i="123"/>
  <c r="E1585" i="123"/>
  <c r="E1586" i="123"/>
  <c r="E1587" i="123"/>
  <c r="E1588" i="123"/>
  <c r="E1589" i="123"/>
  <c r="E1590" i="123"/>
  <c r="E1591" i="123"/>
  <c r="E1592" i="123"/>
  <c r="E1593" i="123"/>
  <c r="E1594" i="123"/>
  <c r="E1595" i="123"/>
  <c r="E1596" i="123"/>
  <c r="E1597" i="123"/>
  <c r="E1598" i="123"/>
  <c r="E1599" i="123"/>
  <c r="E1600" i="123"/>
  <c r="E1601" i="123"/>
  <c r="E1602" i="123"/>
  <c r="E1603" i="123"/>
  <c r="E1604" i="123"/>
  <c r="E1605" i="123"/>
  <c r="E1606" i="123"/>
  <c r="E1607" i="123"/>
  <c r="E1608" i="123"/>
  <c r="E1609" i="123"/>
  <c r="E1610" i="123"/>
  <c r="E1611" i="123"/>
  <c r="E1612" i="123"/>
  <c r="E1613" i="123"/>
  <c r="E1614" i="123"/>
  <c r="E1615" i="123"/>
  <c r="E1616" i="123"/>
  <c r="E1617" i="123"/>
  <c r="E1618" i="123"/>
  <c r="E1619" i="123"/>
  <c r="E1620" i="123"/>
  <c r="E1621" i="123"/>
  <c r="E1622" i="123"/>
  <c r="E1623" i="123"/>
  <c r="E1624" i="123"/>
  <c r="E1625" i="123"/>
  <c r="E1626" i="123"/>
  <c r="E1627" i="123"/>
  <c r="E1628" i="123"/>
  <c r="E1629" i="123"/>
  <c r="E1630" i="123"/>
  <c r="E1631" i="123"/>
  <c r="E1632" i="123"/>
  <c r="E1633" i="123"/>
  <c r="E1634" i="123"/>
  <c r="E1635" i="123"/>
  <c r="E1636" i="123"/>
  <c r="E1637" i="123"/>
  <c r="E1638" i="123"/>
  <c r="E1639" i="123"/>
  <c r="E1640" i="123"/>
  <c r="E1641" i="123"/>
  <c r="E1642" i="123"/>
  <c r="E1643" i="123"/>
  <c r="E1644" i="123"/>
  <c r="E1645" i="123"/>
  <c r="E1646" i="123"/>
  <c r="E1647" i="123"/>
  <c r="E1648" i="123"/>
  <c r="E1649" i="123"/>
  <c r="E1650" i="123"/>
  <c r="E1651" i="123"/>
  <c r="E1652" i="123"/>
  <c r="E1653" i="123"/>
  <c r="E1654" i="123"/>
  <c r="E1655" i="123"/>
  <c r="E1656" i="123"/>
  <c r="E1657" i="123"/>
  <c r="E1658" i="123"/>
  <c r="E1659" i="123"/>
  <c r="E1660" i="123"/>
  <c r="E1661" i="123"/>
  <c r="E1662" i="123"/>
  <c r="E1663" i="123"/>
  <c r="E1664" i="123"/>
  <c r="E1665" i="123"/>
  <c r="E1666" i="123"/>
  <c r="E1667" i="123"/>
  <c r="E1668" i="123"/>
  <c r="E1669" i="123"/>
  <c r="E1670" i="123"/>
  <c r="E1671" i="123"/>
  <c r="E1672" i="123"/>
  <c r="E1673" i="123"/>
  <c r="E1674" i="123"/>
  <c r="E1675" i="123"/>
  <c r="E1676" i="123"/>
  <c r="E1677" i="123"/>
  <c r="E1678" i="123"/>
  <c r="E1679" i="123"/>
  <c r="E1680" i="123"/>
  <c r="E1681" i="123"/>
  <c r="E1682" i="123"/>
  <c r="E1683" i="123"/>
  <c r="E1684" i="123"/>
  <c r="E1685" i="123"/>
  <c r="E1686" i="123"/>
  <c r="E1687" i="123"/>
  <c r="E1688" i="123"/>
  <c r="E1689" i="123"/>
  <c r="E1690" i="123"/>
  <c r="E1691" i="123"/>
  <c r="E1692" i="123"/>
  <c r="E1693" i="123"/>
  <c r="E1694" i="123"/>
  <c r="E1695" i="123"/>
  <c r="E1696" i="123"/>
  <c r="E1697" i="123"/>
  <c r="E1698" i="123"/>
  <c r="E1699" i="123"/>
  <c r="E1700" i="123"/>
  <c r="E1701" i="123"/>
  <c r="E1702" i="123"/>
  <c r="E1703" i="123"/>
  <c r="E1704" i="123"/>
  <c r="E1705" i="123"/>
  <c r="E1706" i="123"/>
  <c r="E1707" i="123"/>
  <c r="E1708" i="123"/>
  <c r="E1709" i="123"/>
  <c r="E1710" i="123"/>
  <c r="E1711" i="123"/>
  <c r="E1712" i="123"/>
  <c r="E1713" i="123"/>
  <c r="E1714" i="123"/>
  <c r="E1715" i="123"/>
  <c r="E1716" i="123"/>
  <c r="E1717" i="123"/>
  <c r="E1718" i="123"/>
  <c r="E1719" i="123"/>
  <c r="E1720" i="123"/>
  <c r="E1721" i="123"/>
  <c r="E1722" i="123"/>
  <c r="E1723" i="123"/>
  <c r="E1724" i="123"/>
  <c r="E1725" i="123"/>
  <c r="E1726" i="123"/>
  <c r="E1727" i="123"/>
  <c r="E1728" i="123"/>
  <c r="E1729" i="123"/>
  <c r="E1730" i="123"/>
  <c r="E1731" i="123"/>
  <c r="E1732" i="123"/>
  <c r="E1733" i="123"/>
  <c r="E1734" i="123"/>
  <c r="E1735" i="123"/>
  <c r="E1736" i="123"/>
  <c r="E1737" i="123"/>
  <c r="E1738" i="123"/>
  <c r="E1739" i="123"/>
  <c r="E1740" i="123"/>
  <c r="E1741" i="123"/>
  <c r="E1742" i="123"/>
  <c r="E1743" i="123"/>
  <c r="E1744" i="123"/>
  <c r="E1745" i="123"/>
  <c r="E1746" i="123"/>
  <c r="E1747" i="123"/>
  <c r="E1748" i="123"/>
  <c r="E1749" i="123"/>
  <c r="E1750" i="123"/>
  <c r="E1751" i="123"/>
  <c r="E1752" i="123"/>
  <c r="E1753" i="123"/>
  <c r="E1754" i="123"/>
  <c r="E1755" i="123"/>
  <c r="E1756" i="123"/>
  <c r="E1757" i="123"/>
  <c r="E1758" i="123"/>
  <c r="E1759" i="123"/>
  <c r="E1760" i="123"/>
  <c r="E1761" i="123"/>
  <c r="E1762" i="123"/>
  <c r="E1763" i="123"/>
  <c r="E1764" i="123"/>
  <c r="E1765" i="123"/>
  <c r="E1766" i="123"/>
  <c r="E1767" i="123"/>
  <c r="E1768" i="123"/>
  <c r="E1769" i="123"/>
  <c r="E1770" i="123"/>
  <c r="E1771" i="123"/>
  <c r="E1772" i="123"/>
  <c r="E1773" i="123"/>
  <c r="E1774" i="123"/>
  <c r="E1775" i="123"/>
  <c r="E1776" i="123"/>
  <c r="E1777" i="123"/>
  <c r="E1778" i="123"/>
  <c r="E1779" i="123"/>
  <c r="E1780" i="123"/>
  <c r="E1781" i="123"/>
  <c r="E1782" i="123"/>
  <c r="E1783" i="123"/>
  <c r="E1784" i="123"/>
  <c r="E1785" i="123"/>
  <c r="E1786" i="123"/>
  <c r="E1787" i="123"/>
  <c r="E1788" i="123"/>
  <c r="E1789" i="123"/>
  <c r="E1790" i="123"/>
  <c r="E1791" i="123"/>
  <c r="E1792" i="123"/>
  <c r="E1793" i="123"/>
  <c r="E1794" i="123"/>
  <c r="E1795" i="123"/>
  <c r="E1796" i="123"/>
  <c r="E1797" i="123"/>
  <c r="E1798" i="123"/>
  <c r="E1799" i="123"/>
  <c r="E1800" i="123"/>
  <c r="E1801" i="123"/>
  <c r="E1802" i="123"/>
  <c r="E1803" i="123"/>
  <c r="E1804" i="123"/>
  <c r="E1805" i="123"/>
  <c r="E1806" i="123"/>
  <c r="E1807" i="123"/>
  <c r="E1808" i="123"/>
  <c r="E1809" i="123"/>
  <c r="E1810" i="123"/>
  <c r="E1811" i="123"/>
  <c r="E1812" i="123"/>
  <c r="E1813" i="123"/>
  <c r="E1814" i="123"/>
  <c r="E1815" i="123"/>
  <c r="E1816" i="123"/>
  <c r="E1817" i="123"/>
  <c r="E1818" i="123"/>
  <c r="E1819" i="123"/>
  <c r="E1820" i="123"/>
  <c r="E1821" i="123"/>
  <c r="E1822" i="123"/>
  <c r="E1823" i="123"/>
  <c r="E1824" i="123"/>
  <c r="E1825" i="123"/>
  <c r="E1826" i="123"/>
  <c r="E1827" i="123"/>
  <c r="E1828" i="123"/>
  <c r="E1829" i="123"/>
  <c r="E1830" i="123"/>
  <c r="E1831" i="123"/>
  <c r="E1832" i="123"/>
  <c r="E1833" i="123"/>
  <c r="E1834" i="123"/>
  <c r="E1835" i="123"/>
  <c r="E1836" i="123"/>
  <c r="E1837" i="123"/>
  <c r="E1838" i="123"/>
  <c r="E1839" i="123"/>
  <c r="E1840" i="123"/>
  <c r="E1841" i="123"/>
  <c r="E1842" i="123"/>
  <c r="E1843" i="123"/>
  <c r="E1844" i="123"/>
  <c r="E1845" i="123"/>
  <c r="E1846" i="123"/>
  <c r="E1847" i="123"/>
  <c r="E1848" i="123"/>
  <c r="E1849" i="123"/>
  <c r="E1850" i="123"/>
  <c r="E1851" i="123"/>
  <c r="E1852" i="123"/>
  <c r="E1853" i="123"/>
  <c r="E1854" i="123"/>
  <c r="E1855" i="123"/>
  <c r="E1856" i="123"/>
  <c r="E1857" i="123"/>
  <c r="E1858" i="123"/>
  <c r="E1859" i="123"/>
  <c r="E1860" i="123"/>
  <c r="E1861" i="123"/>
  <c r="E1862" i="123"/>
  <c r="E1863" i="123"/>
  <c r="E1864" i="123"/>
  <c r="E1865" i="123"/>
  <c r="E1866" i="123"/>
  <c r="E1867" i="123"/>
  <c r="E1868" i="123"/>
  <c r="E1869" i="123"/>
  <c r="E1870" i="123"/>
  <c r="E1871" i="123"/>
  <c r="E1872" i="123"/>
  <c r="E1873" i="123"/>
  <c r="E1874" i="123"/>
  <c r="E1875" i="123"/>
  <c r="E1876" i="123"/>
  <c r="E1877" i="123"/>
  <c r="E1878" i="123"/>
  <c r="E1879" i="123"/>
  <c r="E1880" i="123"/>
  <c r="E1881" i="123"/>
  <c r="E1882" i="123"/>
  <c r="E1883" i="123"/>
  <c r="E1884" i="123"/>
  <c r="E1885" i="123"/>
  <c r="E1886" i="123"/>
  <c r="E1887" i="123"/>
  <c r="E1888" i="123"/>
  <c r="E1889" i="123"/>
  <c r="E1890" i="123"/>
  <c r="E1891" i="123"/>
  <c r="E1892" i="123"/>
  <c r="E1893" i="123"/>
  <c r="E1894" i="123"/>
  <c r="E1895" i="123"/>
  <c r="E1896" i="123"/>
  <c r="E1897" i="123"/>
  <c r="E1898" i="123"/>
  <c r="E1899" i="123"/>
  <c r="E1900" i="123"/>
  <c r="E1901" i="123"/>
  <c r="E1902" i="123"/>
  <c r="E1903" i="123"/>
  <c r="E1904" i="123"/>
  <c r="E1905" i="123"/>
  <c r="E1906" i="123"/>
  <c r="E1907" i="123"/>
  <c r="E1908" i="123"/>
  <c r="E1909" i="123"/>
  <c r="E1910" i="123"/>
  <c r="E1911" i="123"/>
  <c r="E1912" i="123"/>
  <c r="E1913" i="123"/>
  <c r="E1914" i="123"/>
  <c r="E1915" i="123"/>
  <c r="E1916" i="123"/>
  <c r="E1917" i="123"/>
  <c r="E1918" i="123"/>
  <c r="E1919" i="123"/>
  <c r="E1920" i="123"/>
  <c r="E1921" i="123"/>
  <c r="E1922" i="123"/>
  <c r="E1923" i="123"/>
  <c r="E1924" i="123"/>
  <c r="E1925" i="123"/>
  <c r="E1926" i="123"/>
  <c r="E1927" i="123"/>
  <c r="E1928" i="123"/>
  <c r="E1929" i="123"/>
  <c r="E1930" i="123"/>
  <c r="E1931" i="123"/>
  <c r="E1932" i="123"/>
  <c r="E1933" i="123"/>
  <c r="E1934" i="123"/>
  <c r="E1935" i="123"/>
  <c r="E1936" i="123"/>
  <c r="E1937" i="123"/>
  <c r="E1938" i="123"/>
  <c r="E1939" i="123"/>
  <c r="E1940" i="123"/>
  <c r="E1941" i="123"/>
  <c r="E1942" i="123"/>
  <c r="E1943" i="123"/>
  <c r="E1944" i="123"/>
  <c r="E1945" i="123"/>
  <c r="E1946" i="123"/>
  <c r="E1947" i="123"/>
  <c r="E1948" i="123"/>
  <c r="E1949" i="123"/>
  <c r="E1950" i="123"/>
  <c r="E1951" i="123"/>
  <c r="E1952" i="123"/>
  <c r="E1953" i="123"/>
  <c r="E1954" i="123"/>
  <c r="E1955" i="123"/>
  <c r="E1956" i="123"/>
  <c r="E1957" i="123"/>
  <c r="E1958" i="123"/>
  <c r="E1959" i="123"/>
  <c r="E1960" i="123"/>
  <c r="E1961" i="123"/>
  <c r="E1962" i="123"/>
  <c r="E1963" i="123"/>
  <c r="E1964" i="123"/>
  <c r="E1965" i="123"/>
  <c r="E1966" i="123"/>
  <c r="E1967" i="123"/>
  <c r="E1968" i="123"/>
  <c r="E1969" i="123"/>
  <c r="E1970" i="123"/>
  <c r="E1971" i="123"/>
  <c r="E1972" i="123"/>
  <c r="E1973" i="123"/>
  <c r="E1974" i="123"/>
  <c r="E1975" i="123"/>
  <c r="E1976" i="123"/>
  <c r="E1977" i="123"/>
  <c r="E1978" i="123"/>
  <c r="E1979" i="123"/>
  <c r="E1980" i="123"/>
  <c r="E1981" i="123"/>
  <c r="E1982" i="123"/>
  <c r="E1983" i="123"/>
  <c r="E1984" i="123"/>
  <c r="E1985" i="123"/>
  <c r="E1986" i="123"/>
  <c r="E1987" i="123"/>
  <c r="E1988" i="123"/>
  <c r="E1989" i="123"/>
  <c r="E1990" i="123"/>
  <c r="E1991" i="123"/>
  <c r="E1992" i="123"/>
  <c r="E1993" i="123"/>
  <c r="E1994" i="123"/>
  <c r="E1995" i="123"/>
  <c r="E1996" i="123"/>
  <c r="E1997" i="123"/>
  <c r="E1998" i="123"/>
  <c r="E1999" i="123"/>
  <c r="E2000" i="123"/>
  <c r="E2001" i="123"/>
  <c r="E2002" i="123"/>
  <c r="E2003" i="123"/>
  <c r="E2004" i="123"/>
  <c r="E2005" i="123"/>
  <c r="E2006" i="123"/>
  <c r="E2007" i="123"/>
  <c r="E2008" i="123"/>
  <c r="E2009" i="123"/>
  <c r="E2010" i="123"/>
  <c r="E2011" i="123"/>
  <c r="E2012" i="123"/>
  <c r="E2013" i="123"/>
  <c r="E2014" i="123"/>
  <c r="E2015" i="123"/>
  <c r="E2016" i="123"/>
  <c r="E2017" i="123"/>
  <c r="E2018" i="123"/>
  <c r="E2019" i="123"/>
  <c r="E2020" i="123"/>
  <c r="E2021" i="123"/>
  <c r="E2022" i="123"/>
  <c r="E2023" i="123"/>
  <c r="E2024" i="123"/>
  <c r="E2025" i="123"/>
  <c r="E2026" i="123"/>
  <c r="E2027" i="123"/>
  <c r="E2028" i="123"/>
  <c r="E2029" i="123"/>
  <c r="E2030" i="123"/>
  <c r="E2031" i="123"/>
  <c r="E2032" i="123"/>
  <c r="E2033" i="123"/>
  <c r="E2034" i="123"/>
  <c r="E2035" i="123"/>
  <c r="E2036" i="123"/>
  <c r="E2037" i="123"/>
  <c r="E2038" i="123"/>
  <c r="E2039" i="123"/>
  <c r="E2040" i="123"/>
  <c r="E2041" i="123"/>
  <c r="E2042" i="123"/>
  <c r="E2043" i="123"/>
  <c r="E2044" i="123"/>
  <c r="E2045" i="123"/>
  <c r="E2046" i="123"/>
  <c r="E2047" i="123"/>
  <c r="E2048" i="123"/>
  <c r="E2049" i="123"/>
  <c r="E2050" i="123"/>
  <c r="E2051" i="123"/>
  <c r="E2052" i="123"/>
  <c r="E2053" i="123"/>
  <c r="E2054" i="123"/>
  <c r="E2055" i="123"/>
  <c r="E2056" i="123"/>
  <c r="E2057" i="123"/>
  <c r="E2058" i="123"/>
  <c r="E2059" i="123"/>
  <c r="E2060" i="123"/>
  <c r="E2061" i="123"/>
  <c r="E2062" i="123"/>
  <c r="E2063" i="123"/>
  <c r="E2064" i="123"/>
  <c r="E2065" i="123"/>
  <c r="E2066" i="123"/>
  <c r="E2067" i="123"/>
  <c r="E2068" i="123"/>
  <c r="E2069" i="123"/>
  <c r="E2070" i="123"/>
  <c r="E2071" i="123"/>
  <c r="E2072" i="123"/>
  <c r="E2073" i="123"/>
  <c r="E2074" i="123"/>
  <c r="E2075" i="123"/>
  <c r="E2076" i="123"/>
  <c r="E2077" i="123"/>
  <c r="E2078" i="123"/>
  <c r="E2079" i="123"/>
  <c r="E2080" i="123"/>
  <c r="E2081" i="123"/>
  <c r="E2082" i="123"/>
  <c r="E2083" i="123"/>
  <c r="E2084" i="123"/>
  <c r="E2085" i="123"/>
  <c r="E2086" i="123"/>
  <c r="E2087" i="123"/>
  <c r="E2088" i="123"/>
  <c r="E2089" i="123"/>
  <c r="E2090" i="123"/>
  <c r="E2091" i="123"/>
  <c r="E2092" i="123"/>
  <c r="E2093" i="123"/>
  <c r="E2094" i="123"/>
  <c r="E2095" i="123"/>
  <c r="E2096" i="123"/>
  <c r="E2097" i="123"/>
  <c r="E2098" i="123"/>
  <c r="E2099" i="123"/>
  <c r="E2100" i="123"/>
  <c r="E2101" i="123"/>
  <c r="E2102" i="123"/>
  <c r="E2103" i="123"/>
  <c r="E2104" i="123"/>
  <c r="E2105" i="123"/>
  <c r="E2106" i="123"/>
  <c r="E2107" i="123"/>
  <c r="E2108" i="123"/>
  <c r="E2109" i="123"/>
  <c r="E2110" i="123"/>
  <c r="E2111" i="123"/>
  <c r="E2112" i="123"/>
  <c r="E2113" i="123"/>
  <c r="E2114" i="123"/>
  <c r="E2115" i="123"/>
  <c r="E2116" i="123"/>
  <c r="E2117" i="123"/>
  <c r="E2118" i="123"/>
  <c r="E2119" i="123"/>
  <c r="E2120" i="123"/>
  <c r="E2121" i="123"/>
  <c r="E2122" i="123"/>
  <c r="E2123" i="123"/>
  <c r="E2124" i="123"/>
  <c r="E2125" i="123"/>
  <c r="E2126" i="123"/>
  <c r="E2127" i="123"/>
  <c r="E2128" i="123"/>
  <c r="E2129" i="123"/>
  <c r="E2130" i="123"/>
  <c r="E2131" i="123"/>
  <c r="E2132" i="123"/>
  <c r="E2133" i="123"/>
  <c r="E2134" i="123"/>
  <c r="E2135" i="123"/>
  <c r="E2136" i="123"/>
  <c r="E2137" i="123"/>
  <c r="E2138" i="123"/>
  <c r="E2139" i="123"/>
  <c r="E2140" i="123"/>
  <c r="E2141" i="123"/>
  <c r="E2142" i="123"/>
  <c r="E2143" i="123"/>
  <c r="E2144" i="123"/>
  <c r="E2145" i="123"/>
  <c r="E2146" i="123"/>
  <c r="E2147" i="123"/>
  <c r="E2148" i="123"/>
  <c r="E2149" i="123"/>
  <c r="E2150" i="123"/>
  <c r="E2151" i="123"/>
  <c r="E2152" i="123"/>
  <c r="E2153" i="123"/>
  <c r="E2154" i="123"/>
  <c r="E2155" i="123"/>
  <c r="E2156" i="123"/>
  <c r="E2157" i="123"/>
  <c r="E2158" i="123"/>
  <c r="E2159" i="123"/>
  <c r="E2160" i="123"/>
  <c r="E2161" i="123"/>
  <c r="E2162" i="123"/>
  <c r="E2163" i="123"/>
  <c r="E2164" i="123"/>
  <c r="E2165" i="123"/>
  <c r="E2166" i="123"/>
  <c r="E2167" i="123"/>
  <c r="E2168" i="123"/>
  <c r="E2169" i="123"/>
  <c r="E2170" i="123"/>
  <c r="E2171" i="123"/>
  <c r="E2172" i="123"/>
  <c r="E2173" i="123"/>
  <c r="E2174" i="123"/>
  <c r="E2175" i="123"/>
  <c r="E2176" i="123"/>
  <c r="E2177" i="123"/>
  <c r="E2178" i="123"/>
  <c r="E2179" i="123"/>
  <c r="E2180" i="123"/>
  <c r="E2181" i="123"/>
  <c r="E2182" i="123"/>
  <c r="E2183" i="123"/>
  <c r="E2184" i="123"/>
  <c r="E2185" i="123"/>
  <c r="E2186" i="123"/>
  <c r="E2187" i="123"/>
  <c r="E2188" i="123"/>
  <c r="E2189" i="123"/>
  <c r="E2190" i="123"/>
  <c r="E2191" i="123"/>
  <c r="E2192" i="123"/>
  <c r="E2193" i="123"/>
  <c r="E2194" i="123"/>
  <c r="E2195" i="123"/>
  <c r="E2196" i="123"/>
  <c r="E2197" i="123"/>
  <c r="E2198" i="123"/>
  <c r="E2199" i="123"/>
  <c r="E2200" i="123"/>
  <c r="E2201" i="123"/>
  <c r="E2202" i="123"/>
  <c r="E2203" i="123"/>
  <c r="E2204" i="123"/>
  <c r="E2205" i="123"/>
  <c r="E2206" i="123"/>
  <c r="E2207" i="123"/>
  <c r="E2208" i="123"/>
  <c r="E2209" i="123"/>
  <c r="E2210" i="123"/>
  <c r="E2211" i="123"/>
  <c r="E2212" i="123"/>
  <c r="E2213" i="123"/>
  <c r="E2214" i="123"/>
  <c r="E2215" i="123"/>
  <c r="E2216" i="123"/>
  <c r="E2217" i="123"/>
  <c r="E2218" i="123"/>
  <c r="E2219" i="123"/>
  <c r="E2220" i="123"/>
  <c r="E2221" i="123"/>
  <c r="E2222" i="123"/>
  <c r="E2223" i="123"/>
  <c r="E2224" i="123"/>
  <c r="E2225" i="123"/>
  <c r="E2226" i="123"/>
  <c r="E2227" i="123"/>
  <c r="E2228" i="123"/>
  <c r="E2229" i="123"/>
  <c r="E2230" i="123"/>
  <c r="E2231" i="123"/>
  <c r="E2232" i="123"/>
  <c r="E2233" i="123"/>
  <c r="E2234" i="123"/>
  <c r="E2235" i="123"/>
  <c r="E2236" i="123"/>
  <c r="E2237" i="123"/>
  <c r="E2238" i="123"/>
  <c r="E2239" i="123"/>
  <c r="E2240" i="123"/>
  <c r="E2241" i="123"/>
  <c r="E2242" i="123"/>
  <c r="E2243" i="123"/>
  <c r="E2244" i="123"/>
  <c r="E2245" i="123"/>
  <c r="E2246" i="123"/>
  <c r="E2247" i="123"/>
  <c r="E2248" i="123"/>
  <c r="E2249" i="123"/>
  <c r="E2250" i="123"/>
  <c r="E2251" i="123"/>
  <c r="E2252" i="123"/>
  <c r="E2253" i="123"/>
  <c r="E2254" i="123"/>
  <c r="E2255" i="123"/>
  <c r="E2256" i="123"/>
  <c r="E2257" i="123"/>
  <c r="E2258" i="123"/>
  <c r="E2259" i="123"/>
  <c r="E2260" i="123"/>
  <c r="E2261" i="123"/>
  <c r="E2262" i="123"/>
  <c r="E2263" i="123"/>
  <c r="E2264" i="123"/>
  <c r="E2265" i="123"/>
  <c r="E2266" i="123"/>
  <c r="E2267" i="123"/>
  <c r="E2268" i="123"/>
  <c r="E2269" i="123"/>
  <c r="E2270" i="123"/>
  <c r="E2271" i="123"/>
  <c r="E2272" i="123"/>
  <c r="E2273" i="123"/>
  <c r="E2274" i="123"/>
  <c r="E2275" i="123"/>
  <c r="E2276" i="123"/>
  <c r="E2277" i="123"/>
  <c r="E2278" i="123"/>
  <c r="E2279" i="123"/>
  <c r="E2280" i="123"/>
  <c r="E2281" i="123"/>
  <c r="E2282" i="123"/>
  <c r="E2283" i="123"/>
  <c r="E2284" i="123"/>
  <c r="E2285" i="123"/>
  <c r="E2286" i="123"/>
  <c r="E2287" i="123"/>
  <c r="E2288" i="123"/>
  <c r="E2289" i="123"/>
  <c r="E2290" i="123"/>
  <c r="E2291" i="123"/>
  <c r="E2292" i="123"/>
  <c r="E2293" i="123"/>
  <c r="E2294" i="123"/>
  <c r="E2295" i="123"/>
  <c r="E2296" i="123"/>
  <c r="E2297" i="123"/>
  <c r="E2298" i="123"/>
  <c r="E2299" i="123"/>
  <c r="E2300" i="123"/>
  <c r="E2301" i="123"/>
  <c r="E2302" i="123"/>
  <c r="E2303" i="123"/>
  <c r="E2304" i="123"/>
  <c r="E2305" i="123"/>
  <c r="E2306" i="123"/>
  <c r="E2307" i="123"/>
  <c r="E2308" i="123"/>
  <c r="E2309" i="123"/>
  <c r="E2310" i="123"/>
  <c r="E2311" i="123"/>
  <c r="E2312" i="123"/>
  <c r="E2313" i="123"/>
  <c r="E2314" i="123"/>
  <c r="E2315" i="123"/>
  <c r="E2316" i="123"/>
  <c r="E2317" i="123"/>
  <c r="E2318" i="123"/>
  <c r="E2319" i="123"/>
  <c r="E2320" i="123"/>
  <c r="E2321" i="123"/>
  <c r="E2322" i="123"/>
  <c r="E2323" i="123"/>
  <c r="E2324" i="123"/>
  <c r="E2325" i="123"/>
  <c r="E2326" i="123"/>
  <c r="E2327" i="123"/>
  <c r="E2328" i="123"/>
  <c r="E2329" i="123"/>
  <c r="E2330" i="123"/>
  <c r="E2331" i="123"/>
  <c r="E2332" i="123"/>
  <c r="E2333" i="123"/>
  <c r="E2334" i="123"/>
  <c r="E2335" i="123"/>
  <c r="E2336" i="123"/>
  <c r="E2337" i="123"/>
  <c r="E2338" i="123"/>
  <c r="E2339" i="123"/>
  <c r="E2340" i="123"/>
  <c r="E2341" i="123"/>
  <c r="E2342" i="123"/>
  <c r="E2343" i="123"/>
  <c r="E2344" i="123"/>
  <c r="E2345" i="123"/>
  <c r="E2346" i="123"/>
  <c r="E2347" i="123"/>
  <c r="E2348" i="123"/>
  <c r="E2349" i="123"/>
  <c r="E2350" i="123"/>
  <c r="E2351" i="123"/>
  <c r="E2352" i="123"/>
  <c r="E2353" i="123"/>
  <c r="E2354" i="123"/>
  <c r="E2355" i="123"/>
  <c r="E2356" i="123"/>
  <c r="E2357" i="123"/>
  <c r="E2358" i="123"/>
  <c r="E2359" i="123"/>
  <c r="E2360" i="123"/>
  <c r="E2361" i="123"/>
  <c r="E2362" i="123"/>
  <c r="E2363" i="123"/>
  <c r="E2364" i="123"/>
  <c r="E2365" i="123"/>
  <c r="E2366" i="123"/>
  <c r="E2367" i="123"/>
  <c r="E2368" i="123"/>
  <c r="E2369" i="123"/>
  <c r="E2370" i="123"/>
  <c r="E2371" i="123"/>
  <c r="E2372" i="123"/>
  <c r="E2373" i="123"/>
  <c r="E2374" i="123"/>
  <c r="E2375" i="123"/>
  <c r="E2376" i="123"/>
  <c r="E2377" i="123"/>
  <c r="E2378" i="123"/>
  <c r="E2379" i="123"/>
  <c r="E2380" i="123"/>
  <c r="E2381" i="123"/>
  <c r="E2382" i="123"/>
  <c r="E2383" i="123"/>
  <c r="E2384" i="123"/>
  <c r="E2385" i="123"/>
  <c r="E2386" i="123"/>
  <c r="E2387" i="123"/>
  <c r="E2388" i="123"/>
  <c r="E2389" i="123"/>
  <c r="E2390" i="123"/>
  <c r="E2391" i="123"/>
  <c r="E2392" i="123"/>
  <c r="E2393" i="123"/>
  <c r="E2394" i="123"/>
  <c r="E2395" i="123"/>
  <c r="E2396" i="123"/>
  <c r="E2397" i="123"/>
  <c r="E2398" i="123"/>
  <c r="E2399" i="123"/>
  <c r="E2400" i="123"/>
  <c r="E2401" i="123"/>
  <c r="E2402" i="123"/>
  <c r="E2403" i="123"/>
  <c r="E2404" i="123"/>
  <c r="E2405" i="123"/>
  <c r="E2406" i="123"/>
  <c r="E2407" i="123"/>
  <c r="E2408" i="123"/>
  <c r="E2409" i="123"/>
  <c r="E2410" i="123"/>
  <c r="E2411" i="123"/>
  <c r="E2412" i="123"/>
  <c r="E2413" i="123"/>
  <c r="E2414" i="123"/>
  <c r="E2415" i="123"/>
  <c r="E2416" i="123"/>
  <c r="E2417" i="123"/>
  <c r="E2418" i="123"/>
  <c r="E2419" i="123"/>
  <c r="E2420" i="123"/>
  <c r="E2421" i="123"/>
  <c r="E2422" i="123"/>
  <c r="E2423" i="123"/>
  <c r="E2424" i="123"/>
  <c r="E2425" i="123"/>
  <c r="E2426" i="123"/>
  <c r="E2427" i="123"/>
  <c r="E2428" i="123"/>
  <c r="E2429" i="123"/>
  <c r="E2430" i="123"/>
  <c r="E2431" i="123"/>
  <c r="E2432" i="123"/>
  <c r="E2433" i="123"/>
  <c r="E2434" i="123"/>
  <c r="E2435" i="123"/>
  <c r="E2436" i="123"/>
  <c r="E2437" i="123"/>
  <c r="E2438" i="123"/>
  <c r="E2439" i="123"/>
  <c r="E2440" i="123"/>
  <c r="E2441" i="123"/>
  <c r="E2442" i="123"/>
  <c r="E2443" i="123"/>
  <c r="E2444" i="123"/>
  <c r="E2445" i="123"/>
  <c r="E2446" i="123"/>
  <c r="E2447" i="123"/>
  <c r="E2448" i="123"/>
  <c r="E2449" i="123"/>
  <c r="E2450" i="123"/>
  <c r="E2451" i="123"/>
  <c r="E2452" i="123"/>
  <c r="E2453" i="123"/>
  <c r="E2454" i="123"/>
  <c r="E2455" i="123"/>
  <c r="E2456" i="123"/>
  <c r="E2457" i="123"/>
  <c r="E2458" i="123"/>
  <c r="E2459" i="123"/>
  <c r="E2460" i="123"/>
  <c r="E2461" i="123"/>
  <c r="E2462" i="123"/>
  <c r="E2463" i="123"/>
  <c r="E2464" i="123"/>
  <c r="E2465" i="123"/>
  <c r="E2466" i="123"/>
  <c r="E2467" i="123"/>
  <c r="E2468" i="123"/>
  <c r="E2469" i="123"/>
  <c r="E2470" i="123"/>
  <c r="E2471" i="123"/>
  <c r="E2472" i="123"/>
  <c r="E2473" i="123"/>
  <c r="E2474" i="123"/>
  <c r="E2475" i="123"/>
  <c r="E2476" i="123"/>
  <c r="E2477" i="123"/>
  <c r="E2478" i="123"/>
  <c r="E2479" i="123"/>
  <c r="E2480" i="123"/>
  <c r="E2481" i="123"/>
  <c r="E2482" i="123"/>
  <c r="E2483" i="123"/>
  <c r="E2484" i="123"/>
  <c r="E2485" i="123"/>
  <c r="E2486" i="123"/>
  <c r="E2487" i="123"/>
  <c r="E2488" i="123"/>
  <c r="E2489" i="123"/>
  <c r="E2490" i="123"/>
  <c r="E2491" i="123"/>
  <c r="E2492" i="123"/>
  <c r="E2493" i="123"/>
  <c r="E2494" i="123"/>
  <c r="E2495" i="123"/>
  <c r="E2496" i="123"/>
  <c r="E2497" i="123"/>
  <c r="E2498" i="123"/>
  <c r="E2499" i="123"/>
  <c r="E2500" i="123"/>
  <c r="E2501" i="123"/>
  <c r="E2502" i="123"/>
  <c r="E2503" i="123"/>
  <c r="E2504" i="123"/>
  <c r="E2505" i="123"/>
  <c r="E2506" i="123"/>
  <c r="E2507" i="123"/>
  <c r="E2508" i="123"/>
  <c r="E2509" i="123"/>
  <c r="E2510" i="123"/>
  <c r="E2511" i="123"/>
  <c r="E2512" i="123"/>
  <c r="E2513" i="123"/>
  <c r="E2514" i="123"/>
  <c r="E2515" i="123"/>
  <c r="E2516" i="123"/>
  <c r="E2517" i="123"/>
  <c r="E2518" i="123"/>
  <c r="E2519" i="123"/>
  <c r="E2520" i="123"/>
  <c r="E2521" i="123"/>
  <c r="E2522" i="123"/>
  <c r="E2523" i="123"/>
  <c r="E2524" i="123"/>
  <c r="E2525" i="123"/>
  <c r="E2526" i="123"/>
  <c r="E2527" i="123"/>
  <c r="E2528" i="123"/>
  <c r="E2529" i="123"/>
  <c r="E2530" i="123"/>
  <c r="E2531" i="123"/>
  <c r="E2532" i="123"/>
  <c r="E2533" i="123"/>
  <c r="E2534" i="123"/>
  <c r="E2535" i="123"/>
  <c r="E2536" i="123"/>
  <c r="E2537" i="123"/>
  <c r="E2538" i="123"/>
  <c r="E2539" i="123"/>
  <c r="E2540" i="123"/>
  <c r="E2541" i="123"/>
  <c r="E2542" i="123"/>
  <c r="E2543" i="123"/>
  <c r="E2544" i="123"/>
  <c r="E2545" i="123"/>
  <c r="E2546" i="123"/>
  <c r="E2547" i="123"/>
  <c r="E2548" i="123"/>
  <c r="E2549" i="123"/>
  <c r="E2550" i="123"/>
  <c r="E2551" i="123"/>
  <c r="E2552" i="123"/>
  <c r="E2553" i="123"/>
  <c r="E2554" i="123"/>
  <c r="E2555" i="123"/>
  <c r="E2556" i="123"/>
  <c r="E2557" i="123"/>
  <c r="E2558" i="123"/>
  <c r="E2559" i="123"/>
  <c r="E2560" i="123"/>
  <c r="E2561" i="123"/>
  <c r="E2562" i="123"/>
  <c r="E2563" i="123"/>
  <c r="E2564" i="123"/>
  <c r="E2565" i="123"/>
  <c r="E2566" i="123"/>
  <c r="E2567" i="123"/>
  <c r="E2568" i="123"/>
  <c r="E2569" i="123"/>
  <c r="E2570" i="123"/>
  <c r="E2571" i="123"/>
  <c r="E2572" i="123"/>
  <c r="E2573" i="123"/>
  <c r="E2574" i="123"/>
  <c r="E2575" i="123"/>
  <c r="E2576" i="123"/>
  <c r="E2577" i="123"/>
  <c r="E2578" i="123"/>
  <c r="E2579" i="123"/>
  <c r="E2580" i="123"/>
  <c r="E2581" i="123"/>
  <c r="E2582" i="123"/>
  <c r="E2583" i="123"/>
  <c r="E2584" i="123"/>
  <c r="E2585" i="123"/>
  <c r="E2586" i="123"/>
  <c r="E2587" i="123"/>
  <c r="E2588" i="123"/>
  <c r="E2589" i="123"/>
  <c r="E2590" i="123"/>
  <c r="E2591" i="123"/>
  <c r="E2592" i="123"/>
  <c r="E2593" i="123"/>
  <c r="E2594" i="123"/>
  <c r="E2595" i="123"/>
  <c r="E2596" i="123"/>
  <c r="E2597" i="123"/>
  <c r="E2598" i="123"/>
  <c r="E2599" i="123"/>
  <c r="E2600" i="123"/>
  <c r="E2601" i="123"/>
  <c r="E2602" i="123"/>
  <c r="E2603" i="123"/>
  <c r="E2604" i="123"/>
  <c r="E2605" i="123"/>
  <c r="E2606" i="123"/>
  <c r="E2607" i="123"/>
  <c r="E2608" i="123"/>
  <c r="E2609" i="123"/>
  <c r="E2610" i="123"/>
  <c r="E2611" i="123"/>
  <c r="E2612" i="123"/>
  <c r="E2613" i="123"/>
  <c r="E2614" i="123"/>
  <c r="E2615" i="123"/>
  <c r="E2616" i="123"/>
  <c r="E2617" i="123"/>
  <c r="E2618" i="123"/>
  <c r="E2619" i="123"/>
  <c r="E2620" i="123"/>
  <c r="E2621" i="123"/>
  <c r="E2622" i="123"/>
  <c r="E2623" i="123"/>
  <c r="E2624" i="123"/>
  <c r="E2625" i="123"/>
  <c r="E2626" i="123"/>
  <c r="E2627" i="123"/>
  <c r="E2628" i="123"/>
  <c r="E2629" i="123"/>
  <c r="E2630" i="123"/>
  <c r="E2631" i="123"/>
  <c r="E2632" i="123"/>
  <c r="E2633" i="123"/>
  <c r="E2634" i="123"/>
  <c r="E2635" i="123"/>
  <c r="E2636" i="123"/>
  <c r="E2637" i="123"/>
  <c r="E2638" i="123"/>
  <c r="E2639" i="123"/>
  <c r="E2640" i="123"/>
  <c r="E2641" i="123"/>
  <c r="E2642" i="123"/>
  <c r="E2643" i="123"/>
  <c r="E2644" i="123"/>
  <c r="E2645" i="123"/>
  <c r="E2646" i="123"/>
  <c r="E2647" i="123"/>
  <c r="E2648" i="123"/>
  <c r="E2649" i="123"/>
  <c r="E2650" i="123"/>
  <c r="E2651" i="123"/>
  <c r="E2652" i="123"/>
  <c r="E2653" i="123"/>
  <c r="E2654" i="123"/>
  <c r="E2655" i="123"/>
  <c r="E2656" i="123"/>
  <c r="E2657" i="123"/>
  <c r="E2658" i="123"/>
  <c r="E2659" i="123"/>
  <c r="E2660" i="123"/>
  <c r="E2661" i="123"/>
  <c r="E2662" i="123"/>
  <c r="E2663" i="123"/>
  <c r="E2664" i="123"/>
  <c r="E2665" i="123"/>
  <c r="E2666" i="123"/>
  <c r="E2667" i="123"/>
  <c r="E2668" i="123"/>
  <c r="E2669" i="123"/>
  <c r="E2670" i="123"/>
  <c r="E2671" i="123"/>
  <c r="E2672" i="123"/>
  <c r="E2673" i="123"/>
  <c r="E2674" i="123"/>
  <c r="E2675" i="123"/>
  <c r="E2676" i="123"/>
  <c r="E2677" i="123"/>
  <c r="E2678" i="123"/>
  <c r="E2679" i="123"/>
  <c r="E2680" i="123"/>
  <c r="E2681" i="123"/>
  <c r="E2682" i="123"/>
  <c r="E2683" i="123"/>
  <c r="E2684" i="123"/>
  <c r="E2685" i="123"/>
  <c r="E2686" i="123"/>
  <c r="E2687" i="123"/>
  <c r="E2688" i="123"/>
  <c r="E2689" i="123"/>
  <c r="E2690" i="123"/>
  <c r="E2691" i="123"/>
  <c r="E2692" i="123"/>
  <c r="E2693" i="123"/>
  <c r="E2694" i="123"/>
  <c r="E2695" i="123"/>
  <c r="E2696" i="123"/>
  <c r="E2697" i="123"/>
  <c r="E2698" i="123"/>
  <c r="E2699" i="123"/>
  <c r="E2700" i="123"/>
  <c r="E2701" i="123"/>
  <c r="E2702" i="123"/>
  <c r="E2703" i="123"/>
  <c r="E2704" i="123"/>
  <c r="E2705" i="123"/>
  <c r="E2706" i="123"/>
  <c r="E2707" i="123"/>
  <c r="E2708" i="123"/>
  <c r="E2709" i="123"/>
  <c r="E2710" i="123"/>
  <c r="E2711" i="123"/>
  <c r="E2712" i="123"/>
  <c r="E2713" i="123"/>
  <c r="E2714" i="123"/>
  <c r="E2715" i="123"/>
  <c r="E2716" i="123"/>
  <c r="E2717" i="123"/>
  <c r="E2718" i="123"/>
  <c r="E2719" i="123"/>
  <c r="E2720" i="123"/>
  <c r="E2721" i="123"/>
  <c r="E2722" i="123"/>
  <c r="E2723" i="123"/>
  <c r="E2724" i="123"/>
  <c r="E2725" i="123"/>
  <c r="E2726" i="123"/>
  <c r="E2727" i="123"/>
  <c r="E2728" i="123"/>
  <c r="E2729" i="123"/>
  <c r="E2730" i="123"/>
  <c r="E2731" i="123"/>
  <c r="E2732" i="123"/>
  <c r="E2733" i="123"/>
  <c r="E2734" i="123"/>
  <c r="E2735" i="123"/>
  <c r="E2736" i="123"/>
  <c r="E2737" i="123"/>
  <c r="E2738" i="123"/>
  <c r="E2739" i="123"/>
  <c r="E2740" i="123"/>
  <c r="E2741" i="123"/>
  <c r="E2742" i="123"/>
  <c r="E2743" i="123"/>
  <c r="E2744" i="123"/>
  <c r="E2745" i="123"/>
  <c r="E2746" i="123"/>
  <c r="E2747" i="123"/>
  <c r="E2748" i="123"/>
  <c r="E2749" i="123"/>
  <c r="E2750" i="123"/>
  <c r="E2751" i="123"/>
  <c r="E2752" i="123"/>
  <c r="E2753" i="123"/>
  <c r="E2754" i="123"/>
  <c r="E2755" i="123"/>
  <c r="E2756" i="123"/>
  <c r="E2757" i="123"/>
  <c r="E2758" i="123"/>
  <c r="E2759" i="123"/>
  <c r="E2760" i="123"/>
  <c r="E2761" i="123"/>
  <c r="E2762" i="123"/>
  <c r="E2763" i="123"/>
  <c r="E2764" i="123"/>
  <c r="E2765" i="123"/>
  <c r="E2766" i="123"/>
  <c r="E2767" i="123"/>
  <c r="E2768" i="123"/>
  <c r="E2769" i="123"/>
  <c r="E2770" i="123"/>
  <c r="E2771" i="123"/>
  <c r="E2772" i="123"/>
  <c r="E2773" i="123"/>
  <c r="E2774" i="123"/>
  <c r="E2775" i="123"/>
  <c r="E2776" i="123"/>
  <c r="E2777" i="123"/>
  <c r="E2778" i="123"/>
  <c r="E2779" i="123"/>
  <c r="E2780" i="123"/>
  <c r="E2781" i="123"/>
  <c r="E2782" i="123"/>
  <c r="E2783" i="123"/>
  <c r="E2784" i="123"/>
  <c r="E2785" i="123"/>
  <c r="E2786" i="123"/>
  <c r="E2787" i="123"/>
  <c r="E2788" i="123"/>
  <c r="E2789" i="123"/>
  <c r="E2790" i="123"/>
  <c r="E2791" i="123"/>
  <c r="E2792" i="123"/>
  <c r="E2793" i="123"/>
  <c r="E2794" i="123"/>
  <c r="E2795" i="123"/>
  <c r="E2796" i="123"/>
  <c r="E2797" i="123"/>
  <c r="E2798" i="123"/>
  <c r="E2799" i="123"/>
  <c r="E2800" i="123"/>
  <c r="E2801" i="123"/>
  <c r="E2802" i="123"/>
  <c r="E2803" i="123"/>
  <c r="E2804" i="123"/>
  <c r="E2805" i="123"/>
  <c r="E2806" i="123"/>
  <c r="E2807" i="123"/>
  <c r="E2808" i="123"/>
  <c r="E2809" i="123"/>
  <c r="E2810" i="123"/>
  <c r="E2811" i="123"/>
  <c r="E2812" i="123"/>
  <c r="E2813" i="123"/>
  <c r="E2814" i="123"/>
  <c r="E2815" i="123"/>
  <c r="E2816" i="123"/>
  <c r="E2817" i="123"/>
  <c r="E2818" i="123"/>
  <c r="E2819" i="123"/>
  <c r="E2820" i="123"/>
  <c r="E2821" i="123"/>
  <c r="E2822" i="123"/>
  <c r="E2823" i="123"/>
  <c r="E2824" i="123"/>
  <c r="E2825" i="123"/>
  <c r="E2826" i="123"/>
  <c r="E2827" i="123"/>
  <c r="E2828" i="123"/>
  <c r="E2829" i="123"/>
  <c r="E2830" i="123"/>
  <c r="E2831" i="123"/>
  <c r="E2832" i="123"/>
  <c r="E2833" i="123"/>
  <c r="E2834" i="123"/>
  <c r="E2835" i="123"/>
  <c r="E2836" i="123"/>
  <c r="E2837" i="123"/>
  <c r="E2838" i="123"/>
  <c r="E2839" i="123"/>
  <c r="E2840" i="123"/>
  <c r="E2841" i="123"/>
  <c r="E2842" i="123"/>
  <c r="E2843" i="123"/>
  <c r="E2844" i="123"/>
  <c r="E2845" i="123"/>
  <c r="E2846" i="123"/>
  <c r="E2847" i="123"/>
  <c r="E2848" i="123"/>
  <c r="E2849" i="123"/>
  <c r="E2850" i="123"/>
  <c r="E2851" i="123"/>
  <c r="E2852" i="123"/>
  <c r="E2853" i="123"/>
  <c r="E2854" i="123"/>
  <c r="E2855" i="123"/>
  <c r="E2856" i="123"/>
  <c r="E2857" i="123"/>
  <c r="E2858" i="123"/>
  <c r="E2859" i="123"/>
  <c r="E2860" i="123"/>
  <c r="E2861" i="123"/>
  <c r="E2862" i="123"/>
  <c r="E2863" i="123"/>
  <c r="E2864" i="123"/>
  <c r="E2865" i="123"/>
  <c r="E2866" i="123"/>
  <c r="E2867" i="123"/>
  <c r="E2868" i="123"/>
  <c r="E2869" i="123"/>
  <c r="E2870" i="123"/>
  <c r="E2871" i="123"/>
  <c r="E2872" i="123"/>
  <c r="E2873" i="123"/>
  <c r="E2874" i="123"/>
  <c r="E2875" i="123"/>
  <c r="E2876" i="123"/>
  <c r="E2877" i="123"/>
  <c r="E2878" i="123"/>
  <c r="E2879" i="123"/>
  <c r="E2880" i="123"/>
  <c r="E2881" i="123"/>
  <c r="E2882" i="123"/>
  <c r="E2883" i="123"/>
  <c r="E2884" i="123"/>
  <c r="E2885" i="123"/>
  <c r="E2886" i="123"/>
  <c r="E2887" i="123"/>
  <c r="E2888" i="123"/>
  <c r="E2889" i="123"/>
  <c r="E2890" i="123"/>
  <c r="E2891" i="123"/>
  <c r="E2892" i="123"/>
  <c r="E2893" i="123"/>
  <c r="E2894" i="123"/>
  <c r="E2895" i="123"/>
  <c r="E2896" i="123"/>
  <c r="E2897" i="123"/>
  <c r="E2898" i="123"/>
  <c r="E2899" i="123"/>
  <c r="E2900" i="123"/>
  <c r="E2901" i="123"/>
  <c r="E2902" i="123"/>
  <c r="E2903" i="123"/>
  <c r="E2904" i="123"/>
  <c r="E2905" i="123"/>
  <c r="E2906" i="123"/>
  <c r="E2907" i="123"/>
  <c r="E2908" i="123"/>
  <c r="E2909" i="123"/>
  <c r="E2910" i="123"/>
  <c r="E2911" i="123"/>
  <c r="E2912" i="123"/>
  <c r="E2913" i="123"/>
  <c r="E2914" i="123"/>
  <c r="E2915" i="123"/>
  <c r="E2916" i="123"/>
  <c r="E2917" i="123"/>
  <c r="E2918" i="123"/>
  <c r="E2919" i="123"/>
  <c r="E2920" i="123"/>
  <c r="E2921" i="123"/>
  <c r="E2922" i="123"/>
  <c r="E2923" i="123"/>
  <c r="E2924" i="123"/>
  <c r="E2925" i="123"/>
  <c r="E2926" i="123"/>
  <c r="E2927" i="123"/>
  <c r="E2928" i="123"/>
  <c r="E2929" i="123"/>
  <c r="E2930" i="123"/>
  <c r="E2931" i="123"/>
  <c r="E2932" i="123"/>
  <c r="E2933" i="123"/>
  <c r="E2934" i="123"/>
  <c r="E2935" i="123"/>
  <c r="E2936" i="123"/>
  <c r="E2937" i="123"/>
  <c r="E2938" i="123"/>
  <c r="E2939" i="123"/>
  <c r="E2940" i="123"/>
  <c r="E2941" i="123"/>
  <c r="E2942" i="123"/>
  <c r="E2943" i="123"/>
  <c r="E2944" i="123"/>
  <c r="E2945" i="123"/>
  <c r="E2946" i="123"/>
  <c r="E2947" i="123"/>
  <c r="E2948" i="123"/>
  <c r="E2949" i="123"/>
  <c r="E2950" i="123"/>
  <c r="E2951" i="123"/>
  <c r="E2952" i="123"/>
  <c r="E2953" i="123"/>
  <c r="E2954" i="123"/>
  <c r="E2955" i="123"/>
  <c r="E2956" i="123"/>
  <c r="E2957" i="123"/>
  <c r="E2958" i="123"/>
  <c r="E2959" i="123"/>
  <c r="E2960" i="123"/>
  <c r="E2961" i="123"/>
  <c r="E2962" i="123"/>
  <c r="E2963" i="123"/>
  <c r="E2964" i="123"/>
  <c r="E2965" i="123"/>
  <c r="E2966" i="123"/>
  <c r="E2967" i="123"/>
  <c r="E2968" i="123"/>
  <c r="E2969" i="123"/>
  <c r="E2970" i="123"/>
  <c r="E2971" i="123"/>
  <c r="E2972" i="123"/>
  <c r="E2973" i="123"/>
  <c r="E2974" i="123"/>
  <c r="E2975" i="123"/>
  <c r="E2976" i="123"/>
  <c r="E2977" i="123"/>
  <c r="E2978" i="123"/>
  <c r="E2979" i="123"/>
  <c r="E2980" i="123"/>
  <c r="E2981" i="123"/>
  <c r="E2982" i="123"/>
  <c r="E2983" i="123"/>
  <c r="E2984" i="123"/>
  <c r="E2985" i="123"/>
  <c r="E2986" i="123"/>
  <c r="E2987" i="123"/>
  <c r="E2988" i="123"/>
  <c r="E2989" i="123"/>
  <c r="E2990" i="123"/>
  <c r="E2991" i="123"/>
  <c r="E2992" i="123"/>
  <c r="E2993" i="123"/>
  <c r="E2994" i="123"/>
  <c r="E2995" i="123"/>
  <c r="E2996" i="123"/>
  <c r="E2997" i="123"/>
  <c r="E2998" i="123"/>
  <c r="E2999" i="123"/>
  <c r="E3000" i="123"/>
  <c r="E3001" i="123"/>
  <c r="E3002" i="123"/>
  <c r="E3003" i="123"/>
  <c r="E3004" i="123"/>
  <c r="E3005" i="123"/>
  <c r="E3006" i="123"/>
  <c r="E3007" i="123"/>
  <c r="E3008" i="123"/>
  <c r="E3009" i="123"/>
  <c r="E3010" i="123"/>
  <c r="E3011" i="123"/>
  <c r="E3012" i="123"/>
  <c r="E3013" i="123"/>
  <c r="E3014" i="123"/>
  <c r="E3015" i="123"/>
  <c r="E3016" i="123"/>
  <c r="E3017" i="123"/>
  <c r="E3018" i="123"/>
  <c r="E3019" i="123"/>
  <c r="E3020" i="123"/>
  <c r="E3021" i="123"/>
  <c r="E3022" i="123"/>
  <c r="E3023" i="123"/>
  <c r="E3024" i="123"/>
  <c r="E3025" i="123"/>
  <c r="E3026" i="123"/>
  <c r="E3027" i="123"/>
  <c r="E3028" i="123"/>
  <c r="E3029" i="123"/>
  <c r="E3030" i="123"/>
  <c r="E3031" i="123"/>
  <c r="E3032" i="123"/>
  <c r="E3033" i="123"/>
  <c r="E3034" i="123"/>
  <c r="E3035" i="123"/>
  <c r="E3036" i="123"/>
  <c r="E3037" i="123"/>
  <c r="E3038" i="123"/>
  <c r="E3039" i="123"/>
  <c r="E3040" i="123"/>
  <c r="E3041" i="123"/>
  <c r="E3042" i="123"/>
  <c r="E3043" i="123"/>
  <c r="E3044" i="123"/>
  <c r="E3045" i="123"/>
  <c r="E3046" i="123"/>
  <c r="E3047" i="123"/>
  <c r="E3048" i="123"/>
  <c r="E3049" i="123"/>
  <c r="E3050" i="123"/>
  <c r="E3051" i="123"/>
  <c r="E3052" i="123"/>
  <c r="E3053" i="123"/>
  <c r="E3054" i="123"/>
  <c r="E3055" i="123"/>
  <c r="E3056" i="123"/>
  <c r="E3057" i="123"/>
  <c r="E3058" i="123"/>
  <c r="E3059" i="123"/>
  <c r="E3060" i="123"/>
  <c r="E3061" i="123"/>
  <c r="E3062" i="123"/>
  <c r="E3063" i="123"/>
  <c r="E3064" i="123"/>
  <c r="E3065" i="123"/>
  <c r="E3066" i="123"/>
  <c r="E3067" i="123"/>
  <c r="E3068" i="123"/>
  <c r="E3069" i="123"/>
  <c r="E3070" i="123"/>
  <c r="E3071" i="123"/>
  <c r="E3072" i="123"/>
  <c r="E3073" i="123"/>
  <c r="E3074" i="123"/>
  <c r="E3075" i="123"/>
  <c r="E3076" i="123"/>
  <c r="E3077" i="123"/>
  <c r="E3078" i="123"/>
  <c r="E3079" i="123"/>
  <c r="E3080" i="123"/>
  <c r="E3081" i="123"/>
  <c r="E3082" i="123"/>
  <c r="E3083" i="123"/>
  <c r="E3084" i="123"/>
  <c r="E3085" i="123"/>
  <c r="E3086" i="123"/>
  <c r="E3087" i="123"/>
  <c r="E3088" i="123"/>
  <c r="E3089" i="123"/>
  <c r="E3090" i="123"/>
  <c r="E3091" i="123"/>
  <c r="E3092" i="123"/>
  <c r="E3093" i="123"/>
  <c r="E3094" i="123"/>
  <c r="E3095" i="123"/>
  <c r="E3096" i="123"/>
  <c r="E3097" i="123"/>
  <c r="E3098" i="123"/>
  <c r="E3099" i="123"/>
  <c r="E3100" i="123"/>
  <c r="E3101" i="123"/>
  <c r="E3102" i="123"/>
  <c r="E3103" i="123"/>
  <c r="E3104" i="123"/>
  <c r="E3105" i="123"/>
  <c r="E3106" i="123"/>
  <c r="E3107" i="123"/>
  <c r="E3108" i="123"/>
  <c r="E3109" i="123"/>
  <c r="E3110" i="123"/>
  <c r="E3111" i="123"/>
  <c r="E3112" i="123"/>
  <c r="E3113" i="123"/>
  <c r="E3114" i="123"/>
  <c r="E3115" i="123"/>
  <c r="E3116" i="123"/>
  <c r="E3117" i="123"/>
  <c r="E3118" i="123"/>
  <c r="E3119" i="123"/>
  <c r="E3120" i="123"/>
  <c r="E3121" i="123"/>
  <c r="E3122" i="123"/>
  <c r="E3123" i="123"/>
  <c r="E3124" i="123"/>
  <c r="E3125" i="123"/>
  <c r="E3126" i="123"/>
  <c r="E3127" i="123"/>
  <c r="E3128" i="123"/>
  <c r="E3129" i="123"/>
  <c r="E3130" i="123"/>
  <c r="E3131" i="123"/>
  <c r="E3132" i="123"/>
  <c r="E3133" i="123"/>
  <c r="E3134" i="123"/>
  <c r="E3135" i="123"/>
  <c r="E3136" i="123"/>
  <c r="E3137" i="123"/>
  <c r="E3138" i="123"/>
  <c r="E3139" i="123"/>
  <c r="E3140" i="123"/>
  <c r="E3141" i="123"/>
  <c r="E3142" i="123"/>
  <c r="E3143" i="123"/>
  <c r="E3144" i="123"/>
  <c r="E3145" i="123"/>
  <c r="E3146" i="123"/>
  <c r="E3147" i="123"/>
  <c r="E3148" i="123"/>
  <c r="E3149" i="123"/>
  <c r="E3150" i="123"/>
  <c r="E3151" i="123"/>
  <c r="E3152" i="123"/>
  <c r="E3153" i="123"/>
  <c r="E3154" i="123"/>
  <c r="E3155" i="123"/>
  <c r="E3156" i="123"/>
  <c r="E3157" i="123"/>
  <c r="E3158" i="123"/>
  <c r="E3159" i="123"/>
  <c r="E3160" i="123"/>
  <c r="E3161" i="123"/>
  <c r="E3162" i="123"/>
  <c r="E3163" i="123"/>
  <c r="E3164" i="123"/>
  <c r="E3165" i="123"/>
  <c r="E3166" i="123"/>
  <c r="E3167" i="123"/>
  <c r="E3168" i="123"/>
  <c r="E3169" i="123"/>
  <c r="E3170" i="123"/>
  <c r="E3171" i="123"/>
  <c r="E3172" i="123"/>
  <c r="E3173" i="123"/>
  <c r="E3174" i="123"/>
  <c r="E3175" i="123"/>
  <c r="E3176" i="123"/>
  <c r="E3177" i="123"/>
  <c r="E3178" i="123"/>
  <c r="E3179" i="123"/>
  <c r="E3180" i="123"/>
  <c r="E3181" i="123"/>
  <c r="E3182" i="123"/>
  <c r="E3183" i="123"/>
  <c r="E3184" i="123"/>
  <c r="E3185" i="123"/>
  <c r="E3186" i="123"/>
  <c r="E3187" i="123"/>
  <c r="E3188" i="123"/>
  <c r="E3189" i="123"/>
  <c r="E3190" i="123"/>
  <c r="E3191" i="123"/>
  <c r="E3192" i="123"/>
  <c r="E3193" i="123"/>
  <c r="E3194" i="123"/>
  <c r="E3195" i="123"/>
  <c r="E3196" i="123"/>
  <c r="E3197" i="123"/>
  <c r="E3198" i="123"/>
  <c r="E3199" i="123"/>
  <c r="E3200" i="123"/>
  <c r="E3201" i="123"/>
  <c r="E3202" i="123"/>
  <c r="E3203" i="123"/>
  <c r="E3204" i="123"/>
  <c r="E3205" i="123"/>
  <c r="E3206" i="123"/>
  <c r="E3207" i="123"/>
  <c r="E3208" i="123"/>
  <c r="E3209" i="123"/>
  <c r="E3210" i="123"/>
  <c r="E3211" i="123"/>
  <c r="E3212" i="123"/>
  <c r="E3213" i="123"/>
  <c r="E3214" i="123"/>
  <c r="E3215" i="123"/>
  <c r="E3216" i="123"/>
  <c r="E3217" i="123"/>
  <c r="E3218" i="123"/>
  <c r="E3219" i="123"/>
  <c r="E3220" i="123"/>
  <c r="E3221" i="123"/>
  <c r="E3222" i="123"/>
  <c r="E3223" i="123"/>
  <c r="E3224" i="123"/>
  <c r="E3225" i="123"/>
  <c r="E3226" i="123"/>
  <c r="E3227" i="123"/>
  <c r="E3228" i="123"/>
  <c r="E3229" i="123"/>
  <c r="E3230" i="123"/>
  <c r="E3231" i="123"/>
  <c r="E3232" i="123"/>
  <c r="E3233" i="123"/>
  <c r="E3234" i="123"/>
  <c r="E3235" i="123"/>
  <c r="E3236" i="123"/>
  <c r="E3237" i="123"/>
  <c r="E3238" i="123"/>
  <c r="E3239" i="123"/>
  <c r="E3240" i="123"/>
  <c r="E3241" i="123"/>
  <c r="E3242" i="123"/>
  <c r="E3243" i="123"/>
  <c r="E3244" i="123"/>
  <c r="E3245" i="123"/>
  <c r="E3246" i="123"/>
  <c r="E3247" i="123"/>
  <c r="E3248" i="123"/>
  <c r="E3249" i="123"/>
  <c r="E3250" i="123"/>
  <c r="E3251" i="123"/>
  <c r="E3252" i="123"/>
  <c r="E3253" i="123"/>
  <c r="E3254" i="123"/>
  <c r="E3255" i="123"/>
  <c r="E3256" i="123"/>
  <c r="E3257" i="123"/>
  <c r="E3258" i="123"/>
  <c r="E3259" i="123"/>
  <c r="E3260" i="123"/>
  <c r="E3261" i="123"/>
  <c r="E3262" i="123"/>
  <c r="E3263" i="123"/>
  <c r="E3264" i="123"/>
  <c r="E3265" i="123"/>
  <c r="E3266" i="123"/>
  <c r="E3267" i="123"/>
  <c r="E3268" i="123"/>
  <c r="E3269" i="123"/>
  <c r="E3270" i="123"/>
  <c r="E3271" i="123"/>
  <c r="E3272" i="123"/>
  <c r="E3273" i="123"/>
  <c r="E3274" i="123"/>
  <c r="E3275" i="123"/>
  <c r="E3276" i="123"/>
  <c r="E3277" i="123"/>
  <c r="E3278" i="123"/>
  <c r="E3279" i="123"/>
  <c r="E3280" i="123"/>
  <c r="E3281" i="123"/>
  <c r="E3282" i="123"/>
  <c r="E3283" i="123"/>
  <c r="E3284" i="123"/>
  <c r="E3285" i="123"/>
  <c r="E3286" i="123"/>
  <c r="E3287" i="123"/>
  <c r="E3288" i="123"/>
  <c r="E3289" i="123"/>
  <c r="E3290" i="123"/>
  <c r="E3291" i="123"/>
  <c r="E3292" i="123"/>
  <c r="E3293" i="123"/>
  <c r="E3294" i="123"/>
  <c r="E3295" i="123"/>
  <c r="E3296" i="123"/>
  <c r="E3297" i="123"/>
  <c r="E3298" i="123"/>
  <c r="E3299" i="123"/>
  <c r="E3300" i="123"/>
  <c r="E3301" i="123"/>
  <c r="E3302" i="123"/>
  <c r="E3303" i="123"/>
  <c r="E3304" i="123"/>
  <c r="E3305" i="123"/>
  <c r="E3306" i="123"/>
  <c r="E3307" i="123"/>
  <c r="E3308" i="123"/>
  <c r="E3309" i="123"/>
  <c r="E3310" i="123"/>
  <c r="E3311" i="123"/>
  <c r="E3312" i="123"/>
  <c r="E3313" i="123"/>
  <c r="E3314" i="123"/>
  <c r="E3315" i="123"/>
  <c r="E3316" i="123"/>
  <c r="E3317" i="123"/>
  <c r="E3318" i="123"/>
  <c r="E3319" i="123"/>
  <c r="E3320" i="123"/>
  <c r="E3321" i="123"/>
  <c r="E3322" i="123"/>
  <c r="E3323" i="123"/>
  <c r="E3324" i="123"/>
  <c r="E3325" i="123"/>
  <c r="E3326" i="123"/>
  <c r="E3327" i="123"/>
  <c r="E3328" i="123"/>
  <c r="E3329" i="123"/>
  <c r="E3330" i="123"/>
  <c r="E3331" i="123"/>
  <c r="E3332" i="123"/>
  <c r="E3333" i="123"/>
  <c r="E3334" i="123"/>
  <c r="E3335" i="123"/>
  <c r="E3336" i="123"/>
  <c r="E3337" i="123"/>
  <c r="E3338" i="123"/>
  <c r="E3339" i="123"/>
  <c r="E3340" i="123"/>
  <c r="E3341" i="123"/>
  <c r="E3342" i="123"/>
  <c r="E3343" i="123"/>
  <c r="E3344" i="123"/>
  <c r="E3345" i="123"/>
  <c r="E3346" i="123"/>
  <c r="E3347" i="123"/>
  <c r="E3348" i="123"/>
  <c r="E3349" i="123"/>
  <c r="E3350" i="123"/>
  <c r="E3351" i="123"/>
  <c r="E3352" i="123"/>
  <c r="E3353" i="123"/>
  <c r="E3354" i="123"/>
  <c r="E3355" i="123"/>
  <c r="E3356" i="123"/>
  <c r="E3357" i="123"/>
  <c r="E3358" i="123"/>
  <c r="E3359" i="123"/>
  <c r="E3360" i="123"/>
  <c r="E3361" i="123"/>
  <c r="E3362" i="123"/>
  <c r="E3363" i="123"/>
  <c r="E3364" i="123"/>
  <c r="E3365" i="123"/>
  <c r="E3366" i="123"/>
  <c r="E3367" i="123"/>
  <c r="E3368" i="123"/>
  <c r="E3369" i="123"/>
  <c r="E3370" i="123"/>
  <c r="E3371" i="123"/>
  <c r="E3372" i="123"/>
  <c r="E3373" i="123"/>
  <c r="E3374" i="123"/>
  <c r="E3375" i="123"/>
  <c r="E3376" i="123"/>
  <c r="E3377" i="123"/>
  <c r="E3378" i="123"/>
  <c r="E3379" i="123"/>
  <c r="E3380" i="123"/>
  <c r="E3381" i="123"/>
  <c r="E3382" i="123"/>
  <c r="E3383" i="123"/>
  <c r="E3384" i="123"/>
  <c r="E3385" i="123"/>
  <c r="E3386" i="123"/>
  <c r="E3387" i="123"/>
  <c r="E3388" i="123"/>
  <c r="E3389" i="123"/>
  <c r="E3390" i="123"/>
  <c r="E3391" i="123"/>
  <c r="E3392" i="123"/>
  <c r="E3393" i="123"/>
  <c r="E3394" i="123"/>
  <c r="E3395" i="123"/>
  <c r="E3396" i="123"/>
  <c r="E3397" i="123"/>
  <c r="E3398" i="123"/>
  <c r="E3399" i="123"/>
  <c r="E3400" i="123"/>
  <c r="E3401" i="123"/>
  <c r="E3402" i="123"/>
  <c r="E3403" i="123"/>
  <c r="E3404" i="123"/>
  <c r="E3405" i="123"/>
  <c r="E3406" i="123"/>
  <c r="E3407" i="123"/>
  <c r="E3408" i="123"/>
  <c r="E3409" i="123"/>
  <c r="E3410" i="123"/>
  <c r="E3411" i="123"/>
  <c r="E3412" i="123"/>
  <c r="E3413" i="123"/>
  <c r="E3414" i="123"/>
  <c r="E3415" i="123"/>
  <c r="E3416" i="123"/>
  <c r="E3417" i="123"/>
  <c r="E3418" i="123"/>
  <c r="E3419" i="123"/>
  <c r="E3420" i="123"/>
  <c r="E3421" i="123"/>
  <c r="E3422" i="123"/>
  <c r="E3423" i="123"/>
  <c r="E3424" i="123"/>
  <c r="E3425" i="123"/>
  <c r="E3426" i="123"/>
  <c r="E3427" i="123"/>
  <c r="E3428" i="123"/>
  <c r="E3429" i="123"/>
  <c r="E3430" i="123"/>
  <c r="E3431" i="123"/>
  <c r="E3432" i="123"/>
  <c r="E3433" i="123"/>
  <c r="E3434" i="123"/>
  <c r="E3435" i="123"/>
  <c r="E3436" i="123"/>
  <c r="E3437" i="123"/>
  <c r="E3438" i="123"/>
  <c r="E3439" i="123"/>
  <c r="E3440" i="123"/>
  <c r="E3441" i="123"/>
  <c r="E3442" i="123"/>
  <c r="E3443" i="123"/>
  <c r="E3444" i="123"/>
  <c r="E3445" i="123"/>
  <c r="E3446" i="123"/>
  <c r="E3447" i="123"/>
  <c r="E3448" i="123"/>
  <c r="E3449" i="123"/>
  <c r="E3450" i="123"/>
  <c r="E3451" i="123"/>
  <c r="E3452" i="123"/>
  <c r="E3453" i="123"/>
  <c r="E3454" i="123"/>
  <c r="E3455" i="123"/>
  <c r="E3456" i="123"/>
  <c r="E3457" i="123"/>
  <c r="E3458" i="123"/>
  <c r="E3459" i="123"/>
  <c r="E3460" i="123"/>
  <c r="E3461" i="123"/>
  <c r="E3462" i="123"/>
  <c r="E3463" i="123"/>
  <c r="E3464" i="123"/>
  <c r="E3465" i="123"/>
  <c r="E3466" i="123"/>
  <c r="E3467" i="123"/>
  <c r="E3468" i="123"/>
  <c r="E3469" i="123"/>
  <c r="E3470" i="123"/>
  <c r="E3471" i="123"/>
  <c r="E3472" i="123"/>
  <c r="E3473" i="123"/>
  <c r="E3474" i="123"/>
  <c r="E3475" i="123"/>
  <c r="E3476" i="123"/>
  <c r="E3477" i="123"/>
  <c r="E3478" i="123"/>
  <c r="E3479" i="123"/>
  <c r="E3480" i="123"/>
  <c r="E3481" i="123"/>
  <c r="E3482" i="123"/>
  <c r="E3483" i="123"/>
  <c r="E3484" i="123"/>
  <c r="E3485" i="123"/>
  <c r="E3486" i="123"/>
  <c r="E3487" i="123"/>
  <c r="E3488" i="123"/>
  <c r="E3489" i="123"/>
  <c r="E3490" i="123"/>
  <c r="E3491" i="123"/>
  <c r="E3492" i="123"/>
  <c r="E3493" i="123"/>
  <c r="E3494" i="123"/>
  <c r="E3495" i="123"/>
  <c r="E3496" i="123"/>
  <c r="E3497" i="123"/>
  <c r="E3498" i="123"/>
  <c r="E3499" i="123"/>
  <c r="E3500" i="123"/>
  <c r="E3501" i="123"/>
  <c r="E3502" i="123"/>
  <c r="E3503" i="123"/>
  <c r="E3504" i="123"/>
  <c r="E3505" i="123"/>
  <c r="E3506" i="123"/>
  <c r="E3507" i="123"/>
  <c r="E3508" i="123"/>
  <c r="E3509" i="123"/>
  <c r="E3510" i="123"/>
  <c r="E3511" i="123"/>
  <c r="E3512" i="123"/>
  <c r="E3513" i="123"/>
  <c r="E3514" i="123"/>
  <c r="E3515" i="123"/>
  <c r="E3516" i="123"/>
  <c r="E3517" i="123"/>
  <c r="E3518" i="123"/>
  <c r="E3519" i="123"/>
  <c r="E3520" i="123"/>
  <c r="E3521" i="123"/>
  <c r="E3522" i="123"/>
  <c r="E3523" i="123"/>
  <c r="E3524" i="123"/>
  <c r="E3525" i="123"/>
  <c r="E3526" i="123"/>
  <c r="E3527" i="123"/>
  <c r="E3528" i="123"/>
  <c r="E3529" i="123"/>
  <c r="E3530" i="123"/>
  <c r="E3531" i="123"/>
  <c r="E3532" i="123"/>
  <c r="E3533" i="123"/>
  <c r="E3534" i="123"/>
  <c r="E3535" i="123"/>
  <c r="E3536" i="123"/>
  <c r="E3537" i="123"/>
  <c r="E3538" i="123"/>
  <c r="E3539" i="123"/>
  <c r="E3540" i="123"/>
  <c r="E3541" i="123"/>
  <c r="E3542" i="123"/>
  <c r="E3543" i="123"/>
  <c r="E3544" i="123"/>
  <c r="E3545" i="123"/>
  <c r="E3546" i="123"/>
  <c r="E3547" i="123"/>
  <c r="E3548" i="123"/>
  <c r="E3549" i="123"/>
  <c r="E3550" i="123"/>
  <c r="E3551" i="123"/>
  <c r="E3552" i="123"/>
  <c r="E3553" i="123"/>
  <c r="E3554" i="123"/>
  <c r="E3555" i="123"/>
  <c r="E3556" i="123"/>
  <c r="E3557" i="123"/>
  <c r="E3558" i="123"/>
  <c r="E3559" i="123"/>
  <c r="E3560" i="123"/>
  <c r="E3561" i="123"/>
  <c r="E3562" i="123"/>
  <c r="E3563" i="123"/>
  <c r="E3564" i="123"/>
  <c r="E3565" i="123"/>
  <c r="E3566" i="123"/>
  <c r="E3567" i="123"/>
  <c r="E3568" i="123"/>
  <c r="E3569" i="123"/>
  <c r="E3570" i="123"/>
  <c r="E3571" i="123"/>
  <c r="E3572" i="123"/>
  <c r="E3573" i="123"/>
  <c r="E3574" i="123"/>
  <c r="E3575" i="123"/>
  <c r="E3576" i="123"/>
  <c r="E3577" i="123"/>
  <c r="E3578" i="123"/>
  <c r="E3579" i="123"/>
  <c r="E3580" i="123"/>
  <c r="E3581" i="123"/>
  <c r="E3582" i="123"/>
  <c r="E3583" i="123"/>
  <c r="E3584" i="123"/>
  <c r="E3585" i="123"/>
  <c r="E3586" i="123"/>
  <c r="E3587" i="123"/>
  <c r="E3588" i="123"/>
  <c r="E3589" i="123"/>
  <c r="E3590" i="123"/>
  <c r="E3591" i="123"/>
  <c r="E3592" i="123"/>
  <c r="E3593" i="123"/>
  <c r="E3594" i="123"/>
  <c r="E3595" i="123"/>
  <c r="E3596" i="123"/>
  <c r="E3597" i="123"/>
  <c r="E3598" i="123"/>
  <c r="E3599" i="123"/>
  <c r="E3600" i="123"/>
  <c r="E3601" i="123"/>
  <c r="E3602" i="123"/>
  <c r="E3603" i="123"/>
  <c r="E3604" i="123"/>
  <c r="E3605" i="123"/>
  <c r="E3606" i="123"/>
  <c r="E3607" i="123"/>
  <c r="E3608" i="123"/>
  <c r="E3609" i="123"/>
  <c r="E3610" i="123"/>
  <c r="E3611" i="123"/>
  <c r="E3612" i="123"/>
  <c r="E3613" i="123"/>
  <c r="E3614" i="123"/>
  <c r="E3615" i="123"/>
  <c r="E3616" i="123"/>
  <c r="E3617" i="123"/>
  <c r="E3618" i="123"/>
  <c r="E3619" i="123"/>
  <c r="E3620" i="123"/>
  <c r="E3621" i="123"/>
  <c r="E3622" i="123"/>
  <c r="E3623" i="123"/>
  <c r="E3624" i="123"/>
  <c r="E3625" i="123"/>
  <c r="E3626" i="123"/>
  <c r="E3627" i="123"/>
  <c r="E3628" i="123"/>
  <c r="E3629" i="123"/>
  <c r="E3630" i="123"/>
  <c r="E3631" i="123"/>
  <c r="E3632" i="123"/>
  <c r="E3633" i="123"/>
  <c r="E3634" i="123"/>
  <c r="E3635" i="123"/>
  <c r="E3636" i="123"/>
  <c r="E3637" i="123"/>
  <c r="E3638" i="123"/>
  <c r="E3639" i="123"/>
  <c r="E3640" i="123"/>
  <c r="E3641" i="123"/>
  <c r="E3642" i="123"/>
  <c r="E3643" i="123"/>
  <c r="E3644" i="123"/>
  <c r="E3645" i="123"/>
  <c r="E3646" i="123"/>
  <c r="E3647" i="123"/>
  <c r="E3648" i="123"/>
  <c r="E3649" i="123"/>
  <c r="E3650" i="123"/>
  <c r="E3651" i="123"/>
  <c r="E3652" i="123"/>
  <c r="E3653" i="123"/>
  <c r="E3654" i="123"/>
  <c r="E3655" i="123"/>
  <c r="E3656" i="123"/>
  <c r="E3657" i="123"/>
  <c r="E3658" i="123"/>
  <c r="E3659" i="123"/>
  <c r="E3660" i="123"/>
  <c r="E3661" i="123"/>
  <c r="E3662" i="123"/>
  <c r="E3663" i="123"/>
  <c r="E3664" i="123"/>
  <c r="E3665" i="123"/>
  <c r="E3666" i="123"/>
  <c r="E3667" i="123"/>
  <c r="E3668" i="123"/>
  <c r="E3669" i="123"/>
  <c r="E3670" i="123"/>
  <c r="E3671" i="123"/>
  <c r="E3672" i="123"/>
  <c r="E3673" i="123"/>
  <c r="E3674" i="123"/>
  <c r="E3675" i="123"/>
  <c r="E3676" i="123"/>
  <c r="E3677" i="123"/>
  <c r="E3678" i="123"/>
  <c r="E3679" i="123"/>
  <c r="E3680" i="123"/>
  <c r="E3681" i="123"/>
  <c r="E3682" i="123"/>
  <c r="E3683" i="123"/>
  <c r="E3684" i="123"/>
  <c r="E3685" i="123"/>
  <c r="E3686" i="123"/>
  <c r="E3687" i="123"/>
  <c r="E3688" i="123"/>
  <c r="E3689" i="123"/>
  <c r="E3690" i="123"/>
  <c r="E3691" i="123"/>
  <c r="E3692" i="123"/>
  <c r="E3693" i="123"/>
  <c r="E3694" i="123"/>
  <c r="E3695" i="123"/>
  <c r="E3696" i="123"/>
  <c r="E3697" i="123"/>
  <c r="E3698" i="123"/>
  <c r="E3699" i="123"/>
  <c r="E3700" i="123"/>
  <c r="E3701" i="123"/>
  <c r="E3702" i="123"/>
  <c r="E3703" i="123"/>
  <c r="E3704" i="123"/>
  <c r="E3705" i="123"/>
  <c r="E3706" i="123"/>
  <c r="E3707" i="123"/>
  <c r="E3708" i="123"/>
  <c r="E3709" i="123"/>
  <c r="E3710" i="123"/>
  <c r="E3711" i="123"/>
  <c r="E3712" i="123"/>
  <c r="E3713" i="123"/>
  <c r="E3714" i="123"/>
  <c r="E3715" i="123"/>
  <c r="E3716" i="123"/>
  <c r="E3717" i="123"/>
  <c r="E3718" i="123"/>
  <c r="E3719" i="123"/>
  <c r="E3720" i="123"/>
  <c r="E3721" i="123"/>
  <c r="E3722" i="123"/>
  <c r="E3723" i="123"/>
  <c r="E3724" i="123"/>
  <c r="E3725" i="123"/>
  <c r="E3726" i="123"/>
  <c r="E3727" i="123"/>
  <c r="E3728" i="123"/>
  <c r="E3729" i="123"/>
  <c r="E3730" i="123"/>
  <c r="E3731" i="123"/>
  <c r="E3732" i="123"/>
  <c r="E3733" i="123"/>
  <c r="E3734" i="123"/>
  <c r="E3735" i="123"/>
  <c r="E3736" i="123"/>
  <c r="E3737" i="123"/>
  <c r="E3738" i="123"/>
  <c r="E3739" i="123"/>
  <c r="E3740" i="123"/>
  <c r="E3741" i="123"/>
  <c r="E3742" i="123"/>
  <c r="E3743" i="123"/>
  <c r="E3744" i="123"/>
  <c r="E3745" i="123"/>
  <c r="E3746" i="123"/>
  <c r="E3747" i="123"/>
  <c r="E3748" i="123"/>
  <c r="E3749" i="123"/>
  <c r="E3750" i="123"/>
  <c r="E3751" i="123"/>
  <c r="E3752" i="123"/>
  <c r="E3753" i="123"/>
  <c r="E3754" i="123"/>
  <c r="E3755" i="123"/>
  <c r="E3756" i="123"/>
  <c r="E3757" i="123"/>
  <c r="E3758" i="123"/>
  <c r="E3759" i="123"/>
  <c r="E3760" i="123"/>
  <c r="E3761" i="123"/>
  <c r="E3762" i="123"/>
  <c r="E3763" i="123"/>
  <c r="E3764" i="123"/>
  <c r="E3765" i="123"/>
  <c r="E3766" i="123"/>
  <c r="E3767" i="123"/>
  <c r="E3768" i="123"/>
  <c r="E3769" i="123"/>
  <c r="E3770" i="123"/>
  <c r="E3771" i="123"/>
  <c r="E3772" i="123"/>
  <c r="E3773" i="123"/>
  <c r="E3774" i="123"/>
  <c r="E3775" i="123"/>
  <c r="E3776" i="123"/>
  <c r="E3777" i="123"/>
  <c r="E3778" i="123"/>
  <c r="E3779" i="123"/>
  <c r="E3780" i="123"/>
  <c r="E3781" i="123"/>
  <c r="E3782" i="123"/>
  <c r="E3783" i="123"/>
  <c r="E3784" i="123"/>
  <c r="E3785" i="123"/>
  <c r="E3786" i="123"/>
  <c r="E3787" i="123"/>
  <c r="E3788" i="123"/>
  <c r="E3789" i="123"/>
  <c r="E3790" i="123"/>
  <c r="E3791" i="123"/>
  <c r="E3792" i="123"/>
  <c r="E3793" i="123"/>
  <c r="E3794" i="123"/>
  <c r="E3795" i="123"/>
  <c r="E3796" i="123"/>
  <c r="E3797" i="123"/>
  <c r="E3798" i="123"/>
  <c r="E3799" i="123"/>
  <c r="E3800" i="123"/>
  <c r="E3801" i="123"/>
  <c r="E3802" i="123"/>
  <c r="E3803" i="123"/>
  <c r="E3804" i="123"/>
  <c r="E3805" i="123"/>
  <c r="E3806" i="123"/>
  <c r="E3807" i="123"/>
  <c r="E3808" i="123"/>
  <c r="E3809" i="123"/>
  <c r="E3810" i="123"/>
  <c r="E3811" i="123"/>
  <c r="E3812" i="123"/>
  <c r="E3813" i="123"/>
  <c r="E3814" i="123"/>
  <c r="E3815" i="123"/>
  <c r="E3816" i="123"/>
  <c r="E3817" i="123"/>
  <c r="E3818" i="123"/>
  <c r="E3819" i="123"/>
  <c r="E3820" i="123"/>
  <c r="E3821" i="123"/>
  <c r="E3822" i="123"/>
  <c r="E3823" i="123"/>
  <c r="E3824" i="123"/>
  <c r="E3825" i="123"/>
  <c r="E3826" i="123"/>
  <c r="E3827" i="123"/>
  <c r="E3828" i="123"/>
  <c r="E3829" i="123"/>
  <c r="E3830" i="123"/>
  <c r="E3831" i="123"/>
  <c r="E3832" i="123"/>
  <c r="E3833" i="123"/>
  <c r="E3834" i="123"/>
  <c r="E3835" i="123"/>
  <c r="E3836" i="123"/>
  <c r="E3837" i="123"/>
  <c r="E3838" i="123"/>
  <c r="E3839" i="123"/>
  <c r="E3840" i="123"/>
  <c r="E3841" i="123"/>
  <c r="E3842" i="123"/>
  <c r="E3843" i="123"/>
  <c r="E3844" i="123"/>
  <c r="E3845" i="123"/>
  <c r="E3846" i="123"/>
  <c r="E3847" i="123"/>
  <c r="E3848" i="123"/>
  <c r="E3849" i="123"/>
  <c r="E3850" i="123"/>
  <c r="E3851" i="123"/>
  <c r="E3852" i="123"/>
  <c r="E3853" i="123"/>
  <c r="E3854" i="123"/>
  <c r="E3855" i="123"/>
  <c r="E3856" i="123"/>
  <c r="E3857" i="123"/>
  <c r="E3858" i="123"/>
  <c r="E3859" i="123"/>
  <c r="E3860" i="123"/>
  <c r="E3861" i="123"/>
  <c r="E3862" i="123"/>
  <c r="E3863" i="123"/>
  <c r="E3864" i="123"/>
  <c r="E3865" i="123"/>
  <c r="E3866" i="123"/>
  <c r="E3867" i="123"/>
  <c r="E3868" i="123"/>
  <c r="E3869" i="123"/>
  <c r="E3870" i="123"/>
  <c r="E3871" i="123"/>
  <c r="E3872" i="123"/>
  <c r="E3873" i="123"/>
  <c r="E3874" i="123"/>
  <c r="E3875" i="123"/>
  <c r="E3876" i="123"/>
  <c r="E3877" i="123"/>
  <c r="E3878" i="123"/>
  <c r="E3879" i="123"/>
  <c r="E3880" i="123"/>
  <c r="E3881" i="123"/>
  <c r="E3882" i="123"/>
  <c r="E3883" i="123"/>
  <c r="E3884" i="123"/>
  <c r="E3885" i="123"/>
  <c r="E3886" i="123"/>
  <c r="E3887" i="123"/>
  <c r="E3888" i="123"/>
  <c r="E3889" i="123"/>
  <c r="E3890" i="123"/>
  <c r="E3891" i="123"/>
  <c r="E3892" i="123"/>
  <c r="E3893" i="123"/>
  <c r="E3894" i="123"/>
  <c r="E3895" i="123"/>
  <c r="E3896" i="123"/>
  <c r="E3897" i="123"/>
  <c r="E3898" i="123"/>
  <c r="E3899" i="123"/>
  <c r="E3900" i="123"/>
  <c r="E3901" i="123"/>
  <c r="E3902" i="123"/>
  <c r="E3903" i="123"/>
  <c r="E3904" i="123"/>
  <c r="E3905" i="123"/>
  <c r="E3906" i="123"/>
  <c r="E3907" i="123"/>
  <c r="E3908" i="123"/>
  <c r="E3909" i="123"/>
  <c r="E3910" i="123"/>
  <c r="E3911" i="123"/>
  <c r="E3912" i="123"/>
  <c r="E3913" i="123"/>
  <c r="E3914" i="123"/>
  <c r="E3915" i="123"/>
  <c r="E3916" i="123"/>
  <c r="E3917" i="123"/>
  <c r="E3918" i="123"/>
  <c r="E3919" i="123"/>
  <c r="E3920" i="123"/>
  <c r="E3921" i="123"/>
  <c r="E3922" i="123"/>
  <c r="E3923" i="123"/>
  <c r="E3924" i="123"/>
  <c r="E3925" i="123"/>
  <c r="E3926" i="123"/>
  <c r="E3927" i="123"/>
  <c r="E3928" i="123"/>
  <c r="E3929" i="123"/>
  <c r="E3930" i="123"/>
  <c r="E3931" i="123"/>
  <c r="E3932" i="123"/>
  <c r="E3933" i="123"/>
  <c r="E3934" i="123"/>
  <c r="E3935" i="123"/>
  <c r="E3936" i="123"/>
  <c r="E3937" i="123"/>
  <c r="E3938" i="123"/>
  <c r="E3939" i="123"/>
  <c r="E3940" i="123"/>
  <c r="E3941" i="123"/>
  <c r="E3942" i="123"/>
  <c r="E3943" i="123"/>
  <c r="E3944" i="123"/>
  <c r="E3945" i="123"/>
  <c r="E3946" i="123"/>
  <c r="E3947" i="123"/>
  <c r="E3948" i="123"/>
  <c r="E3949" i="123"/>
  <c r="E3950" i="123"/>
  <c r="E3951" i="123"/>
  <c r="E3952" i="123"/>
  <c r="E3953" i="123"/>
  <c r="E3954" i="123"/>
  <c r="E3955" i="123"/>
  <c r="E3956" i="123"/>
  <c r="E3957" i="123"/>
  <c r="E3958" i="123"/>
  <c r="E3959" i="123"/>
  <c r="E3960" i="123"/>
  <c r="E3961" i="123"/>
  <c r="E3962" i="123"/>
  <c r="E3963" i="123"/>
  <c r="E3964" i="123"/>
  <c r="E3965" i="123"/>
  <c r="E3966" i="123"/>
  <c r="E3967" i="123"/>
  <c r="E3968" i="123"/>
  <c r="E3969" i="123"/>
  <c r="E3970" i="123"/>
  <c r="E3971" i="123"/>
  <c r="E3972" i="123"/>
  <c r="E3973" i="123"/>
  <c r="E3974" i="123"/>
  <c r="E3975" i="123"/>
  <c r="E3976" i="123"/>
  <c r="E3977" i="123"/>
  <c r="E3978" i="123"/>
  <c r="E3979" i="123"/>
  <c r="E3980" i="123"/>
  <c r="E3981" i="123"/>
  <c r="E3982" i="123"/>
  <c r="E3983" i="123"/>
  <c r="E3984" i="123"/>
  <c r="E3985" i="123"/>
  <c r="E3986" i="123"/>
  <c r="E3987" i="123"/>
  <c r="E3988" i="123"/>
  <c r="E3989" i="123"/>
  <c r="E3990" i="123"/>
  <c r="E3991" i="123"/>
  <c r="E3992" i="123"/>
  <c r="E3993" i="123"/>
  <c r="E3994" i="123"/>
  <c r="E3995" i="123"/>
  <c r="E3996" i="123"/>
  <c r="E3997" i="123"/>
  <c r="E3998" i="123"/>
  <c r="E3999" i="123"/>
  <c r="E4000" i="123"/>
  <c r="E4001" i="123"/>
  <c r="E4002" i="123"/>
  <c r="E4003" i="123"/>
  <c r="E4004" i="123"/>
  <c r="E4005" i="123"/>
  <c r="E4006" i="123"/>
  <c r="E4007" i="123"/>
  <c r="E4008" i="123"/>
  <c r="E4009" i="123"/>
  <c r="E4010" i="123"/>
  <c r="E4011" i="123"/>
  <c r="E4012" i="123"/>
  <c r="E4013" i="123"/>
  <c r="E4014" i="123"/>
  <c r="E4015" i="123"/>
  <c r="E4016" i="123"/>
  <c r="E4017" i="123"/>
  <c r="E4018" i="123"/>
  <c r="E4019" i="123"/>
  <c r="E4020" i="123"/>
  <c r="E4021" i="123"/>
  <c r="E4022" i="123"/>
  <c r="E4023" i="123"/>
  <c r="E4024" i="123"/>
  <c r="E4025" i="123"/>
  <c r="E4026" i="123"/>
  <c r="E4027" i="123"/>
  <c r="E4028" i="123"/>
  <c r="E4029" i="123"/>
  <c r="E4030" i="123"/>
  <c r="E4031" i="123"/>
  <c r="E4032" i="123"/>
  <c r="E4033" i="123"/>
  <c r="E4034" i="123"/>
  <c r="E4035" i="123"/>
  <c r="E4036" i="123"/>
  <c r="E4037" i="123"/>
  <c r="E4038" i="123"/>
  <c r="E4039" i="123"/>
  <c r="E4040" i="123"/>
  <c r="E4041" i="123"/>
  <c r="E4042" i="123"/>
  <c r="E4043" i="123"/>
  <c r="E4044" i="123"/>
  <c r="E4045" i="123"/>
  <c r="E4046" i="123"/>
  <c r="E4047" i="123"/>
  <c r="E4048" i="123"/>
  <c r="E4049" i="123"/>
  <c r="E4050" i="123"/>
  <c r="E4051" i="123"/>
  <c r="E4052" i="123"/>
  <c r="E4053" i="123"/>
  <c r="E4054" i="123"/>
  <c r="E4055" i="123"/>
  <c r="E4056" i="123"/>
  <c r="E4057" i="123"/>
  <c r="E4058" i="123"/>
  <c r="E4059" i="123"/>
  <c r="E4060" i="123"/>
  <c r="E4061" i="123"/>
  <c r="E4062" i="123"/>
  <c r="E4063" i="123"/>
  <c r="E4064" i="123"/>
  <c r="E4065" i="123"/>
  <c r="E4066" i="123"/>
  <c r="E4067" i="123"/>
  <c r="E4068" i="123"/>
  <c r="E4069" i="123"/>
  <c r="E4070" i="123"/>
  <c r="E4071" i="123"/>
  <c r="E4072" i="123"/>
  <c r="E4073" i="123"/>
  <c r="E4074" i="123"/>
  <c r="E4075" i="123"/>
  <c r="E4076" i="123"/>
  <c r="E4077" i="123"/>
  <c r="E4078" i="123"/>
  <c r="E4079" i="123"/>
  <c r="E4080" i="123"/>
  <c r="E4081" i="123"/>
  <c r="E4082" i="123"/>
  <c r="E4083" i="123"/>
  <c r="E4084" i="123"/>
  <c r="E4085" i="123"/>
  <c r="E4086" i="123"/>
  <c r="E4087" i="123"/>
  <c r="E4088" i="123"/>
  <c r="E4089" i="123"/>
  <c r="E4090" i="123"/>
  <c r="E4091" i="123"/>
  <c r="E4092" i="123"/>
  <c r="E4093" i="123"/>
  <c r="E4094" i="123"/>
  <c r="E4095" i="123"/>
  <c r="E4096" i="123"/>
  <c r="E4097" i="123"/>
  <c r="E4098" i="123"/>
  <c r="E4099" i="123"/>
  <c r="E4100" i="123"/>
  <c r="E4101" i="123"/>
  <c r="E4102" i="123"/>
  <c r="E4103" i="123"/>
  <c r="E4104" i="123"/>
  <c r="E4105" i="123"/>
  <c r="E4106" i="123"/>
  <c r="E4107" i="123"/>
  <c r="E4108" i="123"/>
  <c r="E4109" i="123"/>
  <c r="E4110" i="123"/>
  <c r="E4111" i="123"/>
  <c r="E4112" i="123"/>
  <c r="E4113" i="123"/>
  <c r="E4114" i="123"/>
  <c r="E4115" i="123"/>
  <c r="E4116" i="123"/>
  <c r="E4117" i="123"/>
  <c r="E4118" i="123"/>
  <c r="E4119" i="123"/>
  <c r="E4120" i="123"/>
  <c r="E4121" i="123"/>
  <c r="E4122" i="123"/>
  <c r="E4123" i="123"/>
  <c r="E4124" i="123"/>
  <c r="E4125" i="123"/>
  <c r="E4126" i="123"/>
  <c r="E4127" i="123"/>
  <c r="E4128" i="123"/>
  <c r="E4129" i="123"/>
  <c r="E4130" i="123"/>
  <c r="E4131" i="123"/>
  <c r="E4132" i="123"/>
  <c r="E4133" i="123"/>
  <c r="E4134" i="123"/>
  <c r="E4135" i="123"/>
  <c r="E4136" i="123"/>
  <c r="E4137" i="123"/>
  <c r="E4138" i="123"/>
  <c r="E4139" i="123"/>
  <c r="E4140" i="123"/>
  <c r="E4141" i="123"/>
  <c r="E4142" i="123"/>
  <c r="E4143" i="123"/>
  <c r="E4144" i="123"/>
  <c r="E4145" i="123"/>
  <c r="E4146" i="123"/>
  <c r="E4147" i="123"/>
  <c r="E4148" i="123"/>
  <c r="E4149" i="123"/>
  <c r="E4150" i="123"/>
  <c r="E4151" i="123"/>
  <c r="E4152" i="123"/>
  <c r="E4153" i="123"/>
  <c r="E4154" i="123"/>
  <c r="E4155" i="123"/>
  <c r="E4156" i="123"/>
  <c r="E4157" i="123"/>
  <c r="E4158" i="123"/>
  <c r="E4159" i="123"/>
  <c r="E4160" i="123"/>
  <c r="E4161" i="123"/>
  <c r="E4162" i="123"/>
  <c r="E4163" i="123"/>
  <c r="E4164" i="123"/>
  <c r="E4165" i="123"/>
  <c r="E4166" i="123"/>
  <c r="E4167" i="123"/>
  <c r="E4168" i="123"/>
  <c r="E4169" i="123"/>
  <c r="E4170" i="123"/>
  <c r="E4171" i="123"/>
  <c r="E4172" i="123"/>
  <c r="E4173" i="123"/>
  <c r="E4174" i="123"/>
  <c r="E4175" i="123"/>
  <c r="E4176" i="123"/>
  <c r="E4177" i="123"/>
  <c r="E4178" i="123"/>
  <c r="E4179" i="123"/>
  <c r="E4180" i="123"/>
  <c r="E4181" i="123"/>
  <c r="E4182" i="123"/>
  <c r="E4183" i="123"/>
  <c r="E4184" i="123"/>
  <c r="E4185" i="123"/>
  <c r="E4186" i="123"/>
  <c r="E4187" i="123"/>
  <c r="E4188" i="123"/>
  <c r="E4189" i="123"/>
  <c r="E4190" i="123"/>
  <c r="E4191" i="123"/>
  <c r="E4192" i="123"/>
  <c r="E4193" i="123"/>
  <c r="E4194" i="123"/>
  <c r="E4195" i="123"/>
  <c r="E4196" i="123"/>
  <c r="E4197" i="123"/>
  <c r="E4198" i="123"/>
  <c r="E4199" i="123"/>
  <c r="E4200" i="123"/>
  <c r="E4201" i="123"/>
  <c r="E4202" i="123"/>
  <c r="E4203" i="123"/>
  <c r="E4204" i="123"/>
  <c r="E4205" i="123"/>
  <c r="E4206" i="123"/>
  <c r="E4207" i="123"/>
  <c r="E4208" i="123"/>
  <c r="E4209" i="123"/>
  <c r="E4210" i="123"/>
  <c r="E4211" i="123"/>
  <c r="E4212" i="123"/>
  <c r="E4213" i="123"/>
  <c r="E4214" i="123"/>
  <c r="E4215" i="123"/>
  <c r="E4216" i="123"/>
  <c r="E4217" i="123"/>
  <c r="E4218" i="123"/>
  <c r="E4219" i="123"/>
  <c r="E4220" i="123"/>
  <c r="E4221" i="123"/>
  <c r="E4222" i="123"/>
  <c r="E4223" i="123"/>
  <c r="E4224" i="123"/>
  <c r="E4225" i="123"/>
  <c r="E4226" i="123"/>
  <c r="E4227" i="123"/>
  <c r="E4228" i="123"/>
  <c r="E4229" i="123"/>
  <c r="E4230" i="123"/>
  <c r="E4231" i="123"/>
  <c r="E4232" i="123"/>
  <c r="E4233" i="123"/>
  <c r="E4234" i="123"/>
  <c r="E4235" i="123"/>
  <c r="E4236" i="123"/>
  <c r="E4237" i="123"/>
  <c r="E4238" i="123"/>
  <c r="E4239" i="123"/>
  <c r="E4240" i="123"/>
  <c r="E4241" i="123"/>
  <c r="E4242" i="123"/>
  <c r="E4243" i="123"/>
  <c r="E4244" i="123"/>
  <c r="E4245" i="123"/>
  <c r="E4246" i="123"/>
  <c r="E4247" i="123"/>
  <c r="E4248" i="123"/>
  <c r="E4249" i="123"/>
  <c r="E4250" i="123"/>
  <c r="E4251" i="123"/>
  <c r="E4252" i="123"/>
  <c r="E4253" i="123"/>
  <c r="E4254" i="123"/>
  <c r="E4255" i="123"/>
  <c r="E4256" i="123"/>
  <c r="E4257" i="123"/>
  <c r="E4258" i="123"/>
  <c r="E4259" i="123"/>
  <c r="E4260" i="123"/>
  <c r="E4261" i="123"/>
  <c r="E4262" i="123"/>
  <c r="E4263" i="123"/>
  <c r="E4264" i="123"/>
  <c r="E4265" i="123"/>
  <c r="E4266" i="123"/>
  <c r="E4267" i="123"/>
  <c r="E4268" i="123"/>
  <c r="E4269" i="123"/>
  <c r="E4270" i="123"/>
  <c r="E4271" i="123"/>
  <c r="E4272" i="123"/>
  <c r="E4273" i="123"/>
  <c r="E4274" i="123"/>
  <c r="E4275" i="123"/>
  <c r="E4276" i="123"/>
  <c r="E4277" i="123"/>
  <c r="E4278" i="123"/>
  <c r="E4279" i="123"/>
  <c r="E4280" i="123"/>
  <c r="E4281" i="123"/>
  <c r="E4282" i="123"/>
  <c r="E4283" i="123"/>
  <c r="E4284" i="123"/>
  <c r="E4285" i="123"/>
  <c r="E4286" i="123"/>
  <c r="E4287" i="123"/>
  <c r="E4288" i="123"/>
  <c r="E4289" i="123"/>
  <c r="E4290" i="123"/>
  <c r="E4291" i="123"/>
  <c r="E4292" i="123"/>
  <c r="E4293" i="123"/>
  <c r="E4294" i="123"/>
  <c r="E4295" i="123"/>
  <c r="E4296" i="123"/>
  <c r="E4297" i="123"/>
  <c r="E4298" i="123"/>
  <c r="E4299" i="123"/>
  <c r="E4300" i="123"/>
  <c r="E4301" i="123"/>
  <c r="E4302" i="123"/>
  <c r="E4303" i="123"/>
  <c r="E4304" i="123"/>
  <c r="E4305" i="123"/>
  <c r="E4306" i="123"/>
  <c r="E4307" i="123"/>
  <c r="E4308" i="123"/>
  <c r="E4309" i="123"/>
  <c r="E4310" i="123"/>
  <c r="E4311" i="123"/>
  <c r="E4312" i="123"/>
  <c r="E4313" i="123"/>
  <c r="E4314" i="123"/>
  <c r="E4315" i="123"/>
  <c r="E4316" i="123"/>
  <c r="E4317" i="123"/>
  <c r="E4318" i="123"/>
  <c r="E4319" i="123"/>
  <c r="E4320" i="123"/>
  <c r="E4321" i="123"/>
  <c r="E4322" i="123"/>
  <c r="E4323" i="123"/>
  <c r="E4324" i="123"/>
  <c r="E4325" i="123"/>
  <c r="E4326" i="123"/>
  <c r="E4327" i="123"/>
  <c r="E4328" i="123"/>
  <c r="E4329" i="123"/>
  <c r="E4330" i="123"/>
  <c r="E4331" i="123"/>
  <c r="E4332" i="123"/>
  <c r="E4333" i="123"/>
  <c r="E4334" i="123"/>
  <c r="E4335" i="123"/>
  <c r="E4336" i="123"/>
  <c r="E4337" i="123"/>
  <c r="E4338" i="123"/>
  <c r="E4339" i="123"/>
  <c r="E4340" i="123"/>
  <c r="E4341" i="123"/>
  <c r="E4342" i="123"/>
  <c r="E4343" i="123"/>
  <c r="E4344" i="123"/>
  <c r="E4345" i="123"/>
  <c r="E4346" i="123"/>
  <c r="E4347" i="123"/>
  <c r="E4348" i="123"/>
  <c r="E4349" i="123"/>
  <c r="E4350" i="123"/>
  <c r="E4351" i="123"/>
  <c r="E4352" i="123"/>
  <c r="E4353" i="123"/>
  <c r="E4354" i="123"/>
  <c r="E4355" i="123"/>
  <c r="E4356" i="123"/>
  <c r="E4357" i="123"/>
  <c r="E4358" i="123"/>
  <c r="E4359" i="123"/>
  <c r="E4360" i="123"/>
  <c r="E4361" i="123"/>
  <c r="E4362" i="123"/>
  <c r="E4363" i="123"/>
  <c r="E4364" i="123"/>
  <c r="E4365" i="123"/>
  <c r="E4366" i="123"/>
  <c r="E4367" i="123"/>
  <c r="E4368" i="123"/>
  <c r="E4369" i="123"/>
  <c r="E4370" i="123"/>
  <c r="E4371" i="123"/>
  <c r="E4372" i="123"/>
  <c r="E4373" i="123"/>
  <c r="E4374" i="123"/>
  <c r="E4375" i="123"/>
  <c r="E4376" i="123"/>
  <c r="E4377" i="123"/>
  <c r="E4378" i="123"/>
  <c r="E4379" i="123"/>
  <c r="E4380" i="123"/>
  <c r="E4381" i="123"/>
  <c r="E4382" i="123"/>
  <c r="E4383" i="123"/>
  <c r="E4384" i="123"/>
  <c r="E4385" i="123"/>
  <c r="E4386" i="123"/>
  <c r="E4387" i="123"/>
  <c r="E4388" i="123"/>
  <c r="E4389" i="123"/>
  <c r="E4390" i="123"/>
  <c r="E4391" i="123"/>
  <c r="E4392" i="123"/>
  <c r="E4393" i="123"/>
  <c r="E4394" i="123"/>
  <c r="E4395" i="123"/>
  <c r="E4396" i="123"/>
  <c r="E4397" i="123"/>
  <c r="E4398" i="123"/>
  <c r="E4399" i="123"/>
  <c r="E4400" i="123"/>
  <c r="E4401" i="123"/>
  <c r="E4402" i="123"/>
  <c r="E4403" i="123"/>
  <c r="E4404" i="123"/>
  <c r="E4405" i="123"/>
  <c r="E4406" i="123"/>
  <c r="E4407" i="123"/>
  <c r="E4408" i="123"/>
  <c r="E4409" i="123"/>
  <c r="E4410" i="123"/>
  <c r="E4411" i="123"/>
  <c r="E4412" i="123"/>
  <c r="E4413" i="123"/>
  <c r="E4414" i="123"/>
  <c r="E4415" i="123"/>
  <c r="E4416" i="123"/>
  <c r="E4417" i="123"/>
  <c r="E4418" i="123"/>
  <c r="E4419" i="123"/>
  <c r="E4420" i="123"/>
  <c r="E4421" i="123"/>
  <c r="E4422" i="123"/>
  <c r="E4423" i="123"/>
  <c r="E4424" i="123"/>
  <c r="E4425" i="123"/>
  <c r="E4426" i="123"/>
  <c r="E4427" i="123"/>
  <c r="E4428" i="123"/>
  <c r="E4429" i="123"/>
  <c r="E4430" i="123"/>
  <c r="E4431" i="123"/>
  <c r="E4432" i="123"/>
  <c r="E4433" i="123"/>
  <c r="E4434" i="123"/>
  <c r="E4435" i="123"/>
  <c r="E4436" i="123"/>
  <c r="E4437" i="123"/>
  <c r="E4438" i="123"/>
  <c r="E4439" i="123"/>
  <c r="E4440" i="123"/>
  <c r="E4441" i="123"/>
  <c r="E4442" i="123"/>
  <c r="E4443" i="123"/>
  <c r="E4444" i="123"/>
  <c r="E4445" i="123"/>
  <c r="E4446" i="123"/>
  <c r="E4447" i="123"/>
  <c r="E4448" i="123"/>
  <c r="E4449" i="123"/>
  <c r="E4450" i="123"/>
  <c r="E4451" i="123"/>
  <c r="E4452" i="123"/>
  <c r="E4453" i="123"/>
  <c r="E4454" i="123"/>
  <c r="E4455" i="123"/>
  <c r="E4456" i="123"/>
  <c r="E4457" i="123"/>
  <c r="E4458" i="123"/>
  <c r="E4459" i="123"/>
  <c r="E4460" i="123"/>
  <c r="E4461" i="123"/>
  <c r="E4462" i="123"/>
  <c r="E4463" i="123"/>
  <c r="E4464" i="123"/>
  <c r="E4465" i="123"/>
  <c r="E4466" i="123"/>
  <c r="E4467" i="123"/>
  <c r="E4468" i="123"/>
  <c r="E4469" i="123"/>
  <c r="E4470" i="123"/>
  <c r="E4471" i="123"/>
  <c r="E4472" i="123"/>
  <c r="E4473" i="123"/>
  <c r="E4474" i="123"/>
  <c r="E4475" i="123"/>
  <c r="E4476" i="123"/>
  <c r="E4477" i="123"/>
  <c r="E4478" i="123"/>
  <c r="E4479" i="123"/>
  <c r="E4480" i="123"/>
  <c r="E4481" i="123"/>
  <c r="E4482" i="123"/>
  <c r="E4483" i="123"/>
  <c r="E4484" i="123"/>
  <c r="E4485" i="123"/>
  <c r="E4486" i="123"/>
  <c r="E4487" i="123"/>
  <c r="E4488" i="123"/>
  <c r="E4489" i="123"/>
  <c r="E4490" i="123"/>
  <c r="E4491" i="123"/>
  <c r="E4492" i="123"/>
  <c r="E4493" i="123"/>
  <c r="E4494" i="123"/>
  <c r="E4495" i="123"/>
  <c r="E4496" i="123"/>
  <c r="E4497" i="123"/>
  <c r="E4498" i="123"/>
  <c r="E4499" i="123"/>
  <c r="E4500" i="123"/>
  <c r="E4501" i="123"/>
  <c r="E4502" i="123"/>
  <c r="E4503" i="123"/>
  <c r="E4504" i="123"/>
  <c r="E4505" i="123"/>
  <c r="E4506" i="123"/>
  <c r="E4507" i="123"/>
  <c r="E4508" i="123"/>
  <c r="E4509" i="123"/>
  <c r="E4510" i="123"/>
  <c r="E4511" i="123"/>
  <c r="E4512" i="123"/>
  <c r="E4513" i="123"/>
  <c r="E4514" i="123"/>
  <c r="E4515" i="123"/>
  <c r="E4516" i="123"/>
  <c r="E4517" i="123"/>
  <c r="E4518" i="123"/>
  <c r="E4519" i="123"/>
  <c r="E4520" i="123"/>
  <c r="E4521" i="123"/>
  <c r="E4522" i="123"/>
  <c r="E4523" i="123"/>
  <c r="E4524" i="123"/>
  <c r="E4525" i="123"/>
  <c r="E4526" i="123"/>
  <c r="E4527" i="123"/>
  <c r="E4528" i="123"/>
  <c r="E4529" i="123"/>
  <c r="E4530" i="123"/>
  <c r="E4531" i="123"/>
  <c r="E4532" i="123"/>
  <c r="E4533" i="123"/>
  <c r="E4534" i="123"/>
  <c r="E4535" i="123"/>
  <c r="E4536" i="123"/>
  <c r="E4537" i="123"/>
  <c r="E4538" i="123"/>
  <c r="E4539" i="123"/>
  <c r="E4540" i="123"/>
  <c r="E4541" i="123"/>
  <c r="E4542" i="123"/>
  <c r="E4543" i="123"/>
  <c r="E4544" i="123"/>
  <c r="E4545" i="123"/>
  <c r="E4546" i="123"/>
  <c r="E4547" i="123"/>
  <c r="E4548" i="123"/>
  <c r="E4549" i="123"/>
  <c r="E4550" i="123"/>
  <c r="E4551" i="123"/>
  <c r="E4552" i="123"/>
  <c r="E4553" i="123"/>
  <c r="E4554" i="123"/>
  <c r="E4555" i="123"/>
  <c r="E4556" i="123"/>
  <c r="E4557" i="123"/>
  <c r="E4558" i="123"/>
  <c r="E4559" i="123"/>
  <c r="E4560" i="123"/>
  <c r="E4561" i="123"/>
  <c r="E4562" i="123"/>
  <c r="E4563" i="123"/>
  <c r="E4564" i="123"/>
  <c r="E4565" i="123"/>
  <c r="E4566" i="123"/>
  <c r="E4567" i="123"/>
  <c r="E4568" i="123"/>
  <c r="E4569" i="123"/>
  <c r="E4570" i="123"/>
  <c r="E4571" i="123"/>
  <c r="E4572" i="123"/>
  <c r="E4573" i="123"/>
  <c r="E4574" i="123"/>
  <c r="E4575" i="123"/>
  <c r="E4576" i="123"/>
  <c r="E4577" i="123"/>
  <c r="E4578" i="123"/>
  <c r="E4579" i="123"/>
  <c r="E4580" i="123"/>
  <c r="E4581" i="123"/>
  <c r="E4582" i="123"/>
  <c r="E4583" i="123"/>
  <c r="E4584" i="123"/>
  <c r="E4585" i="123"/>
  <c r="E4586" i="123"/>
  <c r="E4587" i="123"/>
  <c r="E4588" i="123"/>
  <c r="E4589" i="123"/>
  <c r="E4590" i="123"/>
  <c r="E4591" i="123"/>
  <c r="E4592" i="123"/>
  <c r="E4593" i="123"/>
  <c r="E4594" i="123"/>
  <c r="E4595" i="123"/>
  <c r="E4596" i="123"/>
  <c r="E4597" i="123"/>
  <c r="E4598" i="123"/>
  <c r="E4599" i="123"/>
  <c r="E4600" i="123"/>
  <c r="E4601" i="123"/>
  <c r="E4602" i="123"/>
  <c r="E4603" i="123"/>
  <c r="E4604" i="123"/>
  <c r="E4605" i="123"/>
  <c r="E4606" i="123"/>
  <c r="E4607" i="123"/>
  <c r="E4608" i="123"/>
  <c r="E4609" i="123"/>
  <c r="E4610" i="123"/>
  <c r="E4611" i="123"/>
  <c r="E4612" i="123"/>
  <c r="E4613" i="123"/>
  <c r="E4614" i="123"/>
  <c r="E4615" i="123"/>
  <c r="E4616" i="123"/>
  <c r="E4617" i="123"/>
  <c r="E4618" i="123"/>
  <c r="E4619" i="123"/>
  <c r="E4620" i="123"/>
  <c r="E4621" i="123"/>
  <c r="E4622" i="123"/>
  <c r="E4623" i="123"/>
  <c r="E4624" i="123"/>
  <c r="E4625" i="123"/>
  <c r="E4626" i="123"/>
  <c r="E4627" i="123"/>
  <c r="E4628" i="123"/>
  <c r="E4629" i="123"/>
  <c r="E4630" i="123"/>
  <c r="E4631" i="123"/>
  <c r="E4632" i="123"/>
  <c r="E4633" i="123"/>
  <c r="E4634" i="123"/>
  <c r="E4635" i="123"/>
  <c r="E4636" i="123"/>
  <c r="E4637" i="123"/>
  <c r="E4638" i="123"/>
  <c r="E4639" i="123"/>
  <c r="E4640" i="123"/>
  <c r="E4641" i="123"/>
  <c r="E4642" i="123"/>
  <c r="E4643" i="123"/>
  <c r="E4644" i="123"/>
  <c r="E4645" i="123"/>
  <c r="E4646" i="123"/>
  <c r="E4647" i="123"/>
  <c r="E4648" i="123"/>
  <c r="E4649" i="123"/>
  <c r="E4650" i="123"/>
  <c r="E4651" i="123"/>
  <c r="E4652" i="123"/>
  <c r="E4653" i="123"/>
  <c r="E4654" i="123"/>
  <c r="E4655" i="123"/>
  <c r="E4656" i="123"/>
  <c r="E4657" i="123"/>
  <c r="E4658" i="123"/>
  <c r="E4659" i="123"/>
  <c r="E4660" i="123"/>
  <c r="E4661" i="123"/>
  <c r="E4662" i="123"/>
  <c r="E4663" i="123"/>
  <c r="E4664" i="123"/>
  <c r="E4665" i="123"/>
  <c r="E4666" i="123"/>
  <c r="E4667" i="123"/>
  <c r="E4668" i="123"/>
  <c r="E4669" i="123"/>
  <c r="E4670" i="123"/>
  <c r="E4671" i="123"/>
  <c r="E4672" i="123"/>
  <c r="E4673" i="123"/>
  <c r="E4674" i="123"/>
  <c r="E4675" i="123"/>
  <c r="E4676" i="123"/>
  <c r="E4677" i="123"/>
  <c r="E4678" i="123"/>
  <c r="E4679" i="123"/>
  <c r="E4680" i="123"/>
  <c r="E4681" i="123"/>
  <c r="E4682" i="123"/>
  <c r="E4683" i="123"/>
  <c r="E4684" i="123"/>
  <c r="E4685" i="123"/>
  <c r="E4686" i="123"/>
  <c r="E4687" i="123"/>
  <c r="E4688" i="123"/>
  <c r="E4689" i="123"/>
  <c r="E4690" i="123"/>
  <c r="E4691" i="123"/>
  <c r="E4692" i="123"/>
  <c r="E4693" i="123"/>
  <c r="E4694" i="123"/>
  <c r="E4695" i="123"/>
  <c r="E4696" i="123"/>
  <c r="E4697" i="123"/>
  <c r="E4698" i="123"/>
  <c r="E4699" i="123"/>
  <c r="E4700" i="123"/>
  <c r="E4701" i="123"/>
  <c r="E4702" i="123"/>
  <c r="E4703" i="123"/>
  <c r="E4704" i="123"/>
  <c r="E4705" i="123"/>
  <c r="E4706" i="123"/>
  <c r="E4707" i="123"/>
  <c r="E4708" i="123"/>
  <c r="E4709" i="123"/>
  <c r="E4710" i="123"/>
  <c r="E4711" i="123"/>
  <c r="E4712" i="123"/>
  <c r="E4713" i="123"/>
  <c r="E4714" i="123"/>
  <c r="E4715" i="123"/>
  <c r="E4716" i="123"/>
  <c r="E4717" i="123"/>
  <c r="E4718" i="123"/>
  <c r="E4719" i="123"/>
  <c r="E4720" i="123"/>
  <c r="E4721" i="123"/>
  <c r="E4722" i="123"/>
  <c r="E4723" i="123"/>
  <c r="E4724" i="123"/>
  <c r="E4725" i="123"/>
  <c r="E4726" i="123"/>
  <c r="E4727" i="123"/>
  <c r="E4728" i="123"/>
  <c r="E4729" i="123"/>
  <c r="E4730" i="123"/>
  <c r="E4731" i="123"/>
  <c r="E4732" i="123"/>
  <c r="E4733" i="123"/>
  <c r="E4734" i="123"/>
  <c r="E4735" i="123"/>
  <c r="E4736" i="123"/>
  <c r="E4737" i="123"/>
  <c r="E4738" i="123"/>
  <c r="E4739" i="123"/>
  <c r="E4740" i="123"/>
  <c r="E4741" i="123"/>
  <c r="E4742" i="123"/>
  <c r="E4743" i="123"/>
  <c r="E4744" i="123"/>
  <c r="E4745" i="123"/>
  <c r="E4746" i="123"/>
  <c r="E4747" i="123"/>
  <c r="E4748" i="123"/>
  <c r="E4749" i="123"/>
  <c r="E4750" i="123"/>
  <c r="E4751" i="123"/>
  <c r="E4752" i="123"/>
  <c r="E4753" i="123"/>
  <c r="E4754" i="123"/>
  <c r="E4755" i="123"/>
  <c r="E4756" i="123"/>
  <c r="E4757" i="123"/>
  <c r="E4758" i="123"/>
  <c r="E4759" i="123"/>
  <c r="E4760" i="123"/>
  <c r="E4761" i="123"/>
  <c r="E4762" i="123"/>
  <c r="E4763" i="123"/>
  <c r="E4764" i="123"/>
  <c r="E4765" i="123"/>
  <c r="E4766" i="123"/>
  <c r="E4767" i="123"/>
  <c r="E4768" i="123"/>
  <c r="E4769" i="123"/>
  <c r="E4770" i="123"/>
  <c r="E4771" i="123"/>
  <c r="E4772" i="123"/>
  <c r="E4773" i="123"/>
  <c r="E4774" i="123"/>
  <c r="E4775" i="123"/>
  <c r="E4776" i="123"/>
  <c r="E4777" i="123"/>
  <c r="E4778" i="123"/>
  <c r="E4779" i="123"/>
  <c r="E4780" i="123"/>
  <c r="E4781" i="123"/>
  <c r="E4782" i="123"/>
  <c r="E4783" i="123"/>
  <c r="E4784" i="123"/>
  <c r="E4785" i="123"/>
  <c r="E4786" i="123"/>
  <c r="E4787" i="123"/>
  <c r="E4788" i="123"/>
  <c r="E4789" i="123"/>
  <c r="E4790" i="123"/>
  <c r="E4791" i="123"/>
  <c r="E4792" i="123"/>
  <c r="E4793" i="123"/>
  <c r="E4794" i="123"/>
  <c r="E4795" i="123"/>
  <c r="E4796" i="123"/>
  <c r="E4797" i="123"/>
  <c r="E4798" i="123"/>
  <c r="E4799" i="123"/>
  <c r="E4800" i="123"/>
  <c r="E4801" i="123"/>
  <c r="E4802" i="123"/>
  <c r="E4803" i="123"/>
  <c r="E4804" i="123"/>
  <c r="E4805" i="123"/>
  <c r="E4806" i="123"/>
  <c r="E4807" i="123"/>
  <c r="E4808" i="123"/>
  <c r="E4809" i="123"/>
  <c r="E4810" i="123"/>
  <c r="E4811" i="123"/>
  <c r="E4812" i="123"/>
  <c r="E4813" i="123"/>
  <c r="E4814" i="123"/>
  <c r="E4815" i="123"/>
  <c r="E4816" i="123"/>
  <c r="E4817" i="123"/>
  <c r="E4818" i="123"/>
  <c r="E4819" i="123"/>
  <c r="E4820" i="123"/>
  <c r="E4821" i="123"/>
  <c r="E4822" i="123"/>
  <c r="E4823" i="123"/>
  <c r="E4824" i="123"/>
  <c r="E4825" i="123"/>
  <c r="E4826" i="123"/>
  <c r="E4827" i="123"/>
  <c r="E4828" i="123"/>
  <c r="E4829" i="123"/>
  <c r="E4830" i="123"/>
  <c r="E4831" i="123"/>
  <c r="E4832" i="123"/>
  <c r="E4833" i="123"/>
  <c r="E4834" i="123"/>
  <c r="E4835" i="123"/>
  <c r="E4836" i="123"/>
  <c r="E4837" i="123"/>
  <c r="E4838" i="123"/>
  <c r="E4839" i="123"/>
  <c r="E4840" i="123"/>
  <c r="E4841" i="123"/>
  <c r="E4842" i="123"/>
  <c r="E4843" i="123"/>
  <c r="E4844" i="123"/>
  <c r="E4845" i="123"/>
  <c r="E4846" i="123"/>
  <c r="E4847" i="123"/>
  <c r="E4848" i="123"/>
  <c r="E4849" i="123"/>
  <c r="E4850" i="123"/>
  <c r="E4851" i="123"/>
  <c r="E4852" i="123"/>
  <c r="E4853" i="123"/>
  <c r="E4854" i="123"/>
  <c r="E4855" i="123"/>
  <c r="E4856" i="123"/>
  <c r="E4857" i="123"/>
  <c r="E4858" i="123"/>
  <c r="E4859" i="123"/>
  <c r="E4860" i="123"/>
  <c r="E4861" i="123"/>
  <c r="E4862" i="123"/>
  <c r="E4863" i="123"/>
  <c r="E4864" i="123"/>
  <c r="E4865" i="123"/>
  <c r="E4866" i="123"/>
  <c r="E4867" i="123"/>
  <c r="E4868" i="123"/>
  <c r="E4869" i="123"/>
  <c r="E4870" i="123"/>
  <c r="E4871" i="123"/>
  <c r="E4872" i="123"/>
  <c r="E4873" i="123"/>
  <c r="E4874" i="123"/>
  <c r="E4875" i="123"/>
  <c r="E4876" i="123"/>
  <c r="E4877" i="123"/>
  <c r="E4878" i="123"/>
  <c r="E4879" i="123"/>
  <c r="E4880" i="123"/>
  <c r="E4881" i="123"/>
  <c r="E4882" i="123"/>
  <c r="E4883" i="123"/>
  <c r="E4884" i="123"/>
  <c r="E4885" i="123"/>
  <c r="E4886" i="123"/>
  <c r="E4887" i="123"/>
  <c r="E4888" i="123"/>
  <c r="E4889" i="123"/>
  <c r="E4890" i="123"/>
  <c r="E4891" i="123"/>
  <c r="E4892" i="123"/>
  <c r="E4893" i="123"/>
  <c r="E4894" i="123"/>
  <c r="E4895" i="123"/>
  <c r="E4896" i="123"/>
  <c r="E4897" i="123"/>
  <c r="E4898" i="123"/>
  <c r="E4899" i="123"/>
  <c r="E4900" i="123"/>
  <c r="E4901" i="123"/>
  <c r="E4902" i="123"/>
  <c r="E4903" i="123"/>
  <c r="E4904" i="123"/>
  <c r="E4905" i="123"/>
  <c r="E4906" i="123"/>
  <c r="E4907" i="123"/>
  <c r="E4908" i="123"/>
  <c r="E4909" i="123"/>
  <c r="E4910" i="123"/>
  <c r="E4911" i="123"/>
  <c r="E4912" i="123"/>
  <c r="E4913" i="123"/>
  <c r="E4914" i="123"/>
  <c r="E4915" i="123"/>
  <c r="E4916" i="123"/>
  <c r="E4917" i="123"/>
  <c r="E4918" i="123"/>
  <c r="E4919" i="123"/>
  <c r="E4920" i="123"/>
  <c r="E4921" i="123"/>
  <c r="E4922" i="123"/>
  <c r="E4923" i="123"/>
  <c r="E4924" i="123"/>
  <c r="E4925" i="123"/>
  <c r="E4926" i="123"/>
  <c r="E4927" i="123"/>
  <c r="E4928" i="123"/>
  <c r="E4929" i="123"/>
  <c r="E4930" i="123"/>
  <c r="E4931" i="123"/>
  <c r="E4932" i="123"/>
  <c r="E4933" i="123"/>
  <c r="E4934" i="123"/>
  <c r="E4935" i="123"/>
  <c r="E4936" i="123"/>
  <c r="E4937" i="123"/>
  <c r="E4938" i="123"/>
  <c r="E4939" i="123"/>
  <c r="E4940" i="123"/>
  <c r="E4941" i="123"/>
  <c r="E4942" i="123"/>
  <c r="E4943" i="123"/>
  <c r="E4944" i="123"/>
  <c r="E4945" i="123"/>
  <c r="E4946" i="123"/>
  <c r="E4947" i="123"/>
  <c r="E4948" i="123"/>
  <c r="E4949" i="123"/>
  <c r="E4950" i="123"/>
  <c r="E4951" i="123"/>
  <c r="E4952" i="123"/>
  <c r="E4953" i="123"/>
  <c r="E4954" i="123"/>
  <c r="E4955" i="123"/>
  <c r="E4956" i="123"/>
  <c r="E4957" i="123"/>
  <c r="E4958" i="123"/>
  <c r="E4959" i="123"/>
  <c r="E4960" i="123"/>
  <c r="E4961" i="123"/>
  <c r="E4962" i="123"/>
  <c r="E4963" i="123"/>
  <c r="E4964" i="123"/>
  <c r="E4965" i="123"/>
  <c r="E4966" i="123"/>
  <c r="E4967" i="123"/>
  <c r="E4968" i="123"/>
  <c r="E4969" i="123"/>
  <c r="E4970" i="123"/>
  <c r="E4971" i="123"/>
  <c r="E4972" i="123"/>
  <c r="E4973" i="123"/>
  <c r="E4974" i="123"/>
  <c r="E4975" i="123"/>
  <c r="E4976" i="123"/>
  <c r="E4977" i="123"/>
  <c r="E4978" i="123"/>
  <c r="E4979" i="123"/>
  <c r="E4980" i="123"/>
  <c r="E4981" i="123"/>
  <c r="E4982" i="123"/>
  <c r="E4983" i="123"/>
  <c r="E4984" i="123"/>
  <c r="E4985" i="123"/>
  <c r="E4986" i="123"/>
  <c r="E4987" i="123"/>
  <c r="E4988" i="123"/>
  <c r="E4989" i="123"/>
  <c r="E4990" i="123"/>
  <c r="E4991" i="123"/>
  <c r="E4992" i="123"/>
  <c r="E4993" i="123"/>
  <c r="E4994" i="123"/>
  <c r="E4995" i="123"/>
  <c r="E4996" i="123"/>
  <c r="E4997" i="123"/>
  <c r="E4998" i="123"/>
  <c r="E4999" i="123"/>
  <c r="E5000" i="123"/>
  <c r="E5001" i="123"/>
  <c r="E5002" i="123"/>
  <c r="E5003" i="123"/>
  <c r="E5004" i="123"/>
  <c r="E5005" i="123"/>
  <c r="E5006" i="123"/>
  <c r="E5007" i="123"/>
  <c r="E5008" i="123"/>
  <c r="E5009" i="123"/>
  <c r="E5010" i="123"/>
  <c r="E5011" i="123"/>
  <c r="E5012" i="123"/>
  <c r="E5013" i="123"/>
  <c r="E5014" i="123"/>
  <c r="E5015" i="123"/>
  <c r="E5016" i="123"/>
  <c r="E5017" i="123"/>
  <c r="E5018" i="123"/>
  <c r="E5019" i="123"/>
  <c r="E5020" i="123"/>
  <c r="E5021" i="123"/>
  <c r="E5022" i="123"/>
  <c r="E5023" i="123"/>
  <c r="E5024" i="123"/>
  <c r="E5025" i="123"/>
  <c r="E5026" i="123"/>
  <c r="E5027" i="123"/>
  <c r="E5028" i="123"/>
  <c r="E5029" i="123"/>
  <c r="E5030" i="123"/>
  <c r="E5031" i="123"/>
  <c r="E5032" i="123"/>
  <c r="E5033" i="123"/>
  <c r="E5034" i="123"/>
  <c r="E5035" i="123"/>
  <c r="E5036" i="123"/>
  <c r="E5037" i="123"/>
  <c r="E5038" i="123"/>
  <c r="E5039" i="123"/>
  <c r="E5040" i="123"/>
  <c r="E5041" i="123"/>
  <c r="E5042" i="123"/>
  <c r="E5043" i="123"/>
  <c r="E5044" i="123"/>
  <c r="E5045" i="123"/>
  <c r="E5046" i="123"/>
  <c r="E5047" i="123"/>
  <c r="E5048" i="123"/>
  <c r="E5049" i="123"/>
  <c r="E5050" i="123"/>
  <c r="E5051" i="123"/>
  <c r="E5052" i="123"/>
  <c r="E5053" i="123"/>
  <c r="E5054" i="123"/>
  <c r="E5055" i="123"/>
  <c r="E5056" i="123"/>
  <c r="E5057" i="123"/>
  <c r="E5058" i="123"/>
  <c r="E5059" i="123"/>
  <c r="E5060" i="123"/>
  <c r="E5061" i="123"/>
  <c r="E5062" i="123"/>
  <c r="E5063" i="123"/>
  <c r="E5064" i="123"/>
  <c r="E5065" i="123"/>
  <c r="E5066" i="123"/>
  <c r="E5067" i="123"/>
  <c r="E5068" i="123"/>
  <c r="E5069" i="123"/>
  <c r="E5070" i="123"/>
  <c r="E5071" i="123"/>
  <c r="E5072" i="123"/>
  <c r="E5073" i="123"/>
  <c r="E5074" i="123"/>
  <c r="E5075" i="123"/>
  <c r="E5076" i="123"/>
  <c r="E5077" i="123"/>
  <c r="E5078" i="123"/>
  <c r="E5079" i="123"/>
  <c r="E5080" i="123"/>
  <c r="E5081" i="123"/>
  <c r="E5082" i="123"/>
  <c r="E5083" i="123"/>
  <c r="E5084" i="123"/>
  <c r="E5085" i="123"/>
  <c r="E5086" i="123"/>
  <c r="E5087" i="123"/>
  <c r="E5088" i="123"/>
  <c r="E5089" i="123"/>
  <c r="E5090" i="123"/>
  <c r="E5091" i="123"/>
  <c r="E5092" i="123"/>
  <c r="E5093" i="123"/>
  <c r="E5094" i="123"/>
  <c r="E5095" i="123"/>
  <c r="E5096" i="123"/>
  <c r="E5097" i="123"/>
  <c r="E5098" i="123"/>
  <c r="E5099" i="123"/>
  <c r="E5100" i="123"/>
  <c r="E5101" i="123"/>
  <c r="E5102" i="123"/>
  <c r="E5103" i="123"/>
  <c r="E5104" i="123"/>
  <c r="E5105" i="123"/>
  <c r="E5106" i="123"/>
  <c r="E5107" i="123"/>
  <c r="E5108" i="123"/>
  <c r="E5109" i="123"/>
  <c r="E5110" i="123"/>
  <c r="E5111" i="123"/>
  <c r="E5112" i="123"/>
  <c r="E5113" i="123"/>
  <c r="E5114" i="123"/>
  <c r="E5115" i="123"/>
  <c r="E5116" i="123"/>
  <c r="E5117" i="123"/>
  <c r="E5118" i="123"/>
  <c r="E5119" i="123"/>
  <c r="E5120" i="123"/>
  <c r="E5121" i="123"/>
  <c r="E5122" i="123"/>
  <c r="E5123" i="123"/>
  <c r="E5124" i="123"/>
  <c r="E5125" i="123"/>
  <c r="E5126" i="123"/>
  <c r="E5127" i="123"/>
  <c r="E5128" i="123"/>
  <c r="E5129" i="123"/>
  <c r="E5130" i="123"/>
  <c r="E5131" i="123"/>
  <c r="E5132" i="123"/>
  <c r="E5133" i="123"/>
  <c r="E5134" i="123"/>
  <c r="E5135" i="123"/>
  <c r="E5136" i="123"/>
  <c r="E5137" i="123"/>
  <c r="E5138" i="123"/>
  <c r="E5139" i="123"/>
  <c r="E5140" i="123"/>
  <c r="E5141" i="123"/>
  <c r="E5142" i="123"/>
  <c r="E5143" i="123"/>
  <c r="E5144" i="123"/>
  <c r="E5145" i="123"/>
  <c r="E5146" i="123"/>
  <c r="E5147" i="123"/>
  <c r="E5148" i="123"/>
  <c r="E5149" i="123"/>
  <c r="E5150" i="123"/>
  <c r="E5151" i="123"/>
  <c r="E5152" i="123"/>
  <c r="E5153" i="123"/>
  <c r="E5154" i="123"/>
  <c r="E5155" i="123"/>
  <c r="E5156" i="123"/>
  <c r="E5157" i="123"/>
  <c r="E5158" i="123"/>
  <c r="E5159" i="123"/>
  <c r="E5160" i="123"/>
  <c r="E5161" i="123"/>
  <c r="E5162" i="123"/>
  <c r="E5163" i="123"/>
  <c r="E5164" i="123"/>
  <c r="E5165" i="123"/>
  <c r="E5166" i="123"/>
  <c r="E5167" i="123"/>
  <c r="E5168" i="123"/>
  <c r="E5169" i="123"/>
  <c r="E5170" i="123"/>
  <c r="E5171" i="123"/>
  <c r="E5172" i="123"/>
  <c r="E5173" i="123"/>
  <c r="E5174" i="123"/>
  <c r="E5175" i="123"/>
  <c r="E5176" i="123"/>
  <c r="E5177" i="123"/>
  <c r="E5178" i="123"/>
  <c r="E5179" i="123"/>
  <c r="E5180" i="123"/>
  <c r="E5181" i="123"/>
  <c r="E5182" i="123"/>
  <c r="E5183" i="123"/>
  <c r="E5184" i="123"/>
  <c r="E5185" i="123"/>
  <c r="E5186" i="123"/>
  <c r="E5187" i="123"/>
  <c r="E5188" i="123"/>
  <c r="E5189" i="123"/>
  <c r="E5190" i="123"/>
  <c r="E5191" i="123"/>
  <c r="E5192" i="123"/>
  <c r="E5193" i="123"/>
  <c r="E5194" i="123"/>
  <c r="E5195" i="123"/>
  <c r="E5196" i="123"/>
  <c r="E5197" i="123"/>
  <c r="E5198" i="123"/>
  <c r="E5199" i="123"/>
  <c r="E5200" i="123"/>
  <c r="E5201" i="123"/>
  <c r="E5202" i="123"/>
  <c r="E5203" i="123"/>
  <c r="E5204" i="123"/>
  <c r="E5205" i="123"/>
  <c r="E5206" i="123"/>
  <c r="E5207" i="123"/>
  <c r="E5208" i="123"/>
  <c r="E5209" i="123"/>
  <c r="E5210" i="123"/>
  <c r="E5211" i="123"/>
  <c r="E5212" i="123"/>
  <c r="E5213" i="123"/>
  <c r="E5214" i="123"/>
  <c r="E5215" i="123"/>
  <c r="E5216" i="123"/>
  <c r="E5217" i="123"/>
  <c r="E5218" i="123"/>
  <c r="E5219" i="123"/>
  <c r="E5220" i="123"/>
  <c r="E5221" i="123"/>
  <c r="E5222" i="123"/>
  <c r="E5223" i="123"/>
  <c r="E5224" i="123"/>
  <c r="E5225" i="123"/>
  <c r="E5226" i="123"/>
  <c r="E5227" i="123"/>
  <c r="E5228" i="123"/>
  <c r="E5229" i="123"/>
  <c r="E5230" i="123"/>
  <c r="E5231" i="123"/>
  <c r="E5232" i="123"/>
  <c r="E5233" i="123"/>
  <c r="E5234" i="123"/>
  <c r="E5235" i="123"/>
  <c r="E5236" i="123"/>
  <c r="E5237" i="123"/>
  <c r="E5238" i="123"/>
  <c r="E5239" i="123"/>
  <c r="E5240" i="123"/>
  <c r="E5241" i="123"/>
  <c r="E5242" i="123"/>
  <c r="E5243" i="123"/>
  <c r="E5244" i="123"/>
  <c r="E5245" i="123"/>
  <c r="E5246" i="123"/>
  <c r="E5247" i="123"/>
  <c r="E5248" i="123"/>
  <c r="E5249" i="123"/>
  <c r="E5250" i="123"/>
  <c r="E5251" i="123"/>
  <c r="E5252" i="123"/>
  <c r="E5253" i="123"/>
  <c r="E5254" i="123"/>
  <c r="E5255" i="123"/>
  <c r="E5256" i="123"/>
  <c r="E5257" i="123"/>
  <c r="E5258" i="123"/>
  <c r="E5259" i="123"/>
  <c r="E5260" i="123"/>
  <c r="E5261" i="123"/>
  <c r="E5262" i="123"/>
  <c r="E5263" i="123"/>
  <c r="E5264" i="123"/>
  <c r="E5265" i="123"/>
  <c r="E5266" i="123"/>
  <c r="E5267" i="123"/>
  <c r="E5268" i="123"/>
  <c r="E5269" i="123"/>
  <c r="E5270" i="123"/>
  <c r="E5271" i="123"/>
  <c r="E5272" i="123"/>
  <c r="E5273" i="123"/>
  <c r="E5274" i="123"/>
  <c r="E5275" i="123"/>
  <c r="E5276" i="123"/>
  <c r="E5277" i="123"/>
  <c r="E5278" i="123"/>
  <c r="E5279" i="123"/>
  <c r="E5280" i="123"/>
  <c r="E5281" i="123"/>
  <c r="E5282" i="123"/>
  <c r="E5283" i="123"/>
  <c r="E5284" i="123"/>
  <c r="E5285" i="123"/>
  <c r="E5286" i="123"/>
  <c r="E5287" i="123"/>
  <c r="E5288" i="123"/>
  <c r="E5289" i="123"/>
  <c r="E5290" i="123"/>
  <c r="E5291" i="123"/>
  <c r="E5292" i="123"/>
  <c r="E5293" i="123"/>
  <c r="E5294" i="123"/>
  <c r="E5295" i="123"/>
  <c r="E5296" i="123"/>
  <c r="E5297" i="123"/>
  <c r="E5298" i="123"/>
  <c r="E5299" i="123"/>
  <c r="E5300" i="123"/>
  <c r="E5301" i="123"/>
  <c r="E5302" i="123"/>
  <c r="E5303" i="123"/>
  <c r="E5304" i="123"/>
  <c r="E5305" i="123"/>
  <c r="E5306" i="123"/>
  <c r="E5307" i="123"/>
  <c r="E5308" i="123"/>
  <c r="E5309" i="123"/>
  <c r="E5310" i="123"/>
  <c r="E5311" i="123"/>
  <c r="E5312" i="123"/>
  <c r="E5313" i="123"/>
  <c r="E5314" i="123"/>
  <c r="E5315" i="123"/>
  <c r="E5316" i="123"/>
  <c r="E5317" i="123"/>
  <c r="E5318" i="123"/>
  <c r="E5319" i="123"/>
  <c r="E5320" i="123"/>
  <c r="E5321" i="123"/>
  <c r="E5322" i="123"/>
  <c r="E5323" i="123"/>
  <c r="E5324" i="123"/>
  <c r="E5325" i="123"/>
  <c r="E5326" i="123"/>
  <c r="E5327" i="123"/>
  <c r="E5328" i="123"/>
  <c r="E5329" i="123"/>
  <c r="E5330" i="123"/>
  <c r="E5331" i="123"/>
  <c r="E5332" i="123"/>
  <c r="E5333" i="123"/>
  <c r="E5334" i="123"/>
  <c r="E5335" i="123"/>
  <c r="E5336" i="123"/>
  <c r="E5337" i="123"/>
  <c r="E5338" i="123"/>
  <c r="E5339" i="123"/>
  <c r="E5340" i="123"/>
  <c r="E5341" i="123"/>
  <c r="E5342" i="123"/>
  <c r="E5343" i="123"/>
  <c r="E5344" i="123"/>
  <c r="E5345" i="123"/>
  <c r="E5346" i="123"/>
  <c r="E5347" i="123"/>
  <c r="E5348" i="123"/>
  <c r="E5349" i="123"/>
  <c r="E5350" i="123"/>
  <c r="E5351" i="123"/>
  <c r="E5352" i="123"/>
  <c r="E5353" i="123"/>
  <c r="E5354" i="123"/>
  <c r="E5355" i="123"/>
  <c r="E5356" i="123"/>
  <c r="E5357" i="123"/>
  <c r="E5358" i="123"/>
  <c r="E5359" i="123"/>
  <c r="E5360" i="123"/>
  <c r="E5361" i="123"/>
  <c r="E5362" i="123"/>
  <c r="E5363" i="123"/>
  <c r="E5364" i="123"/>
  <c r="E5365" i="123"/>
  <c r="E5366" i="123"/>
  <c r="E5367" i="123"/>
  <c r="E5368" i="123"/>
  <c r="E5369" i="123"/>
  <c r="E5370" i="123"/>
  <c r="E5371" i="123"/>
  <c r="E5372" i="123"/>
  <c r="E5373" i="123"/>
  <c r="E5374" i="123"/>
  <c r="E5375" i="123"/>
  <c r="E5376" i="123"/>
  <c r="E5377" i="123"/>
  <c r="E5378" i="123"/>
  <c r="E5379" i="123"/>
  <c r="E5380" i="123"/>
  <c r="E5381" i="123"/>
  <c r="E5382" i="123"/>
  <c r="E5383" i="123"/>
  <c r="E5384" i="123"/>
  <c r="E5385" i="123"/>
  <c r="E5386" i="123"/>
  <c r="E5387" i="123"/>
  <c r="E5388" i="123"/>
  <c r="E5389" i="123"/>
  <c r="E5390" i="123"/>
  <c r="E5391" i="123"/>
  <c r="E5392" i="123"/>
  <c r="E5393" i="123"/>
  <c r="E5394" i="123"/>
  <c r="E5395" i="123"/>
  <c r="E5396" i="123"/>
  <c r="E5397" i="123"/>
  <c r="E5398" i="123"/>
  <c r="E5399" i="123"/>
  <c r="E5400" i="123"/>
  <c r="E5401" i="123"/>
  <c r="E5402" i="123"/>
  <c r="E5403" i="123"/>
  <c r="E5404" i="123"/>
  <c r="E5405" i="123"/>
  <c r="E5406" i="123"/>
  <c r="E5407" i="123"/>
  <c r="E5408" i="123"/>
  <c r="E5409" i="123"/>
  <c r="E5410" i="123"/>
  <c r="E5411" i="123"/>
  <c r="E5412" i="123"/>
  <c r="E5413" i="123"/>
  <c r="E5414" i="123"/>
  <c r="E5415" i="123"/>
  <c r="E5416" i="123"/>
  <c r="E5417" i="123"/>
  <c r="E5418" i="123"/>
  <c r="E5419" i="123"/>
  <c r="E5420" i="123"/>
  <c r="E5421" i="123"/>
  <c r="E5422" i="123"/>
  <c r="E5423" i="123"/>
  <c r="E5424" i="123"/>
  <c r="E5425" i="123"/>
  <c r="E5426" i="123"/>
  <c r="E5427" i="123"/>
  <c r="E5428" i="123"/>
  <c r="E5429" i="123"/>
  <c r="E5430" i="123"/>
  <c r="E5431" i="123"/>
  <c r="E5432" i="123"/>
  <c r="E5433" i="123"/>
  <c r="E5434" i="123"/>
  <c r="E5435" i="123"/>
  <c r="E5436" i="123"/>
  <c r="E5437" i="123"/>
  <c r="E5438" i="123"/>
  <c r="E5439" i="123"/>
  <c r="E5440" i="123"/>
  <c r="E5441" i="123"/>
  <c r="E5442" i="123"/>
  <c r="E5443" i="123"/>
  <c r="E5444" i="123"/>
  <c r="E5445" i="123"/>
  <c r="E5446" i="123"/>
  <c r="E5447" i="123"/>
  <c r="E5448" i="123"/>
  <c r="E5449" i="123"/>
  <c r="E5450" i="123"/>
  <c r="E5451" i="123"/>
  <c r="E5452" i="123"/>
  <c r="E5453" i="123"/>
  <c r="E5454" i="123"/>
  <c r="E5455" i="123"/>
  <c r="E5456" i="123"/>
  <c r="E5457" i="123"/>
  <c r="E5458" i="123"/>
  <c r="E5459" i="123"/>
  <c r="E5460" i="123"/>
  <c r="E5461" i="123"/>
  <c r="E5462" i="123"/>
  <c r="E5463" i="123"/>
  <c r="E5464" i="123"/>
  <c r="E5465" i="123"/>
  <c r="E5466" i="123"/>
  <c r="E5467" i="123"/>
  <c r="E5468" i="123"/>
  <c r="E5469" i="123"/>
  <c r="E5470" i="123"/>
  <c r="E5471" i="123"/>
  <c r="E5472" i="123"/>
  <c r="E5473" i="123"/>
  <c r="E5474" i="123"/>
  <c r="E5475" i="123"/>
  <c r="E5476" i="123"/>
  <c r="E5477" i="123"/>
  <c r="E5478" i="123"/>
  <c r="E5479" i="123"/>
  <c r="E5480" i="123"/>
  <c r="E5481" i="123"/>
  <c r="E5482" i="123"/>
  <c r="E5483" i="123"/>
  <c r="E5484" i="123"/>
  <c r="E5485" i="123"/>
  <c r="E5486" i="123"/>
  <c r="E5487" i="123"/>
  <c r="E5488" i="123"/>
  <c r="E5489" i="123"/>
  <c r="E5490" i="123"/>
  <c r="E5491" i="123"/>
  <c r="E5492" i="123"/>
  <c r="E5493" i="123"/>
  <c r="E5494" i="123"/>
  <c r="E5495" i="123"/>
  <c r="E5496" i="123"/>
  <c r="E5497" i="123"/>
  <c r="E5498" i="123"/>
  <c r="E5499" i="123"/>
  <c r="E5500" i="123"/>
  <c r="E5501" i="123"/>
  <c r="E5502" i="123"/>
  <c r="E5503" i="123"/>
  <c r="E5504" i="123"/>
  <c r="E5505" i="123"/>
  <c r="E5506" i="123"/>
  <c r="E5507" i="123"/>
  <c r="E5508" i="123"/>
  <c r="E5509" i="123"/>
  <c r="E5510" i="123"/>
  <c r="E5511" i="123"/>
  <c r="E5512" i="123"/>
  <c r="E5513" i="123"/>
  <c r="E5514" i="123"/>
  <c r="E5515" i="123"/>
  <c r="E5516" i="123"/>
  <c r="E5517" i="123"/>
  <c r="E5518" i="123"/>
  <c r="E5519" i="123"/>
  <c r="E5520" i="123"/>
  <c r="E5521" i="123"/>
  <c r="E5522" i="123"/>
  <c r="E5523" i="123"/>
  <c r="E5524" i="123"/>
  <c r="E5525" i="123"/>
  <c r="E5526" i="123"/>
  <c r="E5527" i="123"/>
  <c r="E5528" i="123"/>
  <c r="E5529" i="123"/>
  <c r="E5530" i="123"/>
  <c r="E5531" i="123"/>
  <c r="E5532" i="123"/>
  <c r="E5533" i="123"/>
  <c r="E5534" i="123"/>
  <c r="E5535" i="123"/>
  <c r="E5536" i="123"/>
  <c r="E5537" i="123"/>
  <c r="E5538" i="123"/>
  <c r="E5539" i="123"/>
  <c r="E5540" i="123"/>
  <c r="E5541" i="123"/>
  <c r="E5542" i="123"/>
  <c r="E5543" i="123"/>
  <c r="E5544" i="123"/>
  <c r="E5545" i="123"/>
  <c r="E5546" i="123"/>
  <c r="E5547" i="123"/>
  <c r="E5548" i="123"/>
  <c r="E5549" i="123"/>
  <c r="E5550" i="123"/>
  <c r="E5551" i="123"/>
  <c r="E5552" i="123"/>
  <c r="E5553" i="123"/>
  <c r="E5554" i="123"/>
  <c r="E5555" i="123"/>
  <c r="E5556" i="123"/>
  <c r="E5557" i="123"/>
  <c r="E5558" i="123"/>
  <c r="E5559" i="123"/>
  <c r="E5560" i="123"/>
  <c r="E5561" i="123"/>
  <c r="E5562" i="123"/>
  <c r="E5563" i="123"/>
  <c r="E5564" i="123"/>
  <c r="E5565" i="123"/>
  <c r="E5566" i="123"/>
  <c r="E5567" i="123"/>
  <c r="E5568" i="123"/>
  <c r="E5569" i="123"/>
  <c r="E5570" i="123"/>
  <c r="E5571" i="123"/>
  <c r="E5572" i="123"/>
  <c r="E5573" i="123"/>
  <c r="E5574" i="123"/>
  <c r="E5575" i="123"/>
  <c r="E5576" i="123"/>
  <c r="E5577" i="123"/>
  <c r="E5578" i="123"/>
  <c r="E5579" i="123"/>
  <c r="E5580" i="123"/>
  <c r="E5581" i="123"/>
  <c r="E5582" i="123"/>
  <c r="E5583" i="123"/>
  <c r="E5584" i="123"/>
  <c r="E5585" i="123"/>
  <c r="E5586" i="123"/>
  <c r="E5587" i="123"/>
  <c r="E5588" i="123"/>
  <c r="E5589" i="123"/>
  <c r="E5590" i="123"/>
  <c r="E5591" i="123"/>
  <c r="E5592" i="123"/>
  <c r="E5593" i="123"/>
  <c r="E5594" i="123"/>
  <c r="E5595" i="123"/>
  <c r="E5596" i="123"/>
  <c r="E5597" i="123"/>
  <c r="E5598" i="123"/>
  <c r="E5599" i="123"/>
  <c r="E5600" i="123"/>
  <c r="E5601" i="123"/>
  <c r="E5602" i="123"/>
  <c r="E5603" i="123"/>
  <c r="E5604" i="123"/>
  <c r="E5605" i="123"/>
  <c r="E5606" i="123"/>
  <c r="E5607" i="123"/>
  <c r="E5608" i="123"/>
  <c r="E5609" i="123"/>
  <c r="E5610" i="123"/>
  <c r="E5611" i="123"/>
  <c r="E5612" i="123"/>
  <c r="E5613" i="123"/>
  <c r="E5614" i="123"/>
  <c r="E5615" i="123"/>
  <c r="E5616" i="123"/>
  <c r="E5617" i="123"/>
  <c r="E5618" i="123"/>
  <c r="E5619" i="123"/>
  <c r="E5620" i="123"/>
  <c r="E5621" i="123"/>
  <c r="E5622" i="123"/>
  <c r="E5623" i="123"/>
  <c r="E5624" i="123"/>
  <c r="E5625" i="123"/>
  <c r="E5626" i="123"/>
  <c r="E5627" i="123"/>
  <c r="E5628" i="123"/>
  <c r="E5629" i="123"/>
  <c r="E5630" i="123"/>
  <c r="E5631" i="123"/>
  <c r="E5632" i="123"/>
  <c r="E5633" i="123"/>
  <c r="E5634" i="123"/>
  <c r="E5635" i="123"/>
  <c r="E5636" i="123"/>
  <c r="E5637" i="123"/>
  <c r="E5638" i="123"/>
  <c r="E5639" i="123"/>
  <c r="E5640" i="123"/>
  <c r="E5641" i="123"/>
  <c r="E5642" i="123"/>
  <c r="E5643" i="123"/>
  <c r="E5644" i="123"/>
  <c r="E5645" i="123"/>
  <c r="E5646" i="123"/>
  <c r="E5647" i="123"/>
  <c r="E5648" i="123"/>
  <c r="E5649" i="123"/>
  <c r="E5650" i="123"/>
  <c r="E5651" i="123"/>
  <c r="E5652" i="123"/>
  <c r="E5653" i="123"/>
  <c r="E5654" i="123"/>
  <c r="E5655" i="123"/>
  <c r="E5656" i="123"/>
  <c r="E5657" i="123"/>
  <c r="E5658" i="123"/>
  <c r="E5659" i="123"/>
  <c r="E5660" i="123"/>
  <c r="E5661" i="123"/>
  <c r="E5662" i="123"/>
  <c r="E5663" i="123"/>
  <c r="E5664" i="123"/>
  <c r="E5665" i="123"/>
  <c r="E5666" i="123"/>
  <c r="E5667" i="123"/>
  <c r="E5668" i="123"/>
  <c r="E5669" i="123"/>
  <c r="E5670" i="123"/>
  <c r="E5671" i="123"/>
  <c r="E5672" i="123"/>
  <c r="E5673" i="123"/>
  <c r="E5674" i="123"/>
  <c r="E5675" i="123"/>
  <c r="E5676" i="123"/>
  <c r="E5677" i="123"/>
  <c r="E5678" i="123"/>
  <c r="E5679" i="123"/>
  <c r="E5680" i="123"/>
  <c r="E5681" i="123"/>
  <c r="E5682" i="123"/>
  <c r="E5683" i="123"/>
  <c r="E5684" i="123"/>
  <c r="E5685" i="123"/>
  <c r="E5686" i="123"/>
  <c r="E5687" i="123"/>
  <c r="E5688" i="123"/>
  <c r="E5689" i="123"/>
  <c r="E5690" i="123"/>
  <c r="E5691" i="123"/>
  <c r="E5692" i="123"/>
  <c r="E5693" i="123"/>
  <c r="E5694" i="123"/>
  <c r="E5695" i="123"/>
  <c r="E5696" i="123"/>
  <c r="E5697" i="123"/>
  <c r="E5698" i="123"/>
  <c r="E5699" i="123"/>
  <c r="E5700" i="123"/>
  <c r="E5701" i="123"/>
  <c r="E5702" i="123"/>
  <c r="E5703" i="123"/>
  <c r="E5704" i="123"/>
  <c r="E5705" i="123"/>
  <c r="E5706" i="123"/>
  <c r="E5707" i="123"/>
  <c r="E5708" i="123"/>
  <c r="E5709" i="123"/>
  <c r="E5710" i="123"/>
  <c r="E5711" i="123"/>
  <c r="E5712" i="123"/>
  <c r="E5713" i="123"/>
  <c r="E5714" i="123"/>
  <c r="E5715" i="123"/>
  <c r="E5716" i="123"/>
  <c r="E5717" i="123"/>
  <c r="E5718" i="123"/>
  <c r="E5719" i="123"/>
  <c r="E5720" i="123"/>
  <c r="E5721" i="123"/>
  <c r="E5722" i="123"/>
  <c r="E5723" i="123"/>
  <c r="E5724" i="123"/>
  <c r="E5725" i="123"/>
  <c r="E5726" i="123"/>
  <c r="E5727" i="123"/>
  <c r="E5728" i="123"/>
  <c r="E5729" i="123"/>
  <c r="E5730" i="123"/>
  <c r="E5731" i="123"/>
  <c r="E5732" i="123"/>
  <c r="E5733" i="123"/>
  <c r="E5734" i="123"/>
  <c r="E5735" i="123"/>
  <c r="E5736" i="123"/>
  <c r="E5737" i="123"/>
  <c r="E5738" i="123"/>
  <c r="E5739" i="123"/>
  <c r="E5740" i="123"/>
  <c r="E5741" i="123"/>
  <c r="E5742" i="123"/>
  <c r="E5743" i="123"/>
  <c r="E5744" i="123"/>
  <c r="E5745" i="123"/>
  <c r="E5746" i="123"/>
  <c r="E5747" i="123"/>
  <c r="E5748" i="123"/>
  <c r="E5749" i="123"/>
  <c r="E5750" i="123"/>
  <c r="E5751" i="123"/>
  <c r="E5752" i="123"/>
  <c r="E5753" i="123"/>
  <c r="E5754" i="123"/>
  <c r="E5755" i="123"/>
  <c r="E5756" i="123"/>
  <c r="E5757" i="123"/>
  <c r="E5758" i="123"/>
  <c r="E5759" i="123"/>
  <c r="E5760" i="123"/>
  <c r="E5761" i="123"/>
  <c r="E5762" i="123"/>
  <c r="E5763" i="123"/>
  <c r="E5764" i="123"/>
  <c r="E5765" i="123"/>
  <c r="E5766" i="123"/>
  <c r="E5767" i="123"/>
  <c r="E5768" i="123"/>
  <c r="E5769" i="123"/>
  <c r="E5770" i="123"/>
  <c r="E5771" i="123"/>
  <c r="E5772" i="123"/>
  <c r="E5773" i="123"/>
  <c r="E5774" i="123"/>
  <c r="E5775" i="123"/>
  <c r="E5776" i="123"/>
  <c r="E5777" i="123"/>
  <c r="E5778" i="123"/>
  <c r="E5779" i="123"/>
  <c r="E5780" i="123"/>
  <c r="E5781" i="123"/>
  <c r="E5782" i="123"/>
  <c r="E5783" i="123"/>
  <c r="E5784" i="123"/>
  <c r="E5785" i="123"/>
  <c r="E5786" i="123"/>
  <c r="E5787" i="123"/>
  <c r="E5788" i="123"/>
  <c r="E5789" i="123"/>
  <c r="E5790" i="123"/>
  <c r="E5791" i="123"/>
  <c r="E5792" i="123"/>
  <c r="E5793" i="123"/>
  <c r="E5794" i="123"/>
  <c r="E5795" i="123"/>
  <c r="E5796" i="123"/>
  <c r="E5797" i="123"/>
  <c r="E5798" i="123"/>
  <c r="E5799" i="123"/>
  <c r="E5800" i="123"/>
  <c r="E5801" i="123"/>
  <c r="E5802" i="123"/>
  <c r="E5803" i="123"/>
  <c r="E5804" i="123"/>
  <c r="E5805" i="123"/>
  <c r="E5806" i="123"/>
  <c r="E5807" i="123"/>
  <c r="E5808" i="123"/>
  <c r="E5809" i="123"/>
  <c r="E5810" i="123"/>
  <c r="E5811" i="123"/>
  <c r="E5812" i="123"/>
  <c r="E5813" i="123"/>
  <c r="E5814" i="123"/>
  <c r="E5815" i="123"/>
  <c r="E5816" i="123"/>
  <c r="E5817" i="123"/>
  <c r="E5818" i="123"/>
  <c r="E5819" i="123"/>
  <c r="E5820" i="123"/>
  <c r="E5821" i="123"/>
  <c r="E5822" i="123"/>
  <c r="E5823" i="123"/>
  <c r="E5824" i="123"/>
  <c r="E5825" i="123"/>
  <c r="E5826" i="123"/>
  <c r="E5827" i="123"/>
  <c r="E5828" i="123"/>
  <c r="E5829" i="123"/>
  <c r="E5830" i="123"/>
  <c r="E5831" i="123"/>
  <c r="E5832" i="123"/>
  <c r="E5833" i="123"/>
  <c r="E5834" i="123"/>
  <c r="E5835" i="123"/>
  <c r="E5836" i="123"/>
  <c r="E5837" i="123"/>
  <c r="E5838" i="123"/>
  <c r="E5839" i="123"/>
  <c r="E5840" i="123"/>
  <c r="E5841" i="123"/>
  <c r="E5842" i="123"/>
  <c r="E5843" i="123"/>
  <c r="E5844" i="123"/>
  <c r="E5845" i="123"/>
  <c r="E5846" i="123"/>
  <c r="E5847" i="123"/>
  <c r="E5848" i="123"/>
  <c r="E5849" i="123"/>
  <c r="E5850" i="123"/>
  <c r="E5851" i="123"/>
  <c r="E5852" i="123"/>
  <c r="E5853" i="123"/>
  <c r="E5854" i="123"/>
  <c r="E5855" i="123"/>
  <c r="E5856" i="123"/>
  <c r="E5857" i="123"/>
  <c r="E5858" i="123"/>
  <c r="E5859" i="123"/>
  <c r="E5860" i="123"/>
  <c r="E5861" i="123"/>
  <c r="E5862" i="123"/>
  <c r="E5863" i="123"/>
  <c r="E5864" i="123"/>
  <c r="E5865" i="123"/>
  <c r="E5866" i="123"/>
  <c r="E5867" i="123"/>
  <c r="E5868" i="123"/>
  <c r="E5869" i="123"/>
  <c r="E5870" i="123"/>
  <c r="E5871" i="123"/>
  <c r="E5872" i="123"/>
  <c r="E5873" i="123"/>
  <c r="E5874" i="123"/>
  <c r="E5875" i="123"/>
  <c r="E5876" i="123"/>
  <c r="E5877" i="123"/>
  <c r="E5878" i="123"/>
  <c r="E5879" i="123"/>
  <c r="E5880" i="123"/>
  <c r="E5881" i="123"/>
  <c r="E5882" i="123"/>
  <c r="E5883" i="123"/>
  <c r="E5884" i="123"/>
  <c r="E5885" i="123"/>
  <c r="E5886" i="123"/>
  <c r="E5887" i="123"/>
  <c r="E5888" i="123"/>
  <c r="E5889" i="123"/>
  <c r="E5890" i="123"/>
  <c r="E5891" i="123"/>
  <c r="E5892" i="123"/>
  <c r="E5893" i="123"/>
  <c r="E5894" i="123"/>
  <c r="E5895" i="123"/>
  <c r="E5896" i="123"/>
  <c r="E5897" i="123"/>
  <c r="E5898" i="123"/>
  <c r="E5899" i="123"/>
  <c r="E5900" i="123"/>
  <c r="E5901" i="123"/>
  <c r="E5902" i="123"/>
  <c r="E5903" i="123"/>
  <c r="E5904" i="123"/>
  <c r="E5905" i="123"/>
  <c r="E5906" i="123"/>
  <c r="E5907" i="123"/>
  <c r="E5908" i="123"/>
  <c r="E5909" i="123"/>
  <c r="E5910" i="123"/>
  <c r="E5911" i="123"/>
  <c r="E5912" i="123"/>
  <c r="E5913" i="123"/>
  <c r="E5914" i="123"/>
  <c r="E5915" i="123"/>
  <c r="E5916" i="123"/>
  <c r="E5917" i="123"/>
  <c r="E5918" i="123"/>
  <c r="E5919" i="123"/>
  <c r="E5920" i="123"/>
  <c r="E5921" i="123"/>
  <c r="E5922" i="123"/>
  <c r="E5923" i="123"/>
  <c r="E5924" i="123"/>
  <c r="E5925" i="123"/>
  <c r="E5926" i="123"/>
  <c r="E5927" i="123"/>
  <c r="E5928" i="123"/>
  <c r="E5929" i="123"/>
  <c r="E5930" i="123"/>
  <c r="E5931" i="123"/>
  <c r="E5932" i="123"/>
  <c r="E5933" i="123"/>
  <c r="E5934" i="123"/>
  <c r="E5935" i="123"/>
  <c r="E5936" i="123"/>
  <c r="E5937" i="123"/>
  <c r="E5938" i="123"/>
  <c r="E5939" i="123"/>
  <c r="E5940" i="123"/>
  <c r="E5941" i="123"/>
  <c r="E5942" i="123"/>
  <c r="E5943" i="123"/>
  <c r="E5944" i="123"/>
  <c r="E5945" i="123"/>
  <c r="E5946" i="123"/>
  <c r="E5947" i="123"/>
  <c r="E5948" i="123"/>
  <c r="E5949" i="123"/>
  <c r="E5950" i="123"/>
  <c r="E5951" i="123"/>
  <c r="E5952" i="123"/>
  <c r="E5953" i="123"/>
  <c r="E5954" i="123"/>
  <c r="E5955" i="123"/>
  <c r="E5956" i="123"/>
  <c r="E5957" i="123"/>
  <c r="E5958" i="123"/>
  <c r="E5959" i="123"/>
  <c r="E5960" i="123"/>
  <c r="E5961" i="123"/>
  <c r="E5962" i="123"/>
  <c r="E5963" i="123"/>
  <c r="E5964" i="123"/>
  <c r="E5965" i="123"/>
  <c r="E5966" i="123"/>
  <c r="E5967" i="123"/>
  <c r="E5968" i="123"/>
  <c r="E5969" i="123"/>
  <c r="E5970" i="123"/>
  <c r="E5971" i="123"/>
  <c r="E5972" i="123"/>
  <c r="E5973" i="123"/>
  <c r="E5974" i="123"/>
  <c r="E5975" i="123"/>
  <c r="E5976" i="123"/>
  <c r="E5977" i="123"/>
  <c r="E5978" i="123"/>
  <c r="E5979" i="123"/>
  <c r="E5980" i="123"/>
  <c r="E5981" i="123"/>
  <c r="E5982" i="123"/>
  <c r="E5983" i="123"/>
  <c r="E5984" i="123"/>
  <c r="E5985" i="123"/>
  <c r="E5986" i="123"/>
  <c r="E5987" i="123"/>
  <c r="E5988" i="123"/>
  <c r="E5989" i="123"/>
  <c r="E5990" i="123"/>
  <c r="E5991" i="123"/>
  <c r="E5992" i="123"/>
  <c r="E5993" i="123"/>
  <c r="E5994" i="123"/>
  <c r="E5995" i="123"/>
  <c r="E5996" i="123"/>
  <c r="E5997" i="123"/>
  <c r="E5998" i="123"/>
  <c r="E5999" i="123"/>
  <c r="E6000" i="123"/>
  <c r="E6001" i="123"/>
  <c r="E6002" i="123"/>
  <c r="E6003" i="123"/>
  <c r="E6004" i="123"/>
  <c r="E6005" i="123"/>
  <c r="E6006" i="123"/>
  <c r="E6007" i="123"/>
  <c r="E6008" i="123"/>
  <c r="E6009" i="123"/>
  <c r="E6010" i="123"/>
  <c r="E6011" i="123"/>
  <c r="E6012" i="123"/>
  <c r="E6013" i="123"/>
  <c r="E6014" i="123"/>
  <c r="E6015" i="123"/>
  <c r="E6016" i="123"/>
  <c r="E6017" i="123"/>
  <c r="E6018" i="123"/>
  <c r="E6019" i="123"/>
  <c r="E6020" i="123"/>
  <c r="E6021" i="123"/>
  <c r="E6022" i="123"/>
  <c r="E6023" i="123"/>
  <c r="E6024" i="123"/>
  <c r="E6025" i="123"/>
  <c r="E6026" i="123"/>
  <c r="E6027" i="123"/>
  <c r="E6028" i="123"/>
  <c r="E6029" i="123"/>
  <c r="E6030" i="123"/>
  <c r="E6031" i="123"/>
  <c r="E6032" i="123"/>
  <c r="E6033" i="123"/>
  <c r="E6034" i="123"/>
  <c r="E6035" i="123"/>
  <c r="E6036" i="123"/>
  <c r="E6037" i="123"/>
  <c r="E6038" i="123"/>
  <c r="E6039" i="123"/>
  <c r="E6040" i="123"/>
  <c r="E6041" i="123"/>
  <c r="E6042" i="123"/>
  <c r="E6043" i="123"/>
  <c r="E6044" i="123"/>
  <c r="E6045" i="123"/>
  <c r="E6046" i="123"/>
  <c r="E6047" i="123"/>
  <c r="E6048" i="123"/>
  <c r="E6049" i="123"/>
  <c r="E6050" i="123"/>
  <c r="E6051" i="123"/>
  <c r="E6052" i="123"/>
  <c r="E6053" i="123"/>
  <c r="E6054" i="123"/>
  <c r="E6055" i="123"/>
  <c r="E6056" i="123"/>
  <c r="E6057" i="123"/>
  <c r="E6058" i="123"/>
  <c r="E6059" i="123"/>
  <c r="E6060" i="123"/>
  <c r="E6061" i="123"/>
  <c r="E6062" i="123"/>
  <c r="E6063" i="123"/>
  <c r="E6064" i="123"/>
  <c r="E6065" i="123"/>
  <c r="E6066" i="123"/>
  <c r="E6067" i="123"/>
  <c r="E6068" i="123"/>
  <c r="E6069" i="123"/>
  <c r="E6070" i="123"/>
  <c r="E6071" i="123"/>
  <c r="E6072" i="123"/>
  <c r="E6073" i="123"/>
  <c r="E6074" i="123"/>
  <c r="E6075" i="123"/>
  <c r="E6076" i="123"/>
  <c r="E6077" i="123"/>
  <c r="E6078" i="123"/>
  <c r="E6079" i="123"/>
  <c r="E6080" i="123"/>
  <c r="E6081" i="123"/>
  <c r="E6082" i="123"/>
  <c r="E6083" i="123"/>
  <c r="E6084" i="123"/>
  <c r="E6085" i="123"/>
  <c r="E6086" i="123"/>
  <c r="E6087" i="123"/>
  <c r="E6088" i="123"/>
  <c r="E6089" i="123"/>
  <c r="E6090" i="123"/>
  <c r="E6091" i="123"/>
  <c r="E6092" i="123"/>
  <c r="E6093" i="123"/>
  <c r="E6094" i="123"/>
  <c r="E6095" i="123"/>
  <c r="E6096" i="123"/>
  <c r="E6097" i="123"/>
  <c r="E6098" i="123"/>
  <c r="E6099" i="123"/>
  <c r="E6100" i="123"/>
  <c r="E6101" i="123"/>
  <c r="E6102" i="123"/>
  <c r="E6103" i="123"/>
  <c r="E6104" i="123"/>
  <c r="E6105" i="123"/>
  <c r="E6106" i="123"/>
  <c r="E6107" i="123"/>
  <c r="E6108" i="123"/>
  <c r="E6109" i="123"/>
  <c r="E6110" i="123"/>
  <c r="E6111" i="123"/>
  <c r="E6112" i="123"/>
  <c r="E6113" i="123"/>
  <c r="E6114" i="123"/>
  <c r="E6115" i="123"/>
  <c r="E6116" i="123"/>
  <c r="E6117" i="123"/>
  <c r="E6118" i="123"/>
  <c r="E6119" i="123"/>
  <c r="E6120" i="123"/>
  <c r="E6121" i="123"/>
  <c r="E6122" i="123"/>
  <c r="E6123" i="123"/>
  <c r="E6124" i="123"/>
  <c r="E6125" i="123"/>
  <c r="E6126" i="123"/>
  <c r="E6127" i="123"/>
  <c r="E6128" i="123"/>
  <c r="E6129" i="123"/>
  <c r="E6130" i="123"/>
  <c r="E6131" i="123"/>
  <c r="E6132" i="123"/>
  <c r="E6133" i="123"/>
  <c r="E6134" i="123"/>
  <c r="E6135" i="123"/>
  <c r="E6136" i="123"/>
  <c r="E6137" i="123"/>
  <c r="E6138" i="123"/>
  <c r="E6139" i="123"/>
  <c r="E6140" i="123"/>
  <c r="E6141" i="123"/>
  <c r="E6142" i="123"/>
  <c r="E6143" i="123"/>
  <c r="E6144" i="123"/>
  <c r="E6145" i="123"/>
  <c r="E6146" i="123"/>
  <c r="E6147" i="123"/>
  <c r="E6148" i="123"/>
  <c r="E6149" i="123"/>
  <c r="E6150" i="123"/>
  <c r="E6151" i="123"/>
  <c r="E6152" i="123"/>
  <c r="E6153" i="123"/>
  <c r="E6154" i="123"/>
  <c r="E6155" i="123"/>
  <c r="E6156" i="123"/>
  <c r="E6157" i="123"/>
  <c r="E6158" i="123"/>
  <c r="E6159" i="123"/>
  <c r="E6160" i="123"/>
  <c r="E6161" i="123"/>
  <c r="E6162" i="123"/>
  <c r="E6163" i="123"/>
  <c r="E6164" i="123"/>
  <c r="E6165" i="123"/>
  <c r="E6166" i="123"/>
  <c r="E6167" i="123"/>
  <c r="E6168" i="123"/>
  <c r="E6169" i="123"/>
  <c r="E6170" i="123"/>
  <c r="E6171" i="123"/>
  <c r="E6172" i="123"/>
  <c r="E6173" i="123"/>
  <c r="E6174" i="123"/>
  <c r="E6175" i="123"/>
  <c r="E6176" i="123"/>
  <c r="E6177" i="123"/>
  <c r="E6178" i="123"/>
  <c r="E6179" i="123"/>
  <c r="E6180" i="123"/>
  <c r="E6181" i="123"/>
  <c r="E6182" i="123"/>
  <c r="E6183" i="123"/>
  <c r="E6184" i="123"/>
  <c r="E6185" i="123"/>
  <c r="E6186" i="123"/>
  <c r="E6187" i="123"/>
  <c r="E6188" i="123"/>
  <c r="E6189" i="123"/>
  <c r="E6190" i="123"/>
  <c r="E6191" i="123"/>
  <c r="E6192" i="123"/>
  <c r="E6193" i="123"/>
  <c r="E6194" i="123"/>
  <c r="E6195" i="123"/>
  <c r="E6196" i="123"/>
  <c r="E6197" i="123"/>
  <c r="E6198" i="123"/>
  <c r="E6199" i="123"/>
  <c r="E6200" i="123"/>
  <c r="E6201" i="123"/>
  <c r="E6202" i="123"/>
  <c r="E6203" i="123"/>
  <c r="E6204" i="123"/>
  <c r="E6205" i="123"/>
  <c r="E6206" i="123"/>
  <c r="E6207" i="123"/>
  <c r="E6208" i="123"/>
  <c r="E6209" i="123"/>
  <c r="E6210" i="123"/>
  <c r="E6211" i="123"/>
  <c r="E6212" i="123"/>
  <c r="E6213" i="123"/>
  <c r="E6214" i="123"/>
  <c r="E6215" i="123"/>
  <c r="E6216" i="123"/>
  <c r="E6217" i="123"/>
  <c r="E6218" i="123"/>
  <c r="E6219" i="123"/>
  <c r="E6220" i="123"/>
  <c r="E6221" i="123"/>
  <c r="E6222" i="123"/>
  <c r="E6223" i="123"/>
  <c r="E6224" i="123"/>
  <c r="E6225" i="123"/>
  <c r="E6226" i="123"/>
  <c r="E6227" i="123"/>
  <c r="E6228" i="123"/>
  <c r="E6229" i="123"/>
  <c r="E6230" i="123"/>
  <c r="E6231" i="123"/>
  <c r="E6232" i="123"/>
  <c r="E6233" i="123"/>
  <c r="E6234" i="123"/>
  <c r="E6235" i="123"/>
  <c r="E6236" i="123"/>
  <c r="E6237" i="123"/>
  <c r="E6238" i="123"/>
  <c r="E6239" i="123"/>
  <c r="E6240" i="123"/>
  <c r="E6241" i="123"/>
  <c r="E6242" i="123"/>
  <c r="E6243" i="123"/>
  <c r="E6244" i="123"/>
  <c r="E6245" i="123"/>
  <c r="E6246" i="123"/>
  <c r="E6247" i="123"/>
  <c r="E6248" i="123"/>
  <c r="E6249" i="123"/>
  <c r="E6250" i="123"/>
  <c r="E6251" i="123"/>
  <c r="E6252" i="123"/>
  <c r="E6253" i="123"/>
  <c r="E6254" i="123"/>
  <c r="E6255" i="123"/>
  <c r="E6256" i="123"/>
  <c r="E6257" i="123"/>
  <c r="E6258" i="123"/>
  <c r="E6259" i="123"/>
  <c r="E6260" i="123"/>
  <c r="E6261" i="123"/>
  <c r="E6262" i="123"/>
  <c r="E6263" i="123"/>
  <c r="E6264" i="123"/>
  <c r="E6265" i="123"/>
  <c r="E6266" i="123"/>
  <c r="E6267" i="123"/>
  <c r="E6268" i="123"/>
  <c r="E6269" i="123"/>
  <c r="E6270" i="123"/>
  <c r="E6271" i="123"/>
  <c r="E6272" i="123"/>
  <c r="E6273" i="123"/>
  <c r="E6274" i="123"/>
  <c r="E6275" i="123"/>
  <c r="E6276" i="123"/>
  <c r="E6277" i="123"/>
  <c r="E6278" i="123"/>
  <c r="E6279" i="123"/>
  <c r="E6280" i="123"/>
  <c r="E6281" i="123"/>
  <c r="E6282" i="123"/>
  <c r="E6283" i="123"/>
  <c r="E6284" i="123"/>
  <c r="E6285" i="123"/>
  <c r="E6286" i="123"/>
  <c r="E6287" i="123"/>
  <c r="E6288" i="123"/>
  <c r="E6289" i="123"/>
  <c r="E6290" i="123"/>
  <c r="E6291" i="123"/>
  <c r="E6292" i="123"/>
  <c r="E6293" i="123"/>
  <c r="E6294" i="123"/>
  <c r="E6295" i="123"/>
  <c r="E6296" i="123"/>
  <c r="E6297" i="123"/>
  <c r="E6298" i="123"/>
  <c r="E6299" i="123"/>
  <c r="E6300" i="123"/>
  <c r="E6301" i="123"/>
  <c r="E6302" i="123"/>
  <c r="E6303" i="123"/>
  <c r="E6304" i="123"/>
  <c r="E6305" i="123"/>
  <c r="E6306" i="123"/>
  <c r="E6307" i="123"/>
  <c r="E6308" i="123"/>
  <c r="E6309" i="123"/>
  <c r="E6310" i="123"/>
  <c r="E6311" i="123"/>
  <c r="E6312" i="123"/>
  <c r="E6313" i="123"/>
  <c r="E6314" i="123"/>
  <c r="E6315" i="123"/>
  <c r="E6316" i="123"/>
  <c r="E6317" i="123"/>
  <c r="E6318" i="123"/>
  <c r="E6319" i="123"/>
  <c r="E6320" i="123"/>
  <c r="E6321" i="123"/>
  <c r="E6322" i="123"/>
  <c r="E6323" i="123"/>
  <c r="E6324" i="123"/>
  <c r="E6325" i="123"/>
  <c r="E6326" i="123"/>
  <c r="E6327" i="123"/>
  <c r="E6328" i="123"/>
  <c r="E6329" i="123"/>
  <c r="E6330" i="123"/>
  <c r="E6331" i="123"/>
  <c r="E6332" i="123"/>
  <c r="E6333" i="123"/>
  <c r="E6334" i="123"/>
  <c r="E6335" i="123"/>
  <c r="E6336" i="123"/>
  <c r="E6337" i="123"/>
  <c r="E6338" i="123"/>
  <c r="E6339" i="123"/>
  <c r="E6340" i="123"/>
  <c r="E6341" i="123"/>
  <c r="E6342" i="123"/>
  <c r="E6343" i="123"/>
  <c r="E6344" i="123"/>
  <c r="E6345" i="123"/>
  <c r="E6346" i="123"/>
  <c r="E6347" i="123"/>
  <c r="E6348" i="123"/>
  <c r="E6349" i="123"/>
  <c r="E6350" i="123"/>
  <c r="E6351" i="123"/>
  <c r="E6352" i="123"/>
  <c r="E6353" i="123"/>
  <c r="E6354" i="123"/>
  <c r="E6355" i="123"/>
  <c r="E6356" i="123"/>
  <c r="E6357" i="123"/>
  <c r="E6358" i="123"/>
  <c r="E6359" i="123"/>
  <c r="E6360" i="123"/>
  <c r="E6361" i="123"/>
  <c r="E6362" i="123"/>
  <c r="E6363" i="123"/>
  <c r="E6364" i="123"/>
  <c r="E6365" i="123"/>
  <c r="E6366" i="123"/>
  <c r="E6367" i="123"/>
  <c r="E6368" i="123"/>
  <c r="E6369" i="123"/>
  <c r="E6370" i="123"/>
  <c r="E6371" i="123"/>
  <c r="E12" i="5"/>
  <c r="Q195" i="123" l="1"/>
  <c r="Q196" i="123"/>
  <c r="Q197" i="123"/>
  <c r="Q198" i="123"/>
  <c r="Q199" i="123"/>
  <c r="Q200" i="123"/>
  <c r="Q201" i="123"/>
  <c r="Q202" i="123"/>
  <c r="Q203" i="123"/>
  <c r="Q204" i="123"/>
  <c r="Q205" i="123"/>
  <c r="Q206" i="123"/>
  <c r="Q207" i="123"/>
  <c r="Q208" i="123"/>
  <c r="Q209" i="123"/>
  <c r="Q210" i="123"/>
  <c r="Q211" i="123"/>
  <c r="Q212" i="123"/>
  <c r="Q213" i="123"/>
  <c r="Q214" i="123"/>
  <c r="Q215" i="123"/>
  <c r="Q216" i="123"/>
  <c r="O13" i="123"/>
  <c r="O14" i="123"/>
  <c r="O15" i="123"/>
  <c r="O16" i="123"/>
  <c r="O17" i="123"/>
  <c r="O18" i="123"/>
  <c r="O19" i="123"/>
  <c r="O20" i="123"/>
  <c r="O21" i="123"/>
  <c r="O22" i="123"/>
  <c r="O23" i="123"/>
  <c r="Q181" i="123"/>
  <c r="Q182" i="123"/>
  <c r="Q183" i="123"/>
  <c r="Q184" i="123"/>
  <c r="Q185" i="123"/>
  <c r="Q186" i="123"/>
  <c r="Q187" i="123"/>
  <c r="Q188" i="123"/>
  <c r="Q189" i="123"/>
  <c r="Q190" i="123"/>
  <c r="Q191" i="123"/>
  <c r="Q192" i="123"/>
  <c r="Q193" i="123"/>
  <c r="Q194" i="123"/>
  <c r="O6" i="123"/>
  <c r="O7" i="123"/>
  <c r="O8" i="123"/>
  <c r="O9" i="123"/>
  <c r="O10" i="123"/>
  <c r="O11" i="123"/>
  <c r="O12" i="123"/>
  <c r="Q5" i="123" l="1"/>
  <c r="Q6" i="123"/>
  <c r="Q7" i="123"/>
  <c r="Q8" i="123"/>
  <c r="Q9" i="123"/>
  <c r="Q10" i="123"/>
  <c r="Q11" i="123"/>
  <c r="Q12" i="123"/>
  <c r="Q13" i="123"/>
  <c r="Q14" i="123"/>
  <c r="Q15" i="123"/>
  <c r="Q16" i="123"/>
  <c r="Q17" i="123"/>
  <c r="Q18" i="123"/>
  <c r="Q19" i="123"/>
  <c r="Q20" i="123"/>
  <c r="Q21" i="123"/>
  <c r="Q22" i="123"/>
  <c r="Q23" i="123"/>
  <c r="Q24" i="123"/>
  <c r="Q25" i="123"/>
  <c r="Q26" i="123"/>
  <c r="Q27" i="123"/>
  <c r="Q28" i="123"/>
  <c r="Q29" i="123"/>
  <c r="Q30" i="123"/>
  <c r="Q31" i="123"/>
  <c r="Q32" i="123"/>
  <c r="Q33" i="123"/>
  <c r="Q34" i="123"/>
  <c r="Q35" i="123"/>
  <c r="Q36" i="123"/>
  <c r="Q37" i="123"/>
  <c r="Q38" i="123"/>
  <c r="Q39" i="123"/>
  <c r="Q40" i="123"/>
  <c r="Q41" i="123"/>
  <c r="Q42" i="123"/>
  <c r="Q43" i="123"/>
  <c r="Q44" i="123"/>
  <c r="Q45" i="123"/>
  <c r="Q46" i="123"/>
  <c r="Q47" i="123"/>
  <c r="Q48" i="123"/>
  <c r="Q49" i="123"/>
  <c r="Q50" i="123"/>
  <c r="Q51" i="123"/>
  <c r="Q52" i="123"/>
  <c r="Q53" i="123"/>
  <c r="Q54" i="123"/>
  <c r="Q55" i="123"/>
  <c r="Q56" i="123"/>
  <c r="Q57" i="123"/>
  <c r="Q58" i="123"/>
  <c r="Q59" i="123"/>
  <c r="Q60" i="123"/>
  <c r="Q61" i="123"/>
  <c r="Q62" i="123"/>
  <c r="Q63" i="123"/>
  <c r="Q64" i="123"/>
  <c r="Q65" i="123"/>
  <c r="Q66" i="123"/>
  <c r="Q67" i="123"/>
  <c r="Q68" i="123"/>
  <c r="Q69" i="123"/>
  <c r="Q70" i="123"/>
  <c r="Q71" i="123"/>
  <c r="Q72" i="123"/>
  <c r="Q73" i="123"/>
  <c r="Q74" i="123"/>
  <c r="Q75" i="123"/>
  <c r="Q76" i="123"/>
  <c r="Q77" i="123"/>
  <c r="Q78" i="123"/>
  <c r="Q79" i="123"/>
  <c r="Q80" i="123"/>
  <c r="Q81" i="123"/>
  <c r="Q82" i="123"/>
  <c r="Q83" i="123"/>
  <c r="Q84" i="123"/>
  <c r="Q85" i="123"/>
  <c r="Q86" i="123"/>
  <c r="Q87" i="123"/>
  <c r="Q88" i="123"/>
  <c r="Q89" i="123"/>
  <c r="Q90" i="123"/>
  <c r="Q91" i="123"/>
  <c r="Q92" i="123"/>
  <c r="Q93" i="123"/>
  <c r="Q94" i="123"/>
  <c r="Q95" i="123"/>
  <c r="Q96" i="123"/>
  <c r="Q97" i="123"/>
  <c r="Q98" i="123"/>
  <c r="Q99" i="123"/>
  <c r="Q100" i="123"/>
  <c r="Q101" i="123"/>
  <c r="Q102" i="123"/>
  <c r="Q103" i="123"/>
  <c r="Q104" i="123"/>
  <c r="Q105" i="123"/>
  <c r="Q106" i="123"/>
  <c r="Q107" i="123"/>
  <c r="Q108" i="123"/>
  <c r="Q109" i="123"/>
  <c r="Q110" i="123"/>
  <c r="Q111" i="123"/>
  <c r="Q112" i="123"/>
  <c r="Q113" i="123"/>
  <c r="Q114" i="123"/>
  <c r="Q115" i="123"/>
  <c r="Q116" i="123"/>
  <c r="Q117" i="123"/>
  <c r="Q118" i="123"/>
  <c r="Q119" i="123"/>
  <c r="Q120" i="123"/>
  <c r="Q121" i="123"/>
  <c r="Q122" i="123"/>
  <c r="Q123" i="123"/>
  <c r="Q124" i="123"/>
  <c r="Q125" i="123"/>
  <c r="Q126" i="123"/>
  <c r="Q127" i="123"/>
  <c r="Q128" i="123"/>
  <c r="Q129" i="123"/>
  <c r="Q130" i="123"/>
  <c r="Q131" i="123"/>
  <c r="Q132" i="123"/>
  <c r="Q133" i="123"/>
  <c r="Q134" i="123"/>
  <c r="Q135" i="123"/>
  <c r="Q136" i="123"/>
  <c r="Q137" i="123"/>
  <c r="Q138" i="123"/>
  <c r="Q139" i="123"/>
  <c r="Q140" i="123"/>
  <c r="Q141" i="123"/>
  <c r="Q142" i="123"/>
  <c r="Q143" i="123"/>
  <c r="Q144" i="123"/>
  <c r="Q145" i="123"/>
  <c r="Q146" i="123"/>
  <c r="Q147" i="123"/>
  <c r="Q148" i="123"/>
  <c r="Q149" i="123"/>
  <c r="Q150" i="123"/>
  <c r="Q151" i="123"/>
  <c r="Q152" i="123"/>
  <c r="Q153" i="123"/>
  <c r="Q154" i="123"/>
  <c r="Q155" i="123"/>
  <c r="Q156" i="123"/>
  <c r="Q157" i="123"/>
  <c r="Q158" i="123"/>
  <c r="Q159" i="123"/>
  <c r="Q160" i="123"/>
  <c r="Q161" i="123"/>
  <c r="Q162" i="123"/>
  <c r="Q163" i="123"/>
  <c r="Q164" i="123"/>
  <c r="Q165" i="123"/>
  <c r="Q166" i="123"/>
  <c r="Q167" i="123"/>
  <c r="Q168" i="123"/>
  <c r="Q169" i="123"/>
  <c r="Q170" i="123"/>
  <c r="Q171" i="123"/>
  <c r="Q172" i="123"/>
  <c r="Q173" i="123"/>
  <c r="Q174" i="123"/>
  <c r="Q175" i="123"/>
  <c r="Q176" i="123"/>
  <c r="Q177" i="123"/>
  <c r="Q178" i="123"/>
  <c r="Q179" i="123"/>
  <c r="Q180" i="123"/>
  <c r="O5" i="123"/>
  <c r="M5" i="123"/>
  <c r="M6" i="123"/>
  <c r="M7" i="123"/>
  <c r="M8" i="123"/>
  <c r="M9" i="123"/>
  <c r="M10" i="123"/>
  <c r="M11" i="123"/>
  <c r="M12" i="123"/>
  <c r="M13" i="123"/>
  <c r="M14" i="123"/>
  <c r="M15" i="123"/>
  <c r="M16" i="123"/>
  <c r="M17" i="123"/>
  <c r="M18" i="123"/>
  <c r="M19" i="123"/>
  <c r="M20" i="123"/>
  <c r="M21" i="123"/>
  <c r="M22" i="123"/>
  <c r="M23" i="123"/>
  <c r="M24" i="123"/>
  <c r="M25" i="123"/>
  <c r="M26" i="123"/>
  <c r="M27" i="123"/>
  <c r="M28" i="123"/>
  <c r="M29" i="123"/>
  <c r="M30" i="123"/>
  <c r="M31" i="123"/>
  <c r="M32" i="123"/>
  <c r="M33" i="123"/>
  <c r="M34" i="123"/>
  <c r="M35" i="123"/>
  <c r="M36" i="123"/>
  <c r="M37" i="123"/>
  <c r="M38" i="123"/>
  <c r="M39" i="123"/>
  <c r="M40" i="123"/>
  <c r="M41" i="123"/>
  <c r="M42" i="123"/>
  <c r="M43" i="123"/>
  <c r="M44" i="123"/>
  <c r="M45" i="123"/>
  <c r="M46" i="123"/>
  <c r="M47" i="123"/>
  <c r="M48" i="123"/>
  <c r="M49" i="123"/>
  <c r="M50" i="123"/>
  <c r="M51" i="123"/>
  <c r="M52" i="123"/>
  <c r="M53" i="123"/>
  <c r="M54" i="123"/>
  <c r="M55" i="123"/>
  <c r="M56" i="123"/>
  <c r="M57" i="123"/>
  <c r="M58" i="123"/>
  <c r="M59" i="123"/>
  <c r="M60" i="123"/>
  <c r="M61" i="123"/>
  <c r="M62" i="123"/>
  <c r="M63" i="123"/>
  <c r="M64" i="123"/>
  <c r="M65" i="123"/>
  <c r="M66" i="123"/>
  <c r="M67" i="123"/>
  <c r="M68" i="123"/>
  <c r="M69" i="123"/>
  <c r="M70" i="123"/>
  <c r="M71" i="123"/>
  <c r="M72" i="123"/>
  <c r="M73" i="123"/>
  <c r="M74" i="123"/>
  <c r="M75" i="123"/>
  <c r="M76" i="123"/>
  <c r="M77" i="123"/>
  <c r="M78" i="123"/>
  <c r="M79" i="123"/>
  <c r="M80" i="123"/>
  <c r="M81" i="123"/>
  <c r="M82" i="123"/>
  <c r="M83" i="123"/>
  <c r="M84" i="123"/>
  <c r="M85" i="123"/>
  <c r="M86" i="123"/>
  <c r="M87" i="123"/>
  <c r="M88" i="123"/>
  <c r="M89" i="123"/>
  <c r="M90" i="123"/>
  <c r="M91" i="123"/>
  <c r="M92" i="123"/>
  <c r="M93" i="123"/>
  <c r="M94" i="123"/>
  <c r="M95" i="123"/>
  <c r="M96" i="123"/>
  <c r="M97" i="123"/>
  <c r="M98" i="123"/>
  <c r="M99" i="123"/>
  <c r="M100" i="123"/>
  <c r="M101" i="123"/>
  <c r="M102" i="123"/>
  <c r="M103" i="123"/>
  <c r="M104" i="123"/>
  <c r="M105" i="123"/>
  <c r="M106" i="123"/>
  <c r="M107" i="123"/>
  <c r="M108" i="123"/>
  <c r="M109" i="123"/>
  <c r="M110" i="123"/>
  <c r="M111" i="123"/>
  <c r="M112" i="123"/>
  <c r="M113" i="123"/>
  <c r="M114" i="123"/>
  <c r="M115" i="123"/>
  <c r="M116" i="123"/>
  <c r="M117" i="123"/>
  <c r="M118" i="123"/>
  <c r="M119" i="123"/>
  <c r="M120" i="123"/>
  <c r="M121" i="123"/>
  <c r="M122" i="123"/>
  <c r="M123" i="123"/>
  <c r="M124" i="123"/>
  <c r="M125" i="123"/>
  <c r="M126" i="123"/>
  <c r="M127" i="123"/>
  <c r="M128" i="123"/>
  <c r="M129" i="123"/>
  <c r="M130" i="123"/>
  <c r="M131" i="123"/>
  <c r="M132" i="123"/>
  <c r="M133" i="123"/>
  <c r="M134" i="123"/>
  <c r="M135" i="123"/>
  <c r="M136" i="123"/>
  <c r="M137" i="123"/>
  <c r="M138" i="123"/>
  <c r="M139" i="123"/>
  <c r="M140" i="123"/>
  <c r="M141" i="123"/>
  <c r="M142" i="123"/>
  <c r="M143" i="123"/>
  <c r="M144" i="123"/>
  <c r="M145" i="123"/>
  <c r="M146" i="123"/>
  <c r="M147" i="123"/>
  <c r="M148" i="123"/>
  <c r="M149" i="123"/>
  <c r="M150" i="123"/>
  <c r="M151" i="123"/>
  <c r="M152" i="123"/>
  <c r="M153" i="123"/>
  <c r="M154" i="123"/>
  <c r="M155" i="123"/>
  <c r="M156" i="123"/>
  <c r="M157" i="123"/>
  <c r="M158" i="123"/>
  <c r="M159" i="123"/>
  <c r="M160" i="123"/>
  <c r="M161" i="123"/>
  <c r="M162" i="123"/>
  <c r="M163" i="123"/>
  <c r="M164" i="123"/>
  <c r="M165" i="123"/>
  <c r="M166" i="123"/>
  <c r="M167" i="123"/>
  <c r="M168" i="123"/>
  <c r="M169" i="123"/>
  <c r="M170" i="123"/>
  <c r="M171" i="123"/>
  <c r="M172" i="123"/>
  <c r="M173" i="123"/>
  <c r="M174" i="123"/>
  <c r="M175" i="123"/>
  <c r="M176" i="123"/>
  <c r="M177" i="123"/>
  <c r="M178" i="123"/>
  <c r="E924" i="123" l="1"/>
  <c r="E923" i="123"/>
  <c r="E922" i="123"/>
  <c r="E921" i="123"/>
  <c r="E920" i="123"/>
  <c r="E919" i="123"/>
  <c r="E918" i="123"/>
  <c r="E917" i="123"/>
  <c r="E916" i="123"/>
  <c r="E915" i="123"/>
  <c r="E914" i="123"/>
  <c r="E913" i="123"/>
  <c r="E912" i="123"/>
  <c r="E911" i="123"/>
  <c r="E910" i="123"/>
  <c r="E909" i="123"/>
  <c r="E908" i="123"/>
  <c r="E907" i="123"/>
  <c r="E906" i="123"/>
  <c r="E905" i="123"/>
  <c r="E904" i="123"/>
  <c r="E903" i="123"/>
  <c r="E902" i="123"/>
  <c r="E901" i="123"/>
  <c r="E900" i="123"/>
  <c r="E899" i="123"/>
  <c r="E898" i="123"/>
  <c r="E897" i="123"/>
  <c r="E896" i="123"/>
  <c r="E895" i="123"/>
  <c r="E894" i="123"/>
  <c r="E893" i="123"/>
  <c r="E892" i="123"/>
  <c r="E891" i="123"/>
  <c r="E890" i="123"/>
  <c r="E889" i="123"/>
  <c r="E888" i="123"/>
  <c r="E887" i="123"/>
  <c r="E886" i="123"/>
  <c r="E885" i="123"/>
  <c r="E884" i="123"/>
  <c r="E883" i="123"/>
  <c r="E882" i="123"/>
  <c r="E881" i="123"/>
  <c r="E880" i="123"/>
  <c r="E879" i="123"/>
  <c r="E878" i="123"/>
  <c r="E877" i="123"/>
  <c r="E876" i="123"/>
  <c r="E875" i="123"/>
  <c r="E874" i="123"/>
  <c r="E873" i="123"/>
  <c r="E872" i="123"/>
  <c r="E871" i="123"/>
  <c r="E870" i="123"/>
  <c r="E869" i="123"/>
  <c r="E868" i="123"/>
  <c r="E867" i="123"/>
  <c r="E866" i="123"/>
  <c r="E865" i="123"/>
  <c r="E864" i="123"/>
  <c r="E863" i="123"/>
  <c r="E862" i="123"/>
  <c r="E861" i="123"/>
  <c r="E860" i="123"/>
  <c r="E859" i="123"/>
  <c r="E858" i="123"/>
  <c r="E857" i="123"/>
  <c r="E856" i="123"/>
  <c r="E855" i="123"/>
  <c r="E854" i="123"/>
  <c r="E853" i="123"/>
  <c r="E852" i="123"/>
  <c r="E851" i="123"/>
  <c r="E850" i="123"/>
  <c r="E849" i="123"/>
  <c r="E848" i="123"/>
  <c r="E847" i="123"/>
  <c r="E846" i="123"/>
  <c r="E845" i="123"/>
  <c r="E844" i="123"/>
  <c r="E843" i="123"/>
  <c r="E842" i="123"/>
  <c r="E841" i="123"/>
  <c r="E840" i="123"/>
  <c r="E839" i="123"/>
  <c r="E838" i="123"/>
  <c r="E837" i="123"/>
  <c r="E836" i="123"/>
  <c r="E835" i="123"/>
  <c r="E834" i="123"/>
  <c r="E833" i="123"/>
  <c r="E832" i="123"/>
  <c r="E831" i="123"/>
  <c r="E830" i="123"/>
  <c r="E829" i="123"/>
  <c r="E828" i="123"/>
  <c r="E827" i="123"/>
  <c r="E826" i="123"/>
  <c r="E825" i="123"/>
  <c r="E824" i="123"/>
  <c r="E823" i="123"/>
  <c r="E822" i="123"/>
  <c r="E821" i="123"/>
  <c r="E820" i="123"/>
  <c r="E819" i="123"/>
  <c r="E818" i="123"/>
  <c r="E817" i="123"/>
  <c r="E816" i="123"/>
  <c r="E815" i="123"/>
  <c r="E814" i="123"/>
  <c r="E813" i="123"/>
  <c r="E812" i="123"/>
  <c r="E811" i="123"/>
  <c r="E810" i="123"/>
  <c r="E809" i="123"/>
  <c r="E808" i="123"/>
  <c r="E807" i="123"/>
  <c r="E806" i="123"/>
  <c r="E805" i="123"/>
  <c r="E804" i="123"/>
  <c r="E803" i="123"/>
  <c r="E802" i="123"/>
  <c r="E801" i="123"/>
  <c r="E800" i="123"/>
  <c r="E799" i="123"/>
  <c r="E798" i="123"/>
  <c r="E797" i="123"/>
  <c r="E796" i="123"/>
  <c r="E795" i="123"/>
  <c r="E794" i="123"/>
  <c r="E793" i="123"/>
  <c r="E792" i="123"/>
  <c r="E791" i="123"/>
  <c r="E790" i="123"/>
  <c r="E789" i="123"/>
  <c r="E788" i="123"/>
  <c r="E787" i="123"/>
  <c r="E786" i="123"/>
  <c r="E785" i="123"/>
  <c r="E784" i="123"/>
  <c r="E783" i="123"/>
  <c r="E782" i="123"/>
  <c r="E781" i="123"/>
  <c r="E780" i="123"/>
  <c r="E779" i="123"/>
  <c r="E778" i="123"/>
  <c r="E777" i="123"/>
  <c r="E776" i="123"/>
  <c r="E775" i="123"/>
  <c r="E774" i="123"/>
  <c r="E773" i="123"/>
  <c r="E772" i="123"/>
  <c r="E771" i="123"/>
  <c r="E770" i="123"/>
  <c r="E769" i="123"/>
  <c r="E768" i="123"/>
  <c r="E767" i="123"/>
  <c r="E766" i="123"/>
  <c r="E765" i="123"/>
  <c r="E764" i="123"/>
  <c r="E763" i="123"/>
  <c r="E762" i="123"/>
  <c r="E761" i="123"/>
  <c r="E760" i="123"/>
  <c r="E759" i="123"/>
  <c r="E758" i="123"/>
  <c r="E757" i="123"/>
  <c r="E756" i="123"/>
  <c r="E755" i="123"/>
  <c r="E754" i="123"/>
  <c r="E753" i="123"/>
  <c r="E752" i="123"/>
  <c r="E751" i="123"/>
  <c r="E750" i="123"/>
  <c r="E749" i="123"/>
  <c r="E748" i="123"/>
  <c r="E747" i="123"/>
  <c r="E746" i="123"/>
  <c r="E745" i="123"/>
  <c r="E744" i="123"/>
  <c r="E743" i="123"/>
  <c r="E742" i="123"/>
  <c r="E741" i="123"/>
  <c r="E740" i="123"/>
  <c r="E739" i="123"/>
  <c r="E738" i="123"/>
  <c r="E737" i="123"/>
  <c r="E736" i="123"/>
  <c r="E735" i="123"/>
  <c r="E734" i="123"/>
  <c r="E733" i="123"/>
  <c r="E732" i="123"/>
  <c r="E731" i="123"/>
  <c r="E730" i="123"/>
  <c r="E729" i="123"/>
  <c r="E728" i="123"/>
  <c r="E727" i="123"/>
  <c r="E726" i="123"/>
  <c r="E725" i="123"/>
  <c r="E724" i="123"/>
  <c r="E723" i="123"/>
  <c r="E722" i="123"/>
  <c r="E721" i="123"/>
  <c r="E720" i="123"/>
  <c r="E719" i="123"/>
  <c r="E718" i="123"/>
  <c r="E717" i="123"/>
  <c r="E716" i="123"/>
  <c r="E715" i="123"/>
  <c r="E714" i="123"/>
  <c r="E713" i="123"/>
  <c r="E712" i="123"/>
  <c r="E711" i="123"/>
  <c r="E710" i="123"/>
  <c r="E709" i="123"/>
  <c r="E708" i="123"/>
  <c r="E707" i="123"/>
  <c r="E706" i="123"/>
  <c r="E705" i="123"/>
  <c r="E704" i="123"/>
  <c r="E703" i="123"/>
  <c r="E702" i="123"/>
  <c r="E701" i="123"/>
  <c r="E700" i="123"/>
  <c r="E699" i="123"/>
  <c r="E698" i="123"/>
  <c r="E697" i="123"/>
  <c r="E696" i="123"/>
  <c r="E695" i="123"/>
  <c r="E694" i="123"/>
  <c r="E693" i="123"/>
  <c r="E692" i="123"/>
  <c r="E691" i="123"/>
  <c r="E690" i="123"/>
  <c r="E689" i="123"/>
  <c r="E688" i="123"/>
  <c r="E687" i="123"/>
  <c r="E686" i="123"/>
  <c r="E685" i="123"/>
  <c r="E684" i="123"/>
  <c r="E683" i="123"/>
  <c r="E682" i="123"/>
  <c r="E681" i="123"/>
  <c r="E680" i="123"/>
  <c r="E679" i="123"/>
  <c r="E678" i="123"/>
  <c r="E677" i="123"/>
  <c r="E676" i="123"/>
  <c r="E675" i="123"/>
  <c r="E674" i="123"/>
  <c r="E673" i="123"/>
  <c r="E672" i="123"/>
  <c r="E671" i="123"/>
  <c r="E670" i="123"/>
  <c r="E669" i="123"/>
  <c r="E668" i="123"/>
  <c r="E667" i="123"/>
  <c r="E666" i="123"/>
  <c r="E665" i="123"/>
  <c r="E664" i="123"/>
  <c r="E663" i="123"/>
  <c r="E662" i="123"/>
  <c r="E661" i="123"/>
  <c r="E660" i="123"/>
  <c r="E659" i="123"/>
  <c r="E658" i="123"/>
  <c r="E657" i="123"/>
  <c r="E656" i="123"/>
  <c r="E655" i="123"/>
  <c r="E654" i="123"/>
  <c r="E653" i="123"/>
  <c r="E652" i="123"/>
  <c r="E651" i="123"/>
  <c r="E650" i="123"/>
  <c r="E649" i="123"/>
  <c r="E648" i="123"/>
  <c r="E647" i="123"/>
  <c r="E646" i="123"/>
  <c r="E645" i="123"/>
  <c r="E644" i="123"/>
  <c r="E643" i="123"/>
  <c r="E642" i="123"/>
  <c r="E641" i="123"/>
  <c r="E640" i="123"/>
  <c r="E639" i="123"/>
  <c r="E638" i="123"/>
  <c r="E637" i="123"/>
  <c r="E636" i="123"/>
  <c r="E635" i="123"/>
  <c r="E634" i="123"/>
  <c r="E633" i="123"/>
  <c r="E632" i="123"/>
  <c r="E631" i="123"/>
  <c r="E630" i="123"/>
  <c r="E629" i="123"/>
  <c r="E628" i="123"/>
  <c r="E627" i="123"/>
  <c r="E626" i="123"/>
  <c r="E625" i="123"/>
  <c r="E624" i="123"/>
  <c r="E623" i="123"/>
  <c r="E622" i="123"/>
  <c r="E621" i="123"/>
  <c r="E620" i="123"/>
  <c r="E619" i="123"/>
  <c r="E618" i="123"/>
  <c r="E617" i="123"/>
  <c r="E616" i="123"/>
  <c r="E615" i="123"/>
  <c r="E614" i="123"/>
  <c r="E613" i="123"/>
  <c r="E612" i="123"/>
  <c r="E611" i="123"/>
  <c r="E610" i="123"/>
  <c r="E609" i="123"/>
  <c r="E608" i="123"/>
  <c r="E607" i="123"/>
  <c r="E606" i="123"/>
  <c r="E605" i="123"/>
  <c r="E604" i="123"/>
  <c r="E603" i="123"/>
  <c r="E602" i="123"/>
  <c r="E601" i="123"/>
  <c r="E600" i="123"/>
  <c r="E599" i="123"/>
  <c r="E598" i="123"/>
  <c r="E597" i="123"/>
  <c r="E596" i="123"/>
  <c r="E595" i="123"/>
  <c r="E594" i="123"/>
  <c r="E593" i="123"/>
  <c r="E592" i="123"/>
  <c r="E591" i="123"/>
  <c r="E590" i="123"/>
  <c r="E589" i="123"/>
  <c r="E588" i="123"/>
  <c r="E587" i="123"/>
  <c r="E586" i="123"/>
  <c r="E585" i="123"/>
  <c r="E584" i="123"/>
  <c r="E583" i="123"/>
  <c r="E582" i="123"/>
  <c r="E581" i="123"/>
  <c r="E580" i="123"/>
  <c r="E579" i="123"/>
  <c r="E578" i="123"/>
  <c r="E577" i="123"/>
  <c r="E576" i="123"/>
  <c r="E575" i="123"/>
  <c r="E574" i="123"/>
  <c r="E573" i="123"/>
  <c r="E572" i="123"/>
  <c r="E571" i="123"/>
  <c r="E570" i="123"/>
  <c r="E569" i="123"/>
  <c r="E568" i="123"/>
  <c r="E567" i="123"/>
  <c r="E566" i="123"/>
  <c r="E565" i="123"/>
  <c r="E564" i="123"/>
  <c r="E563" i="123"/>
  <c r="E562" i="123"/>
  <c r="E561" i="123"/>
  <c r="E560" i="123"/>
  <c r="E559" i="123"/>
  <c r="E558" i="123"/>
  <c r="E557" i="123"/>
  <c r="E556" i="123"/>
  <c r="E555" i="123"/>
  <c r="E554" i="123"/>
  <c r="E553" i="123"/>
  <c r="E552" i="123"/>
  <c r="E551" i="123"/>
  <c r="E550" i="123"/>
  <c r="E549" i="123"/>
  <c r="E548" i="123"/>
  <c r="E547" i="123"/>
  <c r="E546" i="123"/>
  <c r="E545" i="123"/>
  <c r="E544" i="123"/>
  <c r="E543" i="123"/>
  <c r="E542" i="123"/>
  <c r="E541" i="123"/>
  <c r="E540" i="123"/>
  <c r="E539" i="123"/>
  <c r="E538" i="123"/>
  <c r="E537" i="123"/>
  <c r="E536" i="123"/>
  <c r="E535" i="123"/>
  <c r="E534" i="123"/>
  <c r="E533" i="123"/>
  <c r="E532" i="123"/>
  <c r="E531" i="123"/>
  <c r="E530" i="123"/>
  <c r="E529" i="123"/>
  <c r="E528" i="123"/>
  <c r="E527" i="123"/>
  <c r="E526" i="123"/>
  <c r="E525" i="123"/>
  <c r="E524" i="123"/>
  <c r="E523" i="123"/>
  <c r="E522" i="123"/>
  <c r="E521" i="123"/>
  <c r="E520" i="123"/>
  <c r="E519" i="123"/>
  <c r="E518" i="123"/>
  <c r="E517" i="123"/>
  <c r="E516" i="123"/>
  <c r="E515" i="123"/>
  <c r="E514" i="123"/>
  <c r="E513" i="123"/>
  <c r="E512" i="123"/>
  <c r="E511" i="123"/>
  <c r="E510" i="123"/>
  <c r="E509" i="123"/>
  <c r="E508" i="123"/>
  <c r="E507" i="123"/>
  <c r="E506" i="123"/>
  <c r="E505" i="123"/>
  <c r="E504" i="123"/>
  <c r="E503" i="123"/>
  <c r="E502" i="123"/>
  <c r="E501" i="123"/>
  <c r="E500" i="123"/>
  <c r="E499" i="123"/>
  <c r="E498" i="123"/>
  <c r="E497" i="123"/>
  <c r="E496" i="123"/>
  <c r="E495" i="123"/>
  <c r="E494" i="123"/>
  <c r="E493" i="123"/>
  <c r="E492" i="123"/>
  <c r="E491" i="123"/>
  <c r="E490" i="123"/>
  <c r="E489" i="123"/>
  <c r="E488" i="123"/>
  <c r="E487" i="123"/>
  <c r="E486" i="123"/>
  <c r="E485" i="123"/>
  <c r="E484" i="123"/>
  <c r="E483" i="123"/>
  <c r="E482" i="123"/>
  <c r="E481" i="123"/>
  <c r="E480" i="123"/>
  <c r="E479" i="123"/>
  <c r="E5" i="123"/>
  <c r="E6" i="123"/>
  <c r="E7" i="123"/>
  <c r="E8" i="123"/>
  <c r="E9" i="123"/>
  <c r="E10" i="123"/>
  <c r="E11" i="123"/>
  <c r="E12" i="123"/>
  <c r="E13" i="123"/>
  <c r="E14" i="123"/>
  <c r="E15" i="123"/>
  <c r="E16" i="123"/>
  <c r="E17" i="123"/>
  <c r="E18" i="123"/>
  <c r="E19" i="123"/>
  <c r="E20" i="123"/>
  <c r="E21" i="123"/>
  <c r="E22" i="123"/>
  <c r="E23" i="123"/>
  <c r="E24" i="123"/>
  <c r="E25" i="123"/>
  <c r="E26" i="123"/>
  <c r="E27" i="123"/>
  <c r="E28" i="123"/>
  <c r="E29" i="123"/>
  <c r="E30" i="123"/>
  <c r="E31" i="123"/>
  <c r="E32" i="123"/>
  <c r="E33" i="123"/>
  <c r="E34" i="123"/>
  <c r="E35" i="123"/>
  <c r="E36" i="123"/>
  <c r="E37" i="123"/>
  <c r="E38" i="123"/>
  <c r="E39" i="123"/>
  <c r="E40" i="123"/>
  <c r="E41" i="123"/>
  <c r="E42" i="123"/>
  <c r="E43" i="123"/>
  <c r="E44" i="123"/>
  <c r="E45" i="123"/>
  <c r="E46" i="123"/>
  <c r="E47" i="123"/>
  <c r="E48" i="123"/>
  <c r="E49" i="123"/>
  <c r="E50" i="123"/>
  <c r="E51" i="123"/>
  <c r="E52" i="123"/>
  <c r="E53" i="123"/>
  <c r="E54" i="123"/>
  <c r="E55" i="123"/>
  <c r="E56" i="123"/>
  <c r="E57" i="123"/>
  <c r="E58" i="123"/>
  <c r="E59" i="123"/>
  <c r="E60" i="123"/>
  <c r="E61" i="123"/>
  <c r="E62" i="123"/>
  <c r="E63" i="123"/>
  <c r="E64" i="123"/>
  <c r="E65" i="123"/>
  <c r="E66" i="123"/>
  <c r="E67" i="123"/>
  <c r="E68" i="123"/>
  <c r="E69" i="123"/>
  <c r="E70" i="123"/>
  <c r="E71" i="123"/>
  <c r="E72" i="123"/>
  <c r="E73" i="123"/>
  <c r="E74" i="123"/>
  <c r="E75" i="123"/>
  <c r="E76" i="123"/>
  <c r="E77" i="123"/>
  <c r="E78" i="123"/>
  <c r="E79" i="123"/>
  <c r="E80" i="123"/>
  <c r="E81" i="123"/>
  <c r="E82" i="123"/>
  <c r="E83" i="123"/>
  <c r="E84" i="123"/>
  <c r="E85" i="123"/>
  <c r="E86" i="123"/>
  <c r="E87" i="123"/>
  <c r="E88" i="123"/>
  <c r="E89" i="123"/>
  <c r="E90" i="123"/>
  <c r="E91" i="123"/>
  <c r="E92" i="123"/>
  <c r="E93" i="123"/>
  <c r="E94" i="123"/>
  <c r="E95" i="123"/>
  <c r="E96" i="123"/>
  <c r="E97" i="123"/>
  <c r="E98" i="123"/>
  <c r="E99" i="123"/>
  <c r="E100" i="123"/>
  <c r="E101" i="123"/>
  <c r="E102" i="123"/>
  <c r="E103" i="123"/>
  <c r="E104" i="123"/>
  <c r="E105" i="123"/>
  <c r="E106" i="123"/>
  <c r="E107" i="123"/>
  <c r="E108" i="123"/>
  <c r="E109" i="123"/>
  <c r="E110" i="123"/>
  <c r="E111" i="123"/>
  <c r="E112" i="123"/>
  <c r="E113" i="123"/>
  <c r="E114" i="123"/>
  <c r="E115" i="123"/>
  <c r="E116" i="123"/>
  <c r="E117" i="123"/>
  <c r="E118" i="123"/>
  <c r="E119" i="123"/>
  <c r="E120" i="123"/>
  <c r="E121" i="123"/>
  <c r="E122" i="123"/>
  <c r="E123" i="123"/>
  <c r="E124" i="123"/>
  <c r="E125" i="123"/>
  <c r="E126" i="123"/>
  <c r="E127" i="123"/>
  <c r="E128" i="123"/>
  <c r="E129" i="123"/>
  <c r="E130" i="123"/>
  <c r="E131" i="123"/>
  <c r="E132" i="123"/>
  <c r="E133" i="123"/>
  <c r="E134" i="123"/>
  <c r="E135" i="123"/>
  <c r="E136" i="123"/>
  <c r="E137" i="123"/>
  <c r="E138" i="123"/>
  <c r="E139" i="123"/>
  <c r="E140" i="123"/>
  <c r="E141" i="123"/>
  <c r="E142" i="123"/>
  <c r="E143" i="123"/>
  <c r="E144" i="123"/>
  <c r="E145" i="123"/>
  <c r="E146" i="123"/>
  <c r="E147" i="123"/>
  <c r="E148" i="123"/>
  <c r="E149" i="123"/>
  <c r="E150" i="123"/>
  <c r="E151" i="123"/>
  <c r="E152" i="123"/>
  <c r="E153" i="123"/>
  <c r="E154" i="123"/>
  <c r="E155" i="123"/>
  <c r="E156" i="123"/>
  <c r="E157" i="123"/>
  <c r="E158" i="123"/>
  <c r="E159" i="123"/>
  <c r="E160" i="123"/>
  <c r="E161" i="123"/>
  <c r="E162" i="123"/>
  <c r="E163" i="123"/>
  <c r="E164" i="123"/>
  <c r="E165" i="123"/>
  <c r="E166" i="123"/>
  <c r="E167" i="123"/>
  <c r="E168" i="123"/>
  <c r="E169" i="123"/>
  <c r="E170" i="123"/>
  <c r="E171" i="123"/>
  <c r="E172" i="123"/>
  <c r="E173" i="123"/>
  <c r="E174" i="123"/>
  <c r="E175" i="123"/>
  <c r="E176" i="123"/>
  <c r="E177" i="123"/>
  <c r="E178" i="123"/>
  <c r="E179" i="123"/>
  <c r="E180" i="123"/>
  <c r="E181" i="123"/>
  <c r="E182" i="123"/>
  <c r="E183" i="123"/>
  <c r="E184" i="123"/>
  <c r="E185" i="123"/>
  <c r="E186" i="123"/>
  <c r="E187" i="123"/>
  <c r="E188" i="123"/>
  <c r="E189" i="123"/>
  <c r="E190" i="123"/>
  <c r="E191" i="123"/>
  <c r="E192" i="123"/>
  <c r="E193" i="123"/>
  <c r="E194" i="123"/>
  <c r="E195" i="123"/>
  <c r="E196" i="123"/>
  <c r="E197" i="123"/>
  <c r="E198" i="123"/>
  <c r="E199" i="123"/>
  <c r="E200" i="123"/>
  <c r="E201" i="123"/>
  <c r="E202" i="123"/>
  <c r="E203" i="123"/>
  <c r="E204" i="123"/>
  <c r="E205" i="123"/>
  <c r="E206" i="123"/>
  <c r="E207" i="123"/>
  <c r="E208" i="123"/>
  <c r="E209" i="123"/>
  <c r="E210" i="123"/>
  <c r="E211" i="123"/>
  <c r="E212" i="123"/>
  <c r="E213" i="123"/>
  <c r="E214" i="123"/>
  <c r="E215" i="123"/>
  <c r="E216" i="123"/>
  <c r="E217" i="123"/>
  <c r="E218" i="123"/>
  <c r="E219" i="123"/>
  <c r="E220" i="123"/>
  <c r="E221" i="123"/>
  <c r="E222" i="123"/>
  <c r="E223" i="123"/>
  <c r="E224" i="123"/>
  <c r="E225" i="123"/>
  <c r="E226" i="123"/>
  <c r="E227" i="123"/>
  <c r="E228" i="123"/>
  <c r="E229" i="123"/>
  <c r="E230" i="123"/>
  <c r="E231" i="123"/>
  <c r="E232" i="123"/>
  <c r="E233" i="123"/>
  <c r="E234" i="123"/>
  <c r="E235" i="123"/>
  <c r="E236" i="123"/>
  <c r="E237" i="123"/>
  <c r="E238" i="123"/>
  <c r="E239" i="123"/>
  <c r="E240" i="123"/>
  <c r="E241" i="123"/>
  <c r="E242" i="123"/>
  <c r="E243" i="123"/>
  <c r="E244" i="123"/>
  <c r="E245" i="123"/>
  <c r="E246" i="123"/>
  <c r="E247" i="123"/>
  <c r="E248" i="123"/>
  <c r="E249" i="123"/>
  <c r="E250" i="123"/>
  <c r="E251" i="123"/>
  <c r="E252" i="123"/>
  <c r="E253" i="123"/>
  <c r="E254" i="123"/>
  <c r="E255" i="123"/>
  <c r="E256" i="123"/>
  <c r="E257" i="123"/>
  <c r="E258" i="123"/>
  <c r="E259" i="123"/>
  <c r="E260" i="123"/>
  <c r="E261" i="123"/>
  <c r="E262" i="123"/>
  <c r="E263" i="123"/>
  <c r="E264" i="123"/>
  <c r="E265" i="123"/>
  <c r="E266" i="123"/>
  <c r="E267" i="123"/>
  <c r="E268" i="123"/>
  <c r="E269" i="123"/>
  <c r="E270" i="123"/>
  <c r="E271" i="123"/>
  <c r="E272" i="123"/>
  <c r="E273" i="123"/>
  <c r="E274" i="123"/>
  <c r="E275" i="123"/>
  <c r="E276" i="123"/>
  <c r="E277" i="123"/>
  <c r="E278" i="123"/>
  <c r="E279" i="123"/>
  <c r="E280" i="123"/>
  <c r="E281" i="123"/>
  <c r="E282" i="123"/>
  <c r="E283" i="123"/>
  <c r="E284" i="123"/>
  <c r="E285" i="123"/>
  <c r="E286" i="123"/>
  <c r="E287" i="123"/>
  <c r="E288" i="123"/>
  <c r="E289" i="123"/>
  <c r="E290" i="123"/>
  <c r="E291" i="123"/>
  <c r="E292" i="123"/>
  <c r="E293" i="123"/>
  <c r="E294" i="123"/>
  <c r="E295" i="123"/>
  <c r="E296" i="123"/>
  <c r="E297" i="123"/>
  <c r="E298" i="123"/>
  <c r="E299" i="123"/>
  <c r="E300" i="123"/>
  <c r="E301" i="123"/>
  <c r="E302" i="123"/>
  <c r="E303" i="123"/>
  <c r="E304" i="123"/>
  <c r="E305" i="123"/>
  <c r="E306" i="123"/>
  <c r="E307" i="123"/>
  <c r="E308" i="123"/>
  <c r="E309" i="123"/>
  <c r="E310" i="123"/>
  <c r="E311" i="123"/>
  <c r="E312" i="123"/>
  <c r="E313" i="123"/>
  <c r="E314" i="123"/>
  <c r="E315" i="123"/>
  <c r="E316" i="123"/>
  <c r="E317" i="123"/>
  <c r="E318" i="123"/>
  <c r="E319" i="123"/>
  <c r="E320" i="123"/>
  <c r="E321" i="123"/>
  <c r="E322" i="123"/>
  <c r="E323" i="123"/>
  <c r="E324" i="123"/>
  <c r="E325" i="123"/>
  <c r="E326" i="123"/>
  <c r="E327" i="123"/>
  <c r="E328" i="123"/>
  <c r="E329" i="123"/>
  <c r="E330" i="123"/>
  <c r="E331" i="123"/>
  <c r="E332" i="123"/>
  <c r="E333" i="123"/>
  <c r="E334" i="123"/>
  <c r="E335" i="123"/>
  <c r="E336" i="123"/>
  <c r="E337" i="123"/>
  <c r="E338" i="123"/>
  <c r="E339" i="123"/>
  <c r="E340" i="123"/>
  <c r="E341" i="123"/>
  <c r="E342" i="123"/>
  <c r="E343" i="123"/>
  <c r="E344" i="123"/>
  <c r="E345" i="123"/>
  <c r="E346" i="123"/>
  <c r="E347" i="123"/>
  <c r="E348" i="123"/>
  <c r="E349" i="123"/>
  <c r="E350" i="123"/>
  <c r="E351" i="123"/>
  <c r="E352" i="123"/>
  <c r="E353" i="123"/>
  <c r="E354" i="123"/>
  <c r="E355" i="123"/>
  <c r="E356" i="123"/>
  <c r="E357" i="123"/>
  <c r="E358" i="123"/>
  <c r="E359" i="123"/>
  <c r="E360" i="123"/>
  <c r="E361" i="123"/>
  <c r="E362" i="123"/>
  <c r="E363" i="123"/>
  <c r="E364" i="123"/>
  <c r="E365" i="123"/>
  <c r="E366" i="123"/>
  <c r="E367" i="123"/>
  <c r="E368" i="123"/>
  <c r="E369" i="123"/>
  <c r="E370" i="123"/>
  <c r="E371" i="123"/>
  <c r="E372" i="123"/>
  <c r="E373" i="123"/>
  <c r="E374" i="123"/>
  <c r="E375" i="123"/>
  <c r="E376" i="123"/>
  <c r="E377" i="123"/>
  <c r="E378" i="123"/>
  <c r="E379" i="123"/>
  <c r="E380" i="123"/>
  <c r="E381" i="123"/>
  <c r="E382" i="123"/>
  <c r="E383" i="123"/>
  <c r="E384" i="123"/>
  <c r="E385" i="123"/>
  <c r="E386" i="123"/>
  <c r="E387" i="123"/>
  <c r="E388" i="123"/>
  <c r="E389" i="123"/>
  <c r="E390" i="123"/>
  <c r="E391" i="123"/>
  <c r="E392" i="123"/>
  <c r="E393" i="123"/>
  <c r="E394" i="123"/>
  <c r="E395" i="123"/>
  <c r="E396" i="123"/>
  <c r="E397" i="123"/>
  <c r="E398" i="123"/>
  <c r="E399" i="123"/>
  <c r="E400" i="123"/>
  <c r="E401" i="123"/>
  <c r="E402" i="123"/>
  <c r="E403" i="123"/>
  <c r="E404" i="123"/>
  <c r="E405" i="123"/>
  <c r="E406" i="123"/>
  <c r="E407" i="123"/>
  <c r="E408" i="123"/>
  <c r="E409" i="123"/>
  <c r="E410" i="123"/>
  <c r="E411" i="123"/>
  <c r="E412" i="123"/>
  <c r="E413" i="123"/>
  <c r="E414" i="123"/>
  <c r="E415" i="123"/>
  <c r="E416" i="123"/>
  <c r="E417" i="123"/>
  <c r="E418" i="123"/>
  <c r="E419" i="123"/>
  <c r="E420" i="123"/>
  <c r="E421" i="123"/>
  <c r="E422" i="123"/>
  <c r="E423" i="123"/>
  <c r="E424" i="123"/>
  <c r="E425" i="123"/>
  <c r="E426" i="123"/>
  <c r="E427" i="123"/>
  <c r="E428" i="123"/>
  <c r="E429" i="123"/>
  <c r="E430" i="123"/>
  <c r="E431" i="123"/>
  <c r="E432" i="123"/>
  <c r="E433" i="123"/>
  <c r="E434" i="123"/>
  <c r="E435" i="123"/>
  <c r="E436" i="123"/>
  <c r="E437" i="123"/>
  <c r="E438" i="123"/>
  <c r="E439" i="123"/>
  <c r="E440" i="123"/>
  <c r="E441" i="123"/>
  <c r="E442" i="123"/>
  <c r="E443" i="123"/>
  <c r="E444" i="123"/>
  <c r="E445" i="123"/>
  <c r="E446" i="123"/>
  <c r="E447" i="123"/>
  <c r="E448" i="123"/>
  <c r="E449" i="123"/>
  <c r="E450" i="123"/>
  <c r="E451" i="123"/>
  <c r="E452" i="123"/>
  <c r="E453" i="123"/>
  <c r="E454" i="123"/>
  <c r="E455" i="123"/>
  <c r="E456" i="123"/>
  <c r="E457" i="123"/>
  <c r="E458" i="123"/>
  <c r="E459" i="123"/>
  <c r="E460" i="123"/>
  <c r="E461" i="123"/>
  <c r="E462" i="123"/>
  <c r="E463" i="123"/>
  <c r="E464" i="123"/>
  <c r="E465" i="123"/>
  <c r="E466" i="123"/>
  <c r="E467" i="123"/>
  <c r="E468" i="123"/>
  <c r="E469" i="123"/>
  <c r="E470" i="123"/>
  <c r="E471" i="123"/>
  <c r="E472" i="123"/>
  <c r="E473" i="123"/>
  <c r="E474" i="123"/>
  <c r="E475" i="123"/>
  <c r="E476" i="123"/>
  <c r="E477" i="123"/>
  <c r="E478" i="123"/>
  <c r="C5" i="123"/>
  <c r="C6" i="123"/>
  <c r="C7" i="123"/>
  <c r="C8" i="123"/>
  <c r="C9" i="123"/>
  <c r="C10" i="123"/>
  <c r="C11" i="123"/>
  <c r="C12" i="123"/>
  <c r="C13" i="123"/>
  <c r="C14" i="123"/>
  <c r="C15" i="123"/>
  <c r="C16" i="123"/>
  <c r="C17" i="123"/>
  <c r="C18" i="123"/>
  <c r="A5" i="123"/>
  <c r="A6" i="123"/>
  <c r="A7" i="123"/>
  <c r="A8" i="123"/>
  <c r="A9" i="123"/>
  <c r="A10" i="123"/>
  <c r="A11" i="123"/>
  <c r="A12" i="123"/>
  <c r="A13" i="123"/>
  <c r="A14" i="123"/>
  <c r="A15" i="123"/>
  <c r="A16" i="123"/>
  <c r="A17" i="123"/>
  <c r="A18" i="123"/>
  <c r="A19" i="123"/>
  <c r="A20" i="123"/>
  <c r="A21" i="123"/>
  <c r="A22" i="123"/>
  <c r="A23" i="123"/>
  <c r="A24" i="123"/>
  <c r="A25" i="123"/>
  <c r="A26" i="123"/>
  <c r="A27" i="123"/>
  <c r="A28" i="123"/>
  <c r="A29" i="123"/>
  <c r="A30" i="123"/>
  <c r="A31" i="123"/>
  <c r="A32" i="123"/>
  <c r="A33" i="123"/>
  <c r="A34" i="123"/>
  <c r="A35" i="123"/>
  <c r="A36" i="123"/>
  <c r="A37" i="123"/>
  <c r="A38" i="123"/>
  <c r="A39" i="123"/>
  <c r="A40" i="123"/>
  <c r="A41" i="123"/>
  <c r="A42" i="123"/>
  <c r="A43" i="123"/>
  <c r="A44" i="123"/>
  <c r="A45" i="123"/>
  <c r="A46" i="123"/>
  <c r="A47" i="123"/>
  <c r="A48" i="123"/>
  <c r="A49" i="123"/>
  <c r="A50" i="123"/>
  <c r="A51" i="123"/>
  <c r="A52" i="123"/>
  <c r="A53" i="123"/>
  <c r="A54" i="123"/>
  <c r="A55" i="123"/>
  <c r="A56" i="123"/>
  <c r="A57" i="123"/>
  <c r="A58" i="123"/>
  <c r="A59" i="123"/>
  <c r="A60" i="123"/>
  <c r="A61" i="123"/>
  <c r="A62" i="123"/>
  <c r="A63" i="123"/>
  <c r="A64" i="123"/>
  <c r="A65" i="123"/>
  <c r="A66" i="123"/>
  <c r="A67" i="123"/>
  <c r="A68" i="123"/>
  <c r="A69" i="123"/>
  <c r="A70" i="123"/>
  <c r="A71" i="123"/>
  <c r="A72" i="123"/>
  <c r="A73" i="123"/>
  <c r="A74" i="123"/>
  <c r="A75" i="123"/>
  <c r="A76" i="123"/>
  <c r="A77" i="123"/>
  <c r="A78" i="123"/>
  <c r="A79" i="123"/>
  <c r="A80" i="123"/>
  <c r="A81" i="123"/>
  <c r="A82" i="123"/>
  <c r="A83" i="123"/>
  <c r="A84" i="123"/>
  <c r="A85" i="123"/>
  <c r="A86" i="123"/>
  <c r="A87" i="123"/>
  <c r="A88" i="123"/>
  <c r="A89" i="123"/>
  <c r="A90" i="123"/>
  <c r="A91" i="123"/>
  <c r="A92" i="123"/>
  <c r="A93" i="123"/>
  <c r="A94" i="123"/>
  <c r="A95" i="123"/>
  <c r="A96" i="123"/>
  <c r="A97" i="123"/>
  <c r="A98" i="123"/>
  <c r="A99" i="123"/>
  <c r="A100" i="123"/>
  <c r="A101" i="123"/>
  <c r="A102" i="123"/>
  <c r="A103" i="123"/>
  <c r="A104" i="123"/>
  <c r="A105" i="123"/>
  <c r="A106" i="123"/>
  <c r="A107" i="123"/>
  <c r="A108" i="123"/>
  <c r="A109" i="123"/>
  <c r="A110" i="123"/>
  <c r="A111" i="123"/>
  <c r="A112" i="123"/>
  <c r="A113" i="123"/>
  <c r="A114" i="123"/>
  <c r="A115" i="123"/>
  <c r="A116" i="123"/>
  <c r="A117" i="123"/>
  <c r="A118" i="123"/>
  <c r="A119" i="123"/>
  <c r="A120" i="123"/>
  <c r="A121" i="123"/>
  <c r="A122" i="123"/>
  <c r="A123" i="123"/>
  <c r="A124" i="123"/>
  <c r="A125" i="123"/>
  <c r="A126" i="123"/>
  <c r="A127" i="123"/>
  <c r="A128" i="123"/>
  <c r="A129" i="123"/>
  <c r="A130" i="123"/>
  <c r="A131" i="123"/>
  <c r="A132" i="123"/>
  <c r="A133" i="123"/>
  <c r="A134" i="123"/>
  <c r="A135" i="123"/>
  <c r="A136" i="123"/>
  <c r="A137" i="123"/>
  <c r="A138" i="123"/>
  <c r="A139" i="123"/>
  <c r="A140" i="123"/>
  <c r="A141" i="123"/>
  <c r="A142" i="123"/>
  <c r="A143" i="123"/>
  <c r="A144" i="123"/>
  <c r="A145" i="123"/>
  <c r="A146" i="123"/>
  <c r="A147" i="123"/>
  <c r="A148" i="123"/>
  <c r="A149" i="123"/>
  <c r="A150" i="123"/>
  <c r="A151" i="123"/>
  <c r="A152" i="123"/>
  <c r="A153" i="123"/>
  <c r="A154" i="123"/>
  <c r="A155" i="123"/>
  <c r="A156" i="123"/>
  <c r="A157" i="123"/>
  <c r="A158" i="123"/>
  <c r="A159" i="123"/>
  <c r="A160" i="123"/>
  <c r="A161" i="123"/>
  <c r="A162" i="123"/>
  <c r="A163" i="123"/>
  <c r="A164" i="123"/>
  <c r="A165" i="123"/>
  <c r="A166" i="123"/>
  <c r="A167" i="123"/>
  <c r="A168" i="123"/>
  <c r="A169" i="123"/>
  <c r="A170" i="123"/>
  <c r="A171" i="123"/>
  <c r="A172" i="123"/>
  <c r="A173" i="123"/>
  <c r="A174" i="123"/>
  <c r="A175" i="123"/>
  <c r="A176" i="123"/>
  <c r="A177" i="123"/>
  <c r="A178" i="123"/>
  <c r="A179" i="123"/>
  <c r="A180" i="123"/>
  <c r="A181" i="123"/>
  <c r="A182" i="123"/>
  <c r="A183" i="123"/>
  <c r="A184" i="123"/>
  <c r="A185" i="123"/>
  <c r="A186" i="123"/>
  <c r="A187" i="123"/>
  <c r="A188" i="123"/>
  <c r="A189" i="123"/>
  <c r="A190" i="123"/>
  <c r="A191" i="123"/>
  <c r="A192" i="123"/>
  <c r="A193" i="123"/>
  <c r="A194" i="123"/>
  <c r="A195" i="123"/>
  <c r="A196" i="123"/>
  <c r="A197" i="123"/>
  <c r="A198" i="123"/>
  <c r="A199" i="123"/>
  <c r="A200" i="123"/>
  <c r="A201" i="123"/>
  <c r="A202" i="123"/>
  <c r="A203" i="123"/>
  <c r="A204" i="123"/>
  <c r="A205" i="123"/>
  <c r="A206" i="123"/>
  <c r="A207" i="123"/>
  <c r="A208" i="123"/>
  <c r="A209" i="123"/>
  <c r="A210" i="123"/>
  <c r="A211" i="123"/>
  <c r="A212" i="123"/>
  <c r="A213" i="123"/>
  <c r="A214" i="123"/>
  <c r="A215" i="123"/>
  <c r="A216" i="123"/>
  <c r="A217" i="123"/>
  <c r="A218" i="123"/>
  <c r="A219" i="123"/>
  <c r="A220" i="123"/>
  <c r="A221" i="123"/>
  <c r="A222" i="123"/>
  <c r="A223" i="123"/>
  <c r="A224" i="123"/>
  <c r="A225" i="123"/>
  <c r="A226" i="123"/>
  <c r="A227" i="123"/>
  <c r="A228" i="123"/>
  <c r="A229" i="123"/>
  <c r="A230" i="123"/>
  <c r="A231" i="123"/>
  <c r="A232" i="123"/>
  <c r="A233" i="123"/>
  <c r="A234" i="123"/>
  <c r="A235" i="123"/>
  <c r="A236" i="123"/>
  <c r="A237" i="123"/>
  <c r="A238" i="123"/>
  <c r="A239" i="123"/>
  <c r="A240" i="123"/>
  <c r="A241" i="123"/>
  <c r="A242" i="123"/>
  <c r="A243" i="123"/>
  <c r="A244" i="123"/>
  <c r="A245" i="123"/>
  <c r="A246" i="123"/>
  <c r="A247" i="123"/>
  <c r="A248" i="123"/>
  <c r="A249" i="123"/>
  <c r="A250" i="123"/>
  <c r="A251" i="123"/>
  <c r="A252" i="123"/>
  <c r="A253" i="123"/>
  <c r="A254" i="123"/>
  <c r="A255" i="123"/>
  <c r="A256" i="123"/>
  <c r="A257" i="123"/>
  <c r="A258" i="123"/>
  <c r="A259" i="123"/>
  <c r="A260" i="123"/>
  <c r="A261" i="123"/>
  <c r="A262" i="123"/>
  <c r="A263" i="123"/>
  <c r="A264" i="123"/>
  <c r="A265" i="123"/>
  <c r="A266" i="123"/>
  <c r="A267" i="123"/>
  <c r="A268" i="123"/>
  <c r="A269" i="123"/>
  <c r="A270" i="123"/>
  <c r="A271" i="123"/>
  <c r="A272" i="123"/>
  <c r="A273" i="123"/>
  <c r="A274" i="123"/>
  <c r="A275" i="123"/>
  <c r="A276" i="123"/>
  <c r="A277" i="123"/>
  <c r="A278" i="123"/>
  <c r="A279" i="123"/>
  <c r="A280" i="123"/>
  <c r="A281" i="123"/>
  <c r="A282" i="123"/>
  <c r="A283" i="123"/>
  <c r="A284" i="123"/>
  <c r="A285" i="123"/>
  <c r="A286" i="123"/>
  <c r="A287" i="123"/>
  <c r="A288" i="123"/>
  <c r="A289" i="123"/>
  <c r="A290" i="123"/>
  <c r="A291" i="123"/>
  <c r="A292" i="123"/>
  <c r="A293" i="123"/>
  <c r="A294" i="123"/>
  <c r="A295" i="123"/>
  <c r="A296" i="123"/>
  <c r="A297" i="123"/>
  <c r="A298" i="123"/>
  <c r="A299" i="123"/>
  <c r="A300" i="123"/>
  <c r="A301" i="123"/>
  <c r="A302" i="123"/>
  <c r="A303" i="123"/>
  <c r="A304" i="123"/>
  <c r="A305" i="123"/>
  <c r="A306" i="123"/>
  <c r="A307" i="123"/>
  <c r="A308" i="123"/>
  <c r="A309" i="123"/>
  <c r="A310" i="123"/>
  <c r="A311" i="123"/>
  <c r="A312" i="123"/>
  <c r="A313" i="123"/>
  <c r="A314" i="123"/>
  <c r="A315" i="123"/>
  <c r="A316" i="123"/>
  <c r="A317" i="123"/>
  <c r="A318" i="123"/>
  <c r="A319" i="123"/>
  <c r="A320" i="123"/>
  <c r="A321" i="123"/>
  <c r="A322" i="123"/>
  <c r="A323" i="123"/>
  <c r="A324" i="123"/>
  <c r="A325" i="123"/>
  <c r="A326" i="123"/>
  <c r="A327" i="123"/>
  <c r="A328" i="123"/>
  <c r="A329" i="123"/>
  <c r="A330" i="123"/>
  <c r="A331" i="123"/>
  <c r="A332" i="123"/>
  <c r="A333" i="123"/>
  <c r="A334" i="123"/>
  <c r="A335" i="123"/>
  <c r="A336" i="123"/>
  <c r="A337" i="123"/>
  <c r="A338" i="123"/>
  <c r="A339" i="123"/>
  <c r="A340" i="123"/>
  <c r="A341" i="123"/>
  <c r="A342" i="123"/>
  <c r="A343" i="123"/>
  <c r="A344" i="123"/>
  <c r="A345" i="123"/>
  <c r="A346" i="123"/>
  <c r="A347" i="123"/>
  <c r="A348" i="123"/>
  <c r="A349" i="123"/>
  <c r="A350" i="123"/>
  <c r="A351" i="123"/>
  <c r="A352" i="123"/>
  <c r="A353" i="123"/>
  <c r="A354" i="123"/>
  <c r="A355" i="123"/>
  <c r="A356" i="123"/>
  <c r="A357" i="123"/>
  <c r="A358" i="123"/>
  <c r="A359" i="123"/>
  <c r="A360" i="123"/>
  <c r="A361" i="123"/>
  <c r="A362" i="123"/>
  <c r="A363" i="123"/>
  <c r="A364" i="123"/>
  <c r="A365" i="123"/>
  <c r="A366" i="123"/>
  <c r="A367" i="123"/>
  <c r="A368" i="123"/>
  <c r="A369" i="123"/>
  <c r="A370" i="123"/>
  <c r="A371" i="123"/>
  <c r="A372" i="123"/>
  <c r="A373" i="123"/>
  <c r="A374" i="123"/>
  <c r="A375" i="123"/>
  <c r="A376" i="123"/>
  <c r="A377" i="123"/>
  <c r="A378" i="123"/>
  <c r="A379" i="123"/>
  <c r="A380" i="123"/>
  <c r="A381" i="123"/>
  <c r="A382" i="123"/>
  <c r="A383" i="123"/>
  <c r="A384" i="123"/>
  <c r="A385" i="123"/>
  <c r="A386" i="123"/>
  <c r="A387" i="123"/>
  <c r="A388" i="123"/>
  <c r="A389" i="123"/>
  <c r="A390" i="123"/>
  <c r="A391" i="123"/>
  <c r="A392" i="123"/>
  <c r="A393" i="123"/>
  <c r="A394" i="123"/>
  <c r="A395" i="123"/>
  <c r="A396" i="123"/>
  <c r="A397" i="123"/>
  <c r="A398" i="123"/>
  <c r="A399" i="123"/>
  <c r="A400" i="123"/>
  <c r="A401" i="123"/>
  <c r="A402" i="123"/>
  <c r="A403" i="123"/>
  <c r="A404" i="123"/>
  <c r="A405" i="123"/>
  <c r="A406" i="123"/>
  <c r="A407" i="123"/>
  <c r="A408" i="123"/>
  <c r="A409" i="123"/>
  <c r="A410" i="123"/>
  <c r="A411" i="123"/>
  <c r="A412" i="123"/>
  <c r="A413" i="123"/>
  <c r="A414" i="123"/>
  <c r="A415" i="123"/>
  <c r="A416" i="123"/>
  <c r="A417" i="123"/>
  <c r="A418" i="123"/>
  <c r="A419" i="123"/>
  <c r="A420" i="123"/>
  <c r="A421" i="123"/>
  <c r="A422" i="123"/>
  <c r="A423" i="123"/>
  <c r="A424" i="123"/>
  <c r="A425" i="123"/>
  <c r="A426" i="123"/>
  <c r="A427" i="123"/>
  <c r="A428" i="123"/>
  <c r="A429" i="123"/>
  <c r="A430" i="123"/>
  <c r="A431" i="123"/>
  <c r="A432" i="123"/>
  <c r="A433" i="123"/>
  <c r="A434" i="123"/>
  <c r="A435" i="123"/>
  <c r="A436" i="123"/>
  <c r="A437" i="123"/>
  <c r="A438" i="123"/>
  <c r="A439" i="123"/>
  <c r="A440" i="123"/>
  <c r="A441" i="123"/>
  <c r="A442" i="123"/>
  <c r="A443" i="123"/>
  <c r="A444" i="123"/>
  <c r="A445" i="123"/>
  <c r="A446" i="123"/>
  <c r="A447" i="123"/>
  <c r="A448" i="123"/>
  <c r="A449" i="123"/>
  <c r="A450" i="123"/>
  <c r="D85" i="6" l="1"/>
  <c r="I86" i="34"/>
  <c r="D84" i="6"/>
  <c r="E83" i="34" l="1"/>
  <c r="F83" i="34"/>
  <c r="F76" i="34"/>
  <c r="F82" i="34" l="1"/>
  <c r="F75" i="34"/>
  <c r="F81" i="34" l="1"/>
  <c r="F79" i="34"/>
  <c r="F80" i="34"/>
  <c r="F74" i="34" l="1"/>
  <c r="B4" i="97" l="1"/>
  <c r="B5" i="97" s="1"/>
  <c r="B6" i="97" s="1"/>
  <c r="B7" i="97" s="1"/>
  <c r="K79" i="34" l="1"/>
  <c r="D90" i="6"/>
  <c r="C33" i="55" l="1"/>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E16" i="34" l="1"/>
  <c r="E15" i="34"/>
  <c r="E14" i="34"/>
  <c r="E12" i="34"/>
  <c r="E11" i="34"/>
  <c r="E10"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43" i="6" l="1"/>
  <c r="D42" i="6"/>
  <c r="D75" i="6"/>
  <c r="D68" i="6"/>
  <c r="D62" i="6"/>
  <c r="D55" i="6"/>
  <c r="D48" i="6"/>
  <c r="D41" i="6"/>
  <c r="D34" i="6"/>
  <c r="D27" i="6"/>
  <c r="D40" i="6"/>
  <c r="D73" i="6"/>
  <c r="D66" i="6"/>
  <c r="D60" i="6"/>
  <c r="D53" i="6"/>
  <c r="D46" i="6"/>
  <c r="D39" i="6"/>
  <c r="D32" i="6"/>
  <c r="D25" i="6"/>
  <c r="D20" i="6"/>
  <c r="D18" i="6"/>
  <c r="D10" i="6"/>
  <c r="B2" i="64" l="1"/>
  <c r="B2" i="60"/>
  <c r="B2" i="54"/>
  <c r="B2" i="66"/>
  <c r="B2" i="47"/>
  <c r="B2" i="59"/>
  <c r="B2" i="34"/>
  <c r="B2" i="63"/>
  <c r="B2" i="55"/>
  <c r="B2" i="6"/>
  <c r="B2" i="16"/>
  <c r="B2" i="45"/>
  <c r="B2" i="57"/>
  <c r="B2" i="56"/>
  <c r="B2" i="5"/>
  <c r="B2" i="52"/>
  <c r="B2" i="44"/>
  <c r="B2" i="68"/>
  <c r="F14" i="56" l="1"/>
  <c r="F17" i="16"/>
  <c r="F36" i="16" s="1"/>
  <c r="E9" i="57"/>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F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F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16" i="54"/>
  <c r="E36" i="45"/>
  <c r="C15" i="57"/>
  <c r="D15" i="57"/>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L13" i="34"/>
  <c r="O13"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N79" i="34"/>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4" i="47"/>
  <c r="L49" i="34"/>
  <c r="O49" i="34" s="1"/>
  <c r="L50" i="34"/>
  <c r="O50" i="34" s="1"/>
  <c r="L51" i="34"/>
  <c r="O51" i="34" s="1"/>
  <c r="L52" i="34"/>
  <c r="O52" i="34" s="1"/>
  <c r="M53" i="34"/>
  <c r="H53" i="34"/>
  <c r="G19" i="5"/>
  <c r="D44" i="6"/>
  <c r="F19" i="56" l="1"/>
  <c r="F18" i="56"/>
  <c r="BH24" i="47"/>
  <c r="AK24" i="47"/>
  <c r="AL24" i="47"/>
  <c r="AX24" i="47"/>
  <c r="BE24" i="47"/>
  <c r="BF24" i="47"/>
  <c r="D14" i="54"/>
  <c r="BA24" i="47"/>
  <c r="AN32" i="47"/>
  <c r="AF32" i="47"/>
  <c r="BD24" i="47"/>
  <c r="S20" i="54"/>
  <c r="BE32" i="47"/>
  <c r="BG24" i="47"/>
  <c r="H36" i="45"/>
  <c r="E18" i="5" s="1"/>
  <c r="U24" i="47"/>
  <c r="D12" i="5"/>
  <c r="F12" i="5" s="1"/>
  <c r="T24" i="47"/>
  <c r="S24" i="47"/>
  <c r="AA24" i="47"/>
  <c r="Z24" i="47"/>
  <c r="R24" i="47"/>
  <c r="BH32" i="47"/>
  <c r="AL20" i="54"/>
  <c r="G36" i="45"/>
  <c r="D18" i="5" s="1"/>
  <c r="D19" i="5" s="1"/>
  <c r="C10" i="68" s="1"/>
  <c r="BG32" i="47"/>
  <c r="H20" i="5"/>
  <c r="M24" i="47"/>
  <c r="C23" i="68"/>
  <c r="X32" i="47"/>
  <c r="AC32" i="47"/>
  <c r="F32" i="5"/>
  <c r="F39" i="5"/>
  <c r="F36" i="5"/>
  <c r="F38" i="5"/>
  <c r="F34" i="5"/>
  <c r="F37" i="5"/>
  <c r="F33" i="5"/>
  <c r="BF32" i="47"/>
  <c r="E15" i="57"/>
  <c r="AX32" i="47"/>
  <c r="AA32" i="47"/>
  <c r="X24" i="47"/>
  <c r="Y32" i="47"/>
  <c r="G32" i="47"/>
  <c r="O32" i="47"/>
  <c r="AU32" i="47"/>
  <c r="V32" i="47"/>
  <c r="AD32" i="47"/>
  <c r="AL32" i="47"/>
  <c r="AT24" i="47"/>
  <c r="I24" i="47"/>
  <c r="AD24" i="47"/>
  <c r="BC32" i="47"/>
  <c r="AB32" i="47"/>
  <c r="I11" i="5"/>
  <c r="I16" i="5" s="1"/>
  <c r="I20" i="5" s="1"/>
  <c r="AS32" i="47"/>
  <c r="AP24" i="47"/>
  <c r="AK32" i="47"/>
  <c r="AS24" i="47"/>
  <c r="M32" i="47"/>
  <c r="AJ32" i="47"/>
  <c r="Y24" i="47"/>
  <c r="AW24" i="47"/>
  <c r="BA32" i="47"/>
  <c r="AW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U32" i="47"/>
  <c r="AR32" i="47"/>
  <c r="AI24" i="47"/>
  <c r="AZ32" i="47"/>
  <c r="AP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E19" i="5" l="1"/>
  <c r="D10" i="68" s="1"/>
  <c r="F18" i="5"/>
  <c r="F19" i="5" s="1"/>
  <c r="I42" i="5"/>
  <c r="I43" i="5" s="1"/>
  <c r="D57"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E100" i="6"/>
  <c r="D37" i="68" l="1"/>
  <c r="E10" i="68"/>
  <c r="C57"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E21" i="56" l="1"/>
  <c r="E11" i="5" s="1"/>
  <c r="E16" i="5" l="1"/>
  <c r="D9" i="68" l="1"/>
  <c r="E20" i="5"/>
  <c r="D11" i="68" s="1"/>
  <c r="K80" i="34" l="1"/>
  <c r="N80" i="34" s="1"/>
  <c r="F14" i="5" l="1"/>
  <c r="K72" i="34" l="1"/>
  <c r="N72" i="34" l="1"/>
  <c r="K68" i="34" l="1"/>
  <c r="N68" i="34" s="1"/>
  <c r="K61" i="34"/>
  <c r="N61" i="34" s="1"/>
  <c r="K70" i="34"/>
  <c r="N70" i="34" s="1"/>
  <c r="K66" i="34"/>
  <c r="N66" i="34" s="1"/>
  <c r="K60" i="34" l="1"/>
  <c r="K63" i="34"/>
  <c r="N63" i="34" s="1"/>
  <c r="K69" i="34"/>
  <c r="N69" i="34" s="1"/>
  <c r="K62" i="34"/>
  <c r="N62" i="34" s="1"/>
  <c r="K67" i="34"/>
  <c r="N67" i="34" s="1"/>
  <c r="K64" i="34"/>
  <c r="N64" i="34" s="1"/>
  <c r="K73" i="34"/>
  <c r="N73" i="34" l="1"/>
  <c r="K65" i="34" l="1"/>
  <c r="N60" i="34"/>
  <c r="K71" i="34" l="1"/>
  <c r="N65" i="34" l="1"/>
  <c r="N71" i="34" l="1"/>
  <c r="K81" i="34" l="1"/>
  <c r="N81" i="34" s="1"/>
  <c r="K74" i="34" l="1"/>
  <c r="N74" i="34" l="1"/>
  <c r="E10" i="47" l="1"/>
  <c r="E20" i="47"/>
  <c r="E13" i="47" l="1"/>
  <c r="E18" i="47"/>
  <c r="E12" i="47"/>
  <c r="D54" i="68" l="1"/>
  <c r="E11" i="47" l="1"/>
  <c r="C39" i="47" s="1"/>
  <c r="D58" i="68" l="1"/>
  <c r="F58" i="68" l="1"/>
  <c r="E58" i="68"/>
  <c r="E15" i="47" l="1"/>
  <c r="AE16" i="47"/>
  <c r="E16" i="47" l="1"/>
  <c r="C42" i="68" l="1"/>
  <c r="AE23" i="47" l="1"/>
  <c r="AE24" i="47" l="1"/>
  <c r="D59" i="68" l="1"/>
  <c r="F59" i="68" l="1"/>
  <c r="E59" i="68"/>
  <c r="D60" i="68" l="1"/>
  <c r="F60" i="68" l="1"/>
  <c r="E60" i="68"/>
  <c r="D61" i="68" l="1"/>
  <c r="F61" i="68" l="1"/>
  <c r="E61" i="68"/>
  <c r="D62" i="68"/>
  <c r="F62" i="68" l="1"/>
  <c r="E62" i="68"/>
  <c r="AE31" i="47"/>
  <c r="D63" i="68" s="1"/>
  <c r="E63" i="68" l="1"/>
  <c r="AF33" i="47"/>
  <c r="AE32" i="47"/>
  <c r="AG33" i="47" l="1"/>
  <c r="D77" i="6" l="1"/>
  <c r="D74" i="6" l="1"/>
  <c r="L18" i="34"/>
  <c r="K82" i="34" l="1"/>
  <c r="O18" i="34" l="1"/>
  <c r="D76" i="6"/>
  <c r="D78" i="6" s="1"/>
  <c r="C28" i="68" l="1"/>
  <c r="N82" i="34" l="1"/>
  <c r="K75" i="34" l="1"/>
  <c r="N75" i="34" l="1"/>
  <c r="F12" i="56" l="1"/>
  <c r="E26" i="47" l="1"/>
  <c r="C46" i="68" s="1"/>
  <c r="G58" i="68"/>
  <c r="D46" i="68"/>
  <c r="F11" i="56"/>
  <c r="E17" i="16" l="1"/>
  <c r="I18" i="16" l="1"/>
  <c r="H18" i="16" l="1"/>
  <c r="K83" i="34" l="1"/>
  <c r="E27" i="47" l="1"/>
  <c r="C47" i="68" s="1"/>
  <c r="D47" i="68"/>
  <c r="G59" i="68"/>
  <c r="N83" i="34" l="1"/>
  <c r="K76" i="34" l="1"/>
  <c r="N76" i="34" l="1"/>
  <c r="C29" i="68" l="1"/>
  <c r="D70" i="6" l="1"/>
  <c r="D36" i="6"/>
  <c r="D63" i="6"/>
  <c r="D29" i="6"/>
  <c r="D57" i="6"/>
  <c r="D22" i="6"/>
  <c r="D50" i="6"/>
  <c r="D35" i="6" l="1"/>
  <c r="D49" i="6"/>
  <c r="D69" i="6"/>
  <c r="D21" i="6"/>
  <c r="D28" i="6"/>
  <c r="D56" i="6" l="1"/>
  <c r="D54" i="6"/>
  <c r="L15" i="34"/>
  <c r="D14" i="6"/>
  <c r="D26" i="6"/>
  <c r="D30" i="6" s="1"/>
  <c r="L11" i="34"/>
  <c r="O11" i="34" s="1"/>
  <c r="D15" i="6"/>
  <c r="K53" i="34"/>
  <c r="D47" i="6"/>
  <c r="D51" i="6" s="1"/>
  <c r="L14" i="34"/>
  <c r="O14" i="34" s="1"/>
  <c r="O15" i="34" l="1"/>
  <c r="N53" i="34"/>
  <c r="D115" i="68" s="1"/>
  <c r="D58" i="6"/>
  <c r="C25" i="68" s="1"/>
  <c r="D33" i="6"/>
  <c r="D37" i="6" s="1"/>
  <c r="L12" i="34"/>
  <c r="O12" i="34" s="1"/>
  <c r="D67" i="6"/>
  <c r="D71" i="6" s="1"/>
  <c r="L16" i="34"/>
  <c r="O16" i="34" s="1"/>
  <c r="D12" i="6"/>
  <c r="J53" i="34"/>
  <c r="D11" i="6"/>
  <c r="L9" i="34"/>
  <c r="C24" i="68"/>
  <c r="D19" i="6"/>
  <c r="D23" i="6" s="1"/>
  <c r="L10" i="34"/>
  <c r="O10" i="34" s="1"/>
  <c r="C21" i="68"/>
  <c r="O9" i="34" l="1"/>
  <c r="C20" i="68"/>
  <c r="D61" i="6"/>
  <c r="D64" i="6" s="1"/>
  <c r="L17" i="34"/>
  <c r="O17" i="34" s="1"/>
  <c r="D13" i="6"/>
  <c r="D16" i="6" s="1"/>
  <c r="C27" i="68"/>
  <c r="C22" i="68"/>
  <c r="I53" i="34"/>
  <c r="C19" i="68" l="1"/>
  <c r="D80" i="6"/>
  <c r="C26" i="68"/>
  <c r="L53" i="34"/>
  <c r="O53" i="34"/>
  <c r="C30" i="68" l="1"/>
  <c r="I19" i="16" l="1"/>
  <c r="H19" i="16"/>
  <c r="AG31" i="47" l="1"/>
  <c r="F63" i="68" s="1"/>
  <c r="D49" i="68" l="1"/>
  <c r="G61" i="68"/>
  <c r="E29" i="47"/>
  <c r="C49" i="68" s="1"/>
  <c r="H20" i="16" l="1"/>
  <c r="I20" i="16"/>
  <c r="I17" i="16" s="1"/>
  <c r="E40" i="5" l="1"/>
  <c r="H17" i="16"/>
  <c r="D40" i="5" l="1"/>
  <c r="F40" i="5" l="1"/>
  <c r="E19" i="47" l="1"/>
  <c r="AG23" i="47"/>
  <c r="AG24" i="47" l="1"/>
  <c r="AH33" i="47" s="1"/>
  <c r="AG32" i="47"/>
  <c r="D53" i="68" l="1"/>
  <c r="E36" i="59" l="1"/>
  <c r="E36" i="16" l="1"/>
  <c r="D87" i="6" l="1"/>
  <c r="G86" i="34"/>
  <c r="D83" i="6"/>
  <c r="K77" i="34"/>
  <c r="N77" i="34" l="1"/>
  <c r="M86" i="34" l="1"/>
  <c r="D86" i="6"/>
  <c r="D88" i="6" s="1"/>
  <c r="C31" i="68" l="1"/>
  <c r="D116" i="68"/>
  <c r="G9" i="59" l="1"/>
  <c r="I12" i="16" l="1"/>
  <c r="H12" i="16"/>
  <c r="D35" i="5" l="1"/>
  <c r="H36" i="16"/>
  <c r="E35" i="5"/>
  <c r="E41" i="5" s="1"/>
  <c r="I36" i="16"/>
  <c r="F35" i="5" l="1"/>
  <c r="D41" i="5"/>
  <c r="D13" i="68"/>
  <c r="C13" i="68" l="1"/>
  <c r="C116" i="68"/>
  <c r="F41" i="5"/>
  <c r="E13" i="68" l="1"/>
  <c r="E22" i="47" l="1"/>
  <c r="AH23" i="47" l="1"/>
  <c r="E21" i="47"/>
  <c r="AH24" i="47" l="1"/>
  <c r="E23" i="47"/>
  <c r="E24" i="47" l="1"/>
  <c r="D105" i="68" s="1"/>
  <c r="C43" i="68"/>
  <c r="E28" i="47" l="1"/>
  <c r="C48" i="68" s="1"/>
  <c r="G60" i="68"/>
  <c r="D48" i="68"/>
  <c r="AH31" i="47"/>
  <c r="C44" i="68"/>
  <c r="D106" i="68"/>
  <c r="E31" i="47" l="1"/>
  <c r="C51" i="68" s="1"/>
  <c r="D51" i="68"/>
  <c r="G63" i="68"/>
  <c r="AH32" i="47"/>
  <c r="AI33" i="47"/>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0" i="68"/>
  <c r="E30" i="47"/>
  <c r="C50" i="68" s="1"/>
  <c r="G62" i="68"/>
  <c r="E32" i="47" l="1"/>
  <c r="D52" i="68"/>
  <c r="C52" i="68" l="1"/>
  <c r="D104" i="68" s="1"/>
  <c r="F20" i="56" l="1"/>
  <c r="F21" i="56" s="1"/>
  <c r="D21" i="56"/>
  <c r="D11" i="5" s="1"/>
  <c r="F11" i="5" l="1"/>
  <c r="D16" i="5"/>
  <c r="D20" i="5" l="1"/>
  <c r="F16" i="5"/>
  <c r="C9" i="68"/>
  <c r="C11" i="68" l="1"/>
  <c r="C109" i="68"/>
  <c r="C108" i="68"/>
  <c r="E9" i="68"/>
  <c r="F20" i="5"/>
  <c r="F28" i="5" l="1"/>
  <c r="F29" i="5"/>
  <c r="F26" i="5"/>
  <c r="F27" i="5"/>
  <c r="F25" i="5"/>
  <c r="F23" i="5"/>
  <c r="F24" i="5"/>
  <c r="E11" i="68"/>
  <c r="C115" i="68" l="1"/>
  <c r="E30" i="5"/>
  <c r="D12" i="68" l="1"/>
  <c r="E42" i="5"/>
  <c r="F22" i="5"/>
  <c r="F30" i="5" s="1"/>
  <c r="D30" i="5"/>
  <c r="C12" i="68" l="1"/>
  <c r="D42" i="5"/>
  <c r="C110" i="68" s="1"/>
  <c r="E12" i="68"/>
  <c r="F42" i="5"/>
  <c r="E43" i="5"/>
  <c r="D15" i="68" s="1"/>
  <c r="D14" i="68"/>
  <c r="E14" i="68" l="1"/>
  <c r="F43" i="5"/>
  <c r="C111" i="68"/>
  <c r="C14" i="68"/>
  <c r="D43" i="5"/>
  <c r="C15" i="68" s="1"/>
  <c r="E15" i="68" l="1"/>
  <c r="C8" i="52"/>
  <c r="D94" i="6" l="1"/>
  <c r="J86" i="34"/>
  <c r="D91" i="6" l="1"/>
  <c r="H86" i="34"/>
  <c r="K84" i="34"/>
  <c r="G10" i="59"/>
  <c r="G36" i="59" s="1"/>
  <c r="K86" i="34" l="1"/>
  <c r="L86" i="34" l="1"/>
  <c r="D93" i="6"/>
  <c r="D95" i="6" s="1"/>
  <c r="N84" i="34"/>
  <c r="N86" i="34" l="1"/>
  <c r="C32" i="68"/>
  <c r="C33" i="68" l="1"/>
  <c r="D99" i="6"/>
  <c r="C35" i="68"/>
  <c r="C34" i="68"/>
  <c r="D100" i="6" l="1"/>
  <c r="C36" i="68"/>
  <c r="C105" i="68" l="1"/>
  <c r="C106" i="68"/>
  <c r="C37" i="68"/>
  <c r="C104" i="68" s="1"/>
  <c r="C9" i="52"/>
  <c r="C10" i="52" l="1"/>
  <c r="C38" i="68" s="1"/>
</calcChain>
</file>

<file path=xl/sharedStrings.xml><?xml version="1.0" encoding="utf-8"?>
<sst xmlns="http://schemas.openxmlformats.org/spreadsheetml/2006/main" count="1440" uniqueCount="696">
  <si>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</si>
  <si>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</si>
  <si>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</si>
  <si>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</si>
  <si>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</si>
  <si>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</si>
  <si>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</si>
  <si>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</si>
  <si>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</si>
  <si>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</si>
  <si>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</si>
  <si>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</si>
  <si>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</si>
  <si>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</si>
  <si>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</si>
  <si>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</si>
  <si>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</si>
  <si>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</si>
  <si>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</si>
  <si>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</si>
  <si>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</si>
  <si>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</si>
  <si>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</si>
  <si>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</si>
  <si>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</si>
  <si>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</si>
  <si>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</si>
  <si>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</si>
  <si>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</si>
  <si>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</si>
  <si>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</si>
  <si>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</si>
  <si>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</si>
  <si>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</si>
  <si>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</si>
  <si>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</si>
  <si>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</si>
  <si>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</si>
  <si>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</si>
  <si>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</si>
  <si>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</si>
  <si>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</si>
  <si>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</si>
  <si>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</si>
  <si>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</si>
  <si>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</si>
  <si>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</si>
  <si>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</si>
  <si>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</si>
  <si>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</si>
  <si>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</si>
  <si>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</si>
  <si>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</si>
  <si>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</si>
  <si>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</si>
  <si>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</si>
  <si>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</si>
  <si>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</si>
  <si>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</si>
  <si>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</si>
  <si>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</si>
  <si>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</si>
  <si>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</si>
  <si>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</si>
  <si>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</si>
  <si>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</si>
  <si>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</si>
  <si>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</si>
  <si>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</si>
  <si>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</si>
  <si>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</si>
  <si>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</si>
  <si>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</si>
  <si>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</si>
  <si>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</si>
  <si>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</si>
  <si>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</si>
  <si>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</si>
  <si>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</si>
  <si>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</si>
  <si>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</si>
  <si>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</si>
  <si>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</si>
  <si>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</si>
  <si>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</si>
  <si>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</si>
  <si>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</si>
  <si>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</si>
  <si>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</si>
  <si>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</si>
  <si>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</si>
  <si>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</si>
  <si>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</si>
  <si>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</si>
  <si>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</si>
  <si>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</si>
  <si>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</si>
  <si>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</si>
  <si>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</si>
  <si>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</si>
  <si>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</si>
  <si>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</si>
  <si>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</si>
  <si>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</si>
  <si>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</si>
  <si>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</si>
  <si>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</si>
  <si>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</si>
  <si>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</si>
  <si>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</si>
  <si>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</si>
  <si>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</si>
  <si>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</si>
  <si>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</si>
  <si>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</si>
  <si>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</si>
  <si>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</si>
  <si>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</si>
  <si>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</si>
  <si>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</si>
  <si>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</si>
  <si>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</si>
  <si>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</si>
  <si>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</si>
  <si>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</si>
  <si>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</si>
  <si>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</si>
  <si>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</si>
  <si>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</si>
  <si>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</si>
  <si>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</si>
  <si>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</si>
  <si>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</si>
  <si>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</si>
  <si>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</si>
  <si>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</si>
  <si>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</si>
  <si>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</si>
  <si>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</si>
  <si>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</si>
  <si>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</si>
  <si>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</si>
  <si>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</si>
  <si>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</si>
  <si>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</si>
  <si>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</si>
  <si>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</si>
  <si>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</si>
  <si>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</si>
  <si>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</si>
  <si>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</si>
  <si>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</si>
  <si>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</si>
  <si>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</si>
  <si>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</si>
  <si>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</si>
  <si>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</si>
  <si>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</si>
  <si>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</si>
  <si>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</si>
  <si>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</si>
  <si>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</si>
  <si>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</si>
  <si>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</si>
  <si>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</si>
  <si>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</si>
  <si>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</si>
  <si>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</si>
  <si>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</si>
  <si>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</si>
  <si>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</si>
  <si>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</si>
  <si>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</si>
  <si>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</si>
  <si>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</si>
  <si>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</si>
  <si>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</si>
  <si>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</si>
  <si>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</si>
  <si>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</si>
  <si>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</si>
  <si>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</si>
  <si>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</si>
  <si>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</si>
  <si>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</si>
  <si>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</si>
  <si>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</si>
  <si>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</si>
  <si>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</si>
  <si>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</si>
  <si>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</si>
  <si>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</si>
  <si>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</si>
  <si>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</si>
  <si>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</si>
  <si>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</si>
  <si>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</si>
  <si>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</si>
  <si>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</si>
  <si>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</si>
  <si>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</si>
  <si>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</si>
  <si>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</si>
  <si>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</si>
  <si>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</si>
  <si>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</si>
  <si>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</si>
  <si>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</si>
  <si>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</si>
  <si>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</si>
  <si>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</si>
  <si>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</si>
  <si>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</si>
  <si>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</si>
  <si>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</si>
  <si>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</si>
  <si>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</si>
  <si>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</si>
  <si>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</si>
  <si>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</si>
  <si>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</si>
  <si>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</si>
  <si>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</si>
  <si>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</si>
  <si>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</si>
  <si>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</si>
  <si>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</si>
  <si>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</si>
  <si>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</si>
  <si>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</si>
  <si>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</si>
  <si>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</si>
  <si>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</si>
  <si>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</si>
  <si>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</si>
  <si>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</si>
  <si>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</si>
  <si>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</si>
  <si>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</si>
  <si>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</si>
  <si>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</si>
  <si>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</si>
  <si>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</si>
  <si>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</si>
  <si>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</si>
  <si>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</si>
  <si>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</si>
  <si>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</si>
  <si>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</si>
  <si>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</si>
  <si>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</si>
  <si>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</si>
  <si>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</si>
  <si>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</si>
  <si>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</si>
  <si>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</si>
  <si>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</si>
  <si>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</si>
  <si>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</si>
  <si>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</si>
  <si>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</si>
  <si>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</si>
  <si>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</si>
  <si>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</si>
  <si>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</si>
  <si>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</si>
  <si>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</si>
  <si>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</si>
  <si>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</si>
  <si>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</si>
  <si>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</si>
  <si>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</si>
  <si>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</si>
  <si>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</si>
  <si>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</si>
  <si>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</si>
  <si>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</si>
  <si>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</si>
  <si>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</si>
  <si>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</si>
  <si>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</si>
  <si>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</si>
  <si>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</si>
  <si>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</si>
  <si>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</si>
  <si>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</si>
  <si>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</si>
  <si>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</si>
  <si>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</si>
  <si>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</si>
  <si>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</si>
  <si>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</si>
  <si>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</si>
  <si>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</si>
  <si>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</si>
  <si>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</si>
  <si>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</si>
  <si>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</si>
  <si>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</si>
  <si>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</si>
  <si>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</si>
  <si>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</si>
  <si>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</si>
  <si>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</si>
  <si>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</si>
  <si>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</si>
  <si>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</si>
  <si>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</si>
  <si>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</si>
  <si>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</si>
  <si>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</si>
  <si>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</si>
  <si>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</si>
  <si>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</si>
  <si>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</si>
  <si>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</si>
  <si>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</si>
  <si>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</si>
  <si>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</si>
  <si>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</si>
  <si>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</si>
  <si>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</si>
  <si>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</si>
  <si>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</si>
  <si>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</si>
  <si>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</si>
  <si>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</si>
  <si>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</si>
  <si>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</si>
  <si>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</si>
  <si>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</si>
  <si>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</si>
  <si>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</si>
  <si>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</si>
  <si>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</si>
  <si>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</si>
  <si>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</si>
  <si>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</si>
  <si>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</si>
  <si>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</si>
  <si>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</si>
  <si>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</si>
  <si>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</si>
  <si>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</si>
  <si>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</si>
  <si>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</si>
  <si>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</si>
  <si>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</si>
  <si>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</si>
  <si>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</si>
  <si>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</si>
  <si>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</si>
  <si>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</si>
  <si>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</si>
  <si>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</si>
  <si>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</si>
  <si>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</si>
  <si>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</si>
  <si>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</si>
  <si>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</si>
  <si>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</si>
  <si>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</si>
  <si>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</si>
  <si>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</si>
  <si>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</si>
  <si>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</si>
  <si>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</si>
  <si>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</si>
  <si>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</si>
  <si>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</si>
  <si>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</si>
  <si>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</si>
  <si>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</si>
  <si>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</si>
  <si>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</si>
  <si>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</si>
  <si>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</si>
  <si>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</si>
  <si>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</si>
  <si>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</si>
  <si>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</si>
  <si>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</si>
  <si>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</si>
  <si>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</si>
  <si>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</si>
  <si>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</si>
  <si>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</si>
  <si>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</si>
  <si>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</si>
  <si>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</si>
  <si>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</si>
  <si>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</si>
  <si>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</si>
  <si>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</si>
  <si>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</si>
  <si>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</si>
  <si>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</si>
  <si>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</si>
  <si>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</si>
  <si>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</si>
  <si>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</si>
  <si>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</si>
  <si>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</si>
  <si>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</si>
  <si>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</si>
  <si>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</si>
  <si>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</si>
  <si>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</si>
  <si>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</si>
  <si>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</si>
  <si>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</si>
  <si>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</si>
  <si>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</si>
  <si>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</si>
  <si>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</si>
  <si>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</si>
  <si>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</si>
  <si>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</si>
  <si>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</si>
  <si>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</si>
  <si>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</si>
  <si>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</si>
  <si>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</si>
  <si>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</si>
  <si>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</si>
  <si>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</si>
  <si>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</si>
  <si>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</si>
  <si>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</si>
  <si>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</si>
  <si>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</si>
  <si>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</si>
  <si>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</si>
  <si>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</si>
  <si>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</si>
  <si>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</si>
  <si>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</si>
  <si>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</si>
  <si>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</si>
  <si>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</si>
  <si>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</si>
  <si>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</si>
  <si>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</si>
  <si>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</si>
  <si>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</si>
  <si>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</si>
  <si>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</si>
  <si>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</si>
  <si>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</si>
  <si>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</si>
  <si>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</si>
  <si>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</si>
  <si>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</si>
  <si>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</si>
  <si>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</si>
  <si>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</si>
  <si>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</si>
  <si>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</si>
  <si>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</si>
  <si>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</si>
  <si>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</si>
  <si>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</si>
  <si>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</si>
  <si>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</si>
  <si>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</si>
  <si>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</si>
  <si>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</si>
  <si>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</si>
  <si>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</si>
  <si>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</si>
  <si>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</si>
  <si>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</si>
  <si>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</si>
  <si>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</si>
  <si>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</si>
  <si>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</si>
  <si>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</si>
  <si>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</si>
  <si>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</si>
  <si>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</si>
  <si>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</si>
  <si>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</si>
  <si>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</si>
  <si>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</si>
  <si>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</si>
  <si>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</si>
  <si>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</si>
  <si>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</si>
  <si>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</si>
  <si>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</si>
  <si>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</si>
  <si>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</si>
  <si>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</si>
  <si>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</si>
  <si>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</si>
  <si>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</si>
  <si>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</si>
  <si>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</si>
  <si>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</si>
  <si>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</si>
  <si>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</si>
  <si>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</si>
  <si>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</si>
  <si>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</si>
  <si>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</si>
  <si>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</si>
  <si>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</si>
  <si>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</si>
  <si>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</si>
  <si>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</si>
  <si>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</si>
  <si>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</si>
  <si>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</si>
  <si>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</si>
  <si>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</si>
  <si>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</si>
  <si>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</si>
  <si>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</si>
  <si>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</si>
  <si>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</si>
  <si>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</si>
  <si>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</si>
  <si>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</si>
  <si>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</si>
  <si>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</si>
  <si>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</si>
  <si>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</si>
  <si>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</si>
  <si>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</si>
  <si>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</si>
  <si>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</si>
  <si>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</si>
  <si>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</si>
  <si>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</si>
  <si>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</si>
  <si>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</si>
  <si>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</si>
  <si>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</si>
  <si>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</si>
  <si>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</si>
  <si>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</si>
  <si>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</si>
  <si>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</si>
  <si>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</si>
  <si>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</si>
  <si>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</si>
  <si>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</si>
  <si>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</si>
  <si>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</si>
  <si>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</si>
  <si>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</si>
  <si>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</si>
  <si>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</si>
  <si>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</si>
  <si>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</si>
  <si>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</si>
  <si>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</si>
  <si>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</si>
  <si>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</si>
  <si>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</si>
  <si>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</si>
  <si>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</si>
  <si>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</si>
  <si>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</si>
  <si>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</si>
  <si>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</si>
  <si>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</si>
  <si>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</si>
  <si>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</si>
  <si>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</si>
  <si>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</si>
  <si>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</si>
  <si>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</si>
  <si>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</si>
  <si>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</si>
  <si>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</si>
  <si>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</si>
  <si>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</si>
  <si>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</si>
  <si>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</si>
  <si>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</si>
  <si>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</si>
  <si>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</si>
  <si>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</si>
  <si>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</si>
  <si>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</si>
  <si>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</si>
  <si>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</si>
  <si>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</si>
  <si>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</si>
  <si>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</si>
  <si>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</si>
  <si>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</si>
  <si>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</si>
  <si>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</si>
  <si>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</si>
  <si>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</si>
  <si>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</si>
  <si>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</si>
  <si>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</si>
  <si>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</si>
  <si>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</si>
  <si>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</si>
  <si>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</si>
  <si>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</si>
  <si>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</si>
  <si>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</si>
  <si>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</si>
  <si>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</si>
  <si>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</si>
  <si>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</si>
  <si>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</si>
  <si>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</si>
  <si>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</si>
  <si>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</si>
  <si>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</si>
  <si>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</si>
  <si>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</si>
  <si>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</si>
  <si>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</si>
  <si>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</si>
  <si>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</si>
  <si>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</si>
  <si>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</si>
  <si>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</si>
  <si>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</si>
  <si>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</si>
  <si>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</si>
  <si>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</si>
  <si>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</si>
  <si>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</si>
  <si>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</si>
  <si>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</si>
  <si>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</si>
  <si>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</si>
  <si>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</si>
  <si>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</si>
  <si>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</si>
  <si>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</si>
  <si>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</si>
  <si>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</si>
  <si>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</si>
  <si>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</si>
  <si>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</si>
  <si>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</si>
  <si>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</si>
  <si>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</si>
  <si>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</si>
  <si>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</si>
  <si>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</si>
  <si>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</si>
  <si>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</si>
  <si>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</si>
  <si>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</si>
  <si>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</si>
  <si>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</si>
  <si>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</si>
  <si>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</si>
  <si>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4.4.1</t>
  </si>
  <si>
    <t>4.4.2</t>
  </si>
  <si>
    <t>4.4.3</t>
  </si>
  <si>
    <t>Murrin Offtake Station Upgrade and other Stay in Business items</t>
  </si>
  <si>
    <t>Murrin pipeline and other Stay in Business items</t>
  </si>
  <si>
    <t>I29</t>
  </si>
  <si>
    <t>Wrap text</t>
  </si>
  <si>
    <t>4.1</t>
  </si>
  <si>
    <t>C39</t>
  </si>
  <si>
    <t>Format changed to comma style and rounded off to nearest whole number</t>
  </si>
  <si>
    <t>During FY22</t>
  </si>
  <si>
    <t xml:space="preserve">Other non-depreciable pipeline assets include other elements of total assets reported in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</si>
  <si>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</si>
  <si>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</si>
  <si>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</si>
  <si>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During FY23</t>
  </si>
  <si>
    <t>Pigging Filter Vessel and Stay in Business items</t>
  </si>
  <si>
    <t xml:space="preserve">Customer contribution in table 2.2.1 from FY21 onwards represents revenue in instances where a customer with an underlying GTA contributes to the capital expenditure of the pipeline. </t>
  </si>
  <si>
    <t>New assets are reported as commissioned with depreciation assumed from the date of service.</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</si>
  <si>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</si>
  <si>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</si>
  <si>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</si>
  <si>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 xml:space="preserve">Prior and inclusive of FY23, Capital expenditure is reported in the period commissioned and excludes capital work in progress.  </t>
  </si>
  <si>
    <t>FY24</t>
  </si>
  <si>
    <t>During FY24</t>
  </si>
  <si>
    <t>Pigging and other stay in business items</t>
  </si>
  <si>
    <t>Andrew Nairn (General Manager Investor Relations)</t>
  </si>
  <si>
    <t>+61 (03) 8416 2887</t>
  </si>
  <si>
    <t>a75b27de-3cbb-4574-9781-cd0ba0527c5c</t>
  </si>
  <si>
    <t>2dec4e6a-58a8-4cf3-9e84-60e2671e300b</t>
  </si>
  <si>
    <t>58bbe7f6-0a42-4163-a9ee-8e8f1dd45a47</t>
  </si>
  <si>
    <t>During FY25</t>
  </si>
  <si>
    <t>Level 10, 121 Castlereagh Street</t>
  </si>
  <si>
    <t>Yes</t>
  </si>
  <si>
    <t>During FY26</t>
  </si>
  <si>
    <t>The financial reporting under the non scheme guideline is an annual reporting requirement for APA's non scheme pipelines, requiring annual publishing by 30 October 2026. This information was published on Friday 30th October 2026.</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</si>
  <si>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2026.</t>
  </si>
  <si>
    <t>APA has reported the information by asset categories in a summary line reflective of all assets acquired from inception to 30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</si>
</sst>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9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
      <sz val="10"/>
      <name val="Arial Unicode MS"/>
    </font>
    <font>
      <sz val="9"/>
      <name val="Calibri"/>
      <family val="2"/>
    </font>
    <font>
      <sz val="8"/>
      <name val="Arial"/>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s>
  <cellStyleXfs count="17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164" fontId="13" fillId="13" borderId="0" applyNumberFormat="0" applyFont="0" applyBorder="0" applyAlignment="0">
      <alignment horizontal="right"/>
    </xf>
    <xf numFmtId="41" fontId="13" fillId="13" borderId="0" applyNumberFormat="0" applyFont="0" applyBorder="0" applyAlignment="0">
      <alignment horizontal="right"/>
    </xf>
    <xf numFmtId="41" fontId="49" fillId="13" borderId="0" applyNumberFormat="0" applyFont="0" applyBorder="0" applyAlignment="0">
      <alignment horizontal="right"/>
    </xf>
    <xf numFmtId="41" fontId="49" fillId="13" borderId="0" applyNumberFormat="0" applyFont="0" applyBorder="0" applyAlignment="0">
      <alignment horizontal="right"/>
    </xf>
    <xf numFmtId="0" fontId="27" fillId="8" borderId="1" applyNumberFormat="0" applyAlignment="0" applyProtection="0"/>
    <xf numFmtId="0" fontId="27" fillId="9" borderId="1" applyNumberFormat="0" applyAlignment="0" applyProtection="0"/>
    <xf numFmtId="0" fontId="28" fillId="26" borderId="2" applyNumberFormat="0" applyAlignment="0" applyProtection="0"/>
    <xf numFmtId="0" fontId="28" fillId="27" borderId="2" applyNumberFormat="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9" fillId="0" borderId="0" applyNumberFormat="0" applyFill="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20" fillId="0" borderId="0" applyNumberFormat="0" applyFill="0" applyBorder="0" applyAlignment="0" applyProtection="0">
      <alignment vertical="top"/>
      <protection locked="0"/>
    </xf>
    <xf numFmtId="0" fontId="34" fillId="4" borderId="1" applyNumberFormat="0" applyAlignment="0" applyProtection="0"/>
    <xf numFmtId="0" fontId="34" fillId="5" borderId="1" applyNumberFormat="0" applyAlignment="0" applyProtection="0"/>
    <xf numFmtId="164" fontId="8" fillId="30" borderId="0" applyFont="0" applyBorder="0" applyAlignment="0">
      <alignment horizontal="right"/>
      <protection locked="0"/>
    </xf>
    <xf numFmtId="41" fontId="13" fillId="30" borderId="0" applyFont="0" applyBorder="0" applyAlignment="0">
      <alignment horizontal="right"/>
      <protection locked="0"/>
    </xf>
    <xf numFmtId="41" fontId="49" fillId="30" borderId="0" applyFont="0" applyBorder="0" applyAlignment="0">
      <alignment horizontal="right"/>
      <protection locked="0"/>
    </xf>
    <xf numFmtId="41" fontId="49" fillId="30" borderId="0" applyFont="0" applyBorder="0" applyAlignment="0">
      <alignment horizontal="right"/>
      <protection locked="0"/>
    </xf>
    <xf numFmtId="165" fontId="13" fillId="29" borderId="0" applyFont="0" applyBorder="0">
      <alignment horizontal="right"/>
      <protection locked="0"/>
    </xf>
    <xf numFmtId="165" fontId="49" fillId="29" borderId="0" applyFont="0" applyBorder="0">
      <alignment horizontal="right"/>
      <protection locked="0"/>
    </xf>
    <xf numFmtId="164" fontId="13" fillId="7" borderId="0" applyFont="0" applyBorder="0">
      <alignment horizontal="right"/>
      <protection locked="0"/>
    </xf>
    <xf numFmtId="41" fontId="13" fillId="7" borderId="0" applyFont="0" applyBorder="0">
      <alignment horizontal="right"/>
      <protection locked="0"/>
    </xf>
    <xf numFmtId="41" fontId="49" fillId="7" borderId="0" applyFont="0" applyBorder="0">
      <alignment horizontal="right"/>
      <protection locked="0"/>
    </xf>
    <xf numFmtId="41" fontId="49" fillId="7" borderId="0" applyFont="0" applyBorder="0">
      <alignment horizontal="right"/>
      <protection locked="0"/>
    </xf>
    <xf numFmtId="0" fontId="35" fillId="0" borderId="6" applyNumberFormat="0" applyFill="0" applyAlignment="0" applyProtection="0"/>
    <xf numFmtId="0" fontId="36" fillId="10" borderId="0" applyNumberFormat="0" applyBorder="0" applyAlignment="0" applyProtection="0"/>
    <xf numFmtId="0" fontId="36" fillId="11" borderId="0" applyNumberFormat="0" applyBorder="0" applyAlignment="0" applyProtection="0"/>
    <xf numFmtId="0" fontId="57" fillId="0" borderId="0"/>
    <xf numFmtId="0" fontId="48" fillId="0" borderId="0"/>
    <xf numFmtId="0" fontId="13" fillId="0" borderId="0"/>
    <xf numFmtId="0" fontId="49" fillId="0" borderId="0"/>
    <xf numFmtId="1" fontId="58" fillId="0" borderId="0"/>
    <xf numFmtId="0" fontId="8" fillId="9" borderId="0"/>
    <xf numFmtId="0" fontId="8" fillId="9" borderId="0"/>
    <xf numFmtId="0" fontId="8" fillId="9" borderId="0"/>
    <xf numFmtId="0" fontId="8" fillId="0" borderId="0"/>
    <xf numFmtId="0" fontId="8" fillId="9" borderId="0"/>
    <xf numFmtId="0" fontId="13" fillId="9" borderId="0"/>
    <xf numFmtId="0" fontId="8" fillId="9" borderId="0"/>
    <xf numFmtId="0" fontId="8" fillId="9" borderId="0"/>
    <xf numFmtId="0" fontId="49" fillId="9" borderId="0"/>
    <xf numFmtId="0" fontId="8" fillId="9" borderId="0"/>
    <xf numFmtId="0" fontId="13" fillId="6" borderId="7" applyNumberFormat="0" applyFont="0" applyAlignment="0" applyProtection="0"/>
    <xf numFmtId="0" fontId="49" fillId="7" borderId="7" applyNumberFormat="0" applyFont="0" applyAlignment="0" applyProtection="0"/>
    <xf numFmtId="0" fontId="37" fillId="8" borderId="8" applyNumberFormat="0" applyAlignment="0" applyProtection="0"/>
    <xf numFmtId="0" fontId="37" fillId="9" borderId="8" applyNumberFormat="0" applyAlignment="0" applyProtection="0"/>
    <xf numFmtId="9" fontId="8" fillId="0" borderId="0" applyFont="0" applyFill="0" applyBorder="0" applyAlignment="0" applyProtection="0"/>
    <xf numFmtId="0" fontId="8" fillId="0" borderId="0"/>
    <xf numFmtId="0" fontId="13" fillId="0" borderId="0"/>
    <xf numFmtId="0" fontId="49" fillId="0" borderId="0"/>
    <xf numFmtId="0" fontId="49" fillId="0" borderId="0"/>
    <xf numFmtId="0" fontId="59" fillId="32" borderId="38" applyNumberFormat="0" applyProtection="0"/>
    <xf numFmtId="0" fontId="60" fillId="0" borderId="38" applyNumberFormat="0" applyFill="0" applyProtection="0"/>
    <xf numFmtId="0" fontId="61" fillId="0" borderId="38" applyNumberFormat="0" applyFill="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applyNumberFormat="0" applyFill="0" applyBorder="0" applyAlignment="0" applyProtection="0"/>
    <xf numFmtId="43" fontId="13" fillId="0" borderId="0" applyFont="0" applyFill="0" applyBorder="0" applyAlignment="0" applyProtection="0"/>
    <xf numFmtId="0" fontId="13" fillId="0" borderId="0" applyNumberFormat="0" applyFill="0" applyBorder="0" applyAlignment="0" applyProtection="0"/>
    <xf numFmtId="0" fontId="88"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0" fontId="7" fillId="0" borderId="0"/>
    <xf numFmtId="0" fontId="70"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91" fillId="0" borderId="0" applyFont="0" applyFill="0" applyBorder="0" applyAlignment="0" applyProtection="0"/>
    <xf numFmtId="0" fontId="92" fillId="0" borderId="0" applyNumberFormat="0" applyFill="0" applyBorder="0" applyAlignment="0" applyProtection="0"/>
    <xf numFmtId="43" fontId="70" fillId="0" borderId="0" applyFont="0" applyFill="0" applyBorder="0" applyAlignment="0" applyProtection="0"/>
    <xf numFmtId="0" fontId="92"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3" fontId="8" fillId="0" borderId="0" applyFont="0" applyFill="0" applyBorder="0" applyAlignment="0" applyProtection="0"/>
    <xf numFmtId="0" fontId="6" fillId="0" borderId="0"/>
    <xf numFmtId="0" fontId="5" fillId="0" borderId="0"/>
    <xf numFmtId="0" fontId="94" fillId="0" borderId="0" applyNumberFormat="0" applyFill="0" applyBorder="0" applyAlignment="0" applyProtection="0"/>
    <xf numFmtId="43" fontId="8" fillId="0" borderId="0" applyFont="0" applyFill="0" applyBorder="0" applyAlignment="0" applyProtection="0"/>
    <xf numFmtId="0" fontId="8" fillId="0" borderId="0"/>
    <xf numFmtId="0" fontId="95" fillId="0" borderId="0"/>
    <xf numFmtId="43" fontId="4" fillId="0" borderId="0" applyFont="0" applyFill="0" applyBorder="0" applyAlignment="0" applyProtection="0"/>
    <xf numFmtId="43"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xf numFmtId="43" fontId="70" fillId="0" borderId="0" applyFont="0" applyFill="0" applyBorder="0" applyAlignment="0" applyProtection="0"/>
    <xf numFmtId="0" fontId="3" fillId="0" borderId="0"/>
    <xf numFmtId="0" fontId="70" fillId="0" borderId="0"/>
    <xf numFmtId="0" fontId="88"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96" fillId="0" borderId="0"/>
    <xf numFmtId="0" fontId="45" fillId="0" borderId="0"/>
  </cellStyleXfs>
  <cellXfs count="531">
    <xf numFmtId="0" fontId="0" fillId="0" borderId="0" xfId="0"/>
    <xf numFmtId="0" fontId="9" fillId="9" borderId="0" xfId="95" applyFont="1"/>
    <xf numFmtId="0" fontId="8" fillId="9" borderId="0" xfId="95"/>
    <xf numFmtId="0" fontId="10" fillId="9" borderId="0" xfId="95" applyFont="1"/>
    <xf numFmtId="2" fontId="14" fillId="9" borderId="0" xfId="95" applyNumberFormat="1" applyFont="1" applyAlignment="1">
      <alignment horizontal="left"/>
    </xf>
    <xf numFmtId="0" fontId="15" fillId="9" borderId="0" xfId="95" applyFont="1" applyProtection="1">
      <protection locked="0"/>
    </xf>
    <xf numFmtId="0" fontId="14" fillId="9" borderId="0" xfId="95" applyFont="1"/>
    <xf numFmtId="0" fontId="18" fillId="9" borderId="0" xfId="93" applyFont="1"/>
    <xf numFmtId="0" fontId="19" fillId="9" borderId="0" xfId="93" applyFont="1" applyAlignment="1">
      <alignment vertical="center"/>
    </xf>
    <xf numFmtId="0" fontId="19" fillId="9" borderId="0" xfId="93" applyFont="1"/>
    <xf numFmtId="0" fontId="18" fillId="9" borderId="0" xfId="93" applyFont="1" applyAlignment="1">
      <alignment vertical="center"/>
    </xf>
    <xf numFmtId="0" fontId="11" fillId="9" borderId="0" xfId="93" applyFont="1" applyAlignment="1">
      <alignment vertical="center"/>
    </xf>
    <xf numFmtId="0" fontId="23" fillId="9" borderId="0" xfId="93" applyFont="1" applyAlignment="1">
      <alignment vertical="center"/>
    </xf>
    <xf numFmtId="0" fontId="18" fillId="0" borderId="0" xfId="93" applyFont="1" applyFill="1"/>
    <xf numFmtId="0" fontId="9" fillId="9" borderId="0" xfId="97" applyFont="1"/>
    <xf numFmtId="0" fontId="42" fillId="9" borderId="0" xfId="96" applyFont="1" applyFill="1"/>
    <xf numFmtId="0" fontId="8" fillId="9" borderId="0" xfId="97"/>
    <xf numFmtId="0" fontId="9" fillId="0" borderId="0" xfId="97" applyFont="1" applyFill="1"/>
    <xf numFmtId="167" fontId="10" fillId="9" borderId="0" xfId="97" applyNumberFormat="1" applyFont="1" applyAlignment="1">
      <alignment horizontal="left"/>
    </xf>
    <xf numFmtId="49" fontId="13" fillId="9" borderId="0" xfId="97" applyNumberFormat="1" applyFont="1"/>
    <xf numFmtId="2" fontId="13" fillId="9" borderId="0" xfId="97" applyNumberFormat="1" applyFont="1"/>
    <xf numFmtId="164" fontId="13" fillId="9" borderId="0" xfId="97" applyNumberFormat="1" applyFont="1" applyAlignment="1">
      <alignment horizontal="center"/>
    </xf>
    <xf numFmtId="164" fontId="13" fillId="9" borderId="0" xfId="97" applyNumberFormat="1" applyFont="1"/>
    <xf numFmtId="0" fontId="13" fillId="9" borderId="0" xfId="97" applyFont="1"/>
    <xf numFmtId="0" fontId="10" fillId="9" borderId="0" xfId="97" applyFont="1"/>
    <xf numFmtId="0" fontId="46" fillId="9" borderId="0" xfId="97" applyFont="1"/>
    <xf numFmtId="0" fontId="11" fillId="9" borderId="0" xfId="97" applyFont="1"/>
    <xf numFmtId="39" fontId="13" fillId="9" borderId="0" xfId="97" applyNumberFormat="1" applyFont="1"/>
    <xf numFmtId="0" fontId="8" fillId="9" borderId="0" xfId="100"/>
    <xf numFmtId="0" fontId="9" fillId="9" borderId="0" xfId="100" applyFont="1"/>
    <xf numFmtId="49" fontId="13" fillId="9" borderId="0" xfId="100" applyNumberFormat="1" applyFont="1"/>
    <xf numFmtId="164" fontId="13" fillId="9" borderId="0" xfId="100" applyNumberFormat="1" applyFont="1"/>
    <xf numFmtId="167" fontId="11" fillId="9" borderId="0" xfId="100" applyNumberFormat="1" applyFont="1" applyAlignment="1">
      <alignment horizontal="left"/>
    </xf>
    <xf numFmtId="49" fontId="10" fillId="13" borderId="10" xfId="100" applyNumberFormat="1" applyFont="1" applyFill="1" applyBorder="1" applyAlignment="1">
      <alignment horizontal="right"/>
    </xf>
    <xf numFmtId="168" fontId="17" fillId="31" borderId="0" xfId="0" applyNumberFormat="1" applyFont="1" applyFill="1" applyAlignment="1">
      <alignment horizontal="left" vertical="center" wrapText="1"/>
    </xf>
    <xf numFmtId="167" fontId="13" fillId="13" borderId="10" xfId="102" applyNumberFormat="1" applyFont="1" applyFill="1" applyBorder="1" applyAlignment="1">
      <alignment horizontal="right"/>
    </xf>
    <xf numFmtId="0" fontId="43" fillId="13" borderId="11" xfId="100" applyFont="1" applyFill="1" applyBorder="1" applyAlignment="1">
      <alignment horizontal="right"/>
    </xf>
    <xf numFmtId="167" fontId="10" fillId="13" borderId="10" xfId="102" applyNumberFormat="1" applyFont="1" applyFill="1" applyBorder="1" applyAlignment="1">
      <alignment horizontal="right"/>
    </xf>
    <xf numFmtId="0" fontId="13" fillId="33" borderId="0" xfId="97" applyFont="1" applyFill="1"/>
    <xf numFmtId="0" fontId="13" fillId="33" borderId="0" xfId="0" applyFont="1" applyFill="1"/>
    <xf numFmtId="43" fontId="10" fillId="13" borderId="10" xfId="59" applyFont="1" applyFill="1" applyBorder="1" applyAlignment="1">
      <alignment horizontal="right"/>
    </xf>
    <xf numFmtId="0" fontId="62" fillId="9" borderId="0" xfId="95" applyFont="1"/>
    <xf numFmtId="0" fontId="47" fillId="34" borderId="0" xfId="0" applyFont="1" applyFill="1"/>
    <xf numFmtId="0" fontId="8" fillId="9" borderId="0" xfId="93"/>
    <xf numFmtId="0" fontId="13" fillId="9" borderId="0" xfId="95" applyFont="1"/>
    <xf numFmtId="0" fontId="50" fillId="35" borderId="0" xfId="97" applyFont="1" applyFill="1"/>
    <xf numFmtId="0" fontId="51" fillId="35" borderId="0" xfId="97" applyFont="1" applyFill="1"/>
    <xf numFmtId="14" fontId="50" fillId="35" borderId="0" xfId="97" applyNumberFormat="1" applyFont="1" applyFill="1"/>
    <xf numFmtId="14" fontId="50" fillId="35" borderId="0" xfId="97" applyNumberFormat="1" applyFont="1" applyFill="1" applyAlignment="1">
      <alignment horizontal="left"/>
    </xf>
    <xf numFmtId="167" fontId="13" fillId="7" borderId="10" xfId="97" applyNumberFormat="1" applyFont="1" applyFill="1" applyBorder="1" applyAlignment="1">
      <alignment horizontal="left"/>
    </xf>
    <xf numFmtId="168" fontId="52" fillId="31" borderId="0" xfId="0" applyNumberFormat="1" applyFont="1" applyFill="1" applyAlignment="1">
      <alignment horizontal="left" vertical="center" wrapText="1"/>
    </xf>
    <xf numFmtId="14" fontId="50" fillId="35" borderId="0" xfId="97" applyNumberFormat="1" applyFont="1" applyFill="1" applyAlignment="1">
      <alignment vertical="center"/>
    </xf>
    <xf numFmtId="14" fontId="50" fillId="35" borderId="0" xfId="97" applyNumberFormat="1" applyFont="1" applyFill="1" applyAlignment="1">
      <alignment horizontal="left" vertical="center"/>
    </xf>
    <xf numFmtId="0" fontId="13" fillId="33" borderId="0" xfId="99" applyFont="1" applyFill="1" applyAlignment="1">
      <alignment vertical="center"/>
    </xf>
    <xf numFmtId="0" fontId="13" fillId="36" borderId="12" xfId="97" applyFont="1" applyFill="1" applyBorder="1"/>
    <xf numFmtId="0" fontId="17" fillId="36" borderId="0" xfId="97" applyFont="1" applyFill="1"/>
    <xf numFmtId="0" fontId="17" fillId="36" borderId="0" xfId="97" applyFont="1" applyFill="1" applyAlignment="1">
      <alignment horizontal="right" indent="1"/>
    </xf>
    <xf numFmtId="0" fontId="13" fillId="36" borderId="13" xfId="97" applyFont="1" applyFill="1" applyBorder="1"/>
    <xf numFmtId="0" fontId="13" fillId="36" borderId="14" xfId="97" applyFont="1" applyFill="1" applyBorder="1"/>
    <xf numFmtId="0" fontId="17" fillId="36" borderId="15" xfId="97" applyFont="1" applyFill="1" applyBorder="1" applyProtection="1">
      <protection locked="0"/>
    </xf>
    <xf numFmtId="0" fontId="13" fillId="36" borderId="15" xfId="97" applyFont="1" applyFill="1" applyBorder="1" applyProtection="1">
      <protection locked="0"/>
    </xf>
    <xf numFmtId="0" fontId="13" fillId="36" borderId="15" xfId="97" applyFont="1" applyFill="1" applyBorder="1"/>
    <xf numFmtId="0" fontId="13" fillId="36" borderId="16" xfId="97" applyFont="1" applyFill="1" applyBorder="1"/>
    <xf numFmtId="0" fontId="13" fillId="36" borderId="0" xfId="97" applyFont="1" applyFill="1"/>
    <xf numFmtId="0" fontId="63" fillId="36" borderId="17" xfId="93" applyFont="1" applyFill="1" applyBorder="1"/>
    <xf numFmtId="0" fontId="63" fillId="36" borderId="18" xfId="93" applyFont="1" applyFill="1" applyBorder="1"/>
    <xf numFmtId="0" fontId="63" fillId="36" borderId="0" xfId="93" applyFont="1" applyFill="1" applyAlignment="1">
      <alignment horizontal="center" vertical="center"/>
    </xf>
    <xf numFmtId="0" fontId="64" fillId="36" borderId="0" xfId="93" applyFont="1" applyFill="1" applyAlignment="1">
      <alignment horizontal="center" vertical="center"/>
    </xf>
    <xf numFmtId="0" fontId="63" fillId="36" borderId="19" xfId="93" applyFont="1" applyFill="1" applyBorder="1" applyAlignment="1">
      <alignment vertical="center"/>
    </xf>
    <xf numFmtId="0" fontId="63" fillId="36" borderId="0" xfId="93" applyFont="1" applyFill="1"/>
    <xf numFmtId="0" fontId="65" fillId="36" borderId="0" xfId="93" applyFont="1" applyFill="1"/>
    <xf numFmtId="0" fontId="66" fillId="36" borderId="0" xfId="72" applyFont="1" applyFill="1" applyBorder="1" applyAlignment="1" applyProtection="1"/>
    <xf numFmtId="0" fontId="63" fillId="36" borderId="20" xfId="93" applyFont="1" applyFill="1" applyBorder="1"/>
    <xf numFmtId="0" fontId="63" fillId="36" borderId="21" xfId="93" applyFont="1" applyFill="1" applyBorder="1"/>
    <xf numFmtId="0" fontId="21" fillId="37" borderId="20" xfId="93" applyFont="1" applyFill="1" applyBorder="1" applyAlignment="1">
      <alignment vertical="center"/>
    </xf>
    <xf numFmtId="0" fontId="10" fillId="37" borderId="17" xfId="93" applyFont="1" applyFill="1" applyBorder="1" applyAlignment="1">
      <alignment vertical="center"/>
    </xf>
    <xf numFmtId="0" fontId="10" fillId="37" borderId="18" xfId="93" applyFont="1" applyFill="1" applyBorder="1" applyAlignment="1">
      <alignment vertical="center"/>
    </xf>
    <xf numFmtId="0" fontId="21" fillId="37" borderId="22" xfId="93" applyFont="1" applyFill="1" applyBorder="1" applyAlignment="1">
      <alignment vertical="center"/>
    </xf>
    <xf numFmtId="0" fontId="10" fillId="37" borderId="0" xfId="93" applyFont="1" applyFill="1" applyAlignment="1">
      <alignment vertical="center"/>
    </xf>
    <xf numFmtId="0" fontId="21" fillId="37" borderId="15" xfId="93" applyFont="1" applyFill="1" applyBorder="1" applyAlignment="1">
      <alignment vertical="center"/>
    </xf>
    <xf numFmtId="0" fontId="18" fillId="37" borderId="0" xfId="93" applyFont="1" applyFill="1" applyAlignment="1">
      <alignment vertical="center"/>
    </xf>
    <xf numFmtId="0" fontId="21" fillId="37" borderId="0" xfId="93" applyFont="1" applyFill="1" applyAlignment="1">
      <alignment vertical="center"/>
    </xf>
    <xf numFmtId="0" fontId="18" fillId="37" borderId="23" xfId="93" applyFont="1" applyFill="1" applyBorder="1"/>
    <xf numFmtId="0" fontId="10" fillId="37" borderId="13" xfId="93" applyFont="1" applyFill="1" applyBorder="1" applyAlignment="1">
      <alignment vertical="center"/>
    </xf>
    <xf numFmtId="0" fontId="18" fillId="37" borderId="13" xfId="93" applyFont="1" applyFill="1" applyBorder="1"/>
    <xf numFmtId="0" fontId="18" fillId="37" borderId="16" xfId="93" applyFont="1" applyFill="1" applyBorder="1"/>
    <xf numFmtId="168" fontId="17" fillId="36" borderId="10" xfId="97" quotePrefix="1" applyNumberFormat="1" applyFont="1" applyFill="1" applyBorder="1" applyAlignment="1">
      <alignment vertical="center" wrapText="1"/>
    </xf>
    <xf numFmtId="168" fontId="43" fillId="36" borderId="10" xfId="97" quotePrefix="1" applyNumberFormat="1" applyFont="1" applyFill="1" applyBorder="1" applyAlignment="1">
      <alignment horizontal="center" vertical="center" wrapText="1"/>
    </xf>
    <xf numFmtId="49" fontId="43" fillId="36" borderId="10" xfId="97" applyNumberFormat="1" applyFont="1" applyFill="1" applyBorder="1" applyAlignment="1">
      <alignment horizontal="center" vertical="center" wrapText="1"/>
    </xf>
    <xf numFmtId="0" fontId="67" fillId="7" borderId="24" xfId="97" applyFont="1" applyFill="1" applyBorder="1" applyAlignment="1" applyProtection="1">
      <alignment horizontal="left"/>
      <protection locked="0"/>
    </xf>
    <xf numFmtId="0" fontId="67" fillId="7" borderId="25" xfId="97" applyFont="1" applyFill="1" applyBorder="1" applyAlignment="1">
      <alignment horizontal="center"/>
    </xf>
    <xf numFmtId="167" fontId="67" fillId="7" borderId="25" xfId="97" applyNumberFormat="1" applyFont="1" applyFill="1" applyBorder="1" applyAlignment="1">
      <alignment horizontal="center"/>
    </xf>
    <xf numFmtId="167" fontId="67" fillId="7" borderId="10" xfId="97" applyNumberFormat="1" applyFont="1" applyFill="1" applyBorder="1" applyAlignment="1">
      <alignment horizontal="center"/>
    </xf>
    <xf numFmtId="49" fontId="43" fillId="36" borderId="26" xfId="97" applyNumberFormat="1" applyFont="1" applyFill="1" applyBorder="1" applyAlignment="1">
      <alignment horizontal="center" vertical="center" wrapText="1"/>
    </xf>
    <xf numFmtId="2" fontId="43" fillId="36" borderId="10" xfId="97" applyNumberFormat="1" applyFont="1" applyFill="1" applyBorder="1" applyAlignment="1">
      <alignment horizontal="center" vertical="center" wrapText="1"/>
    </xf>
    <xf numFmtId="0" fontId="17" fillId="36" borderId="10" xfId="97" applyFont="1" applyFill="1" applyBorder="1"/>
    <xf numFmtId="2" fontId="17" fillId="36" borderId="10" xfId="59" applyNumberFormat="1" applyFont="1" applyFill="1" applyBorder="1" applyAlignment="1">
      <alignment horizontal="center"/>
    </xf>
    <xf numFmtId="167" fontId="17" fillId="36" borderId="10" xfId="97" applyNumberFormat="1" applyFont="1" applyFill="1" applyBorder="1" applyAlignment="1">
      <alignment horizontal="left"/>
    </xf>
    <xf numFmtId="168" fontId="17" fillId="36" borderId="10" xfId="97" quotePrefix="1" applyNumberFormat="1" applyFont="1" applyFill="1" applyBorder="1" applyAlignment="1">
      <alignment horizontal="right" vertical="center" wrapText="1"/>
    </xf>
    <xf numFmtId="49" fontId="43" fillId="36" borderId="11" xfId="97" applyNumberFormat="1" applyFont="1" applyFill="1" applyBorder="1" applyAlignment="1">
      <alignment horizontal="center" vertical="center" wrapText="1"/>
    </xf>
    <xf numFmtId="49" fontId="43" fillId="36" borderId="27" xfId="97" applyNumberFormat="1" applyFont="1" applyFill="1" applyBorder="1" applyAlignment="1">
      <alignment horizontal="center" vertical="center" wrapText="1"/>
    </xf>
    <xf numFmtId="49" fontId="43" fillId="36" borderId="10" xfId="100" applyNumberFormat="1" applyFont="1" applyFill="1" applyBorder="1" applyAlignment="1">
      <alignment horizontal="center" vertical="center" wrapText="1"/>
    </xf>
    <xf numFmtId="164" fontId="43" fillId="36" borderId="10" xfId="100" applyNumberFormat="1" applyFont="1" applyFill="1" applyBorder="1" applyAlignment="1">
      <alignment horizontal="right" vertical="center" wrapText="1"/>
    </xf>
    <xf numFmtId="49" fontId="43" fillId="36" borderId="10" xfId="100" applyNumberFormat="1" applyFont="1" applyFill="1" applyBorder="1" applyAlignment="1">
      <alignment horizontal="center"/>
    </xf>
    <xf numFmtId="167" fontId="17" fillId="36" borderId="28" xfId="59" applyNumberFormat="1" applyFont="1" applyFill="1" applyBorder="1" applyAlignment="1">
      <alignment horizontal="right" vertical="center"/>
    </xf>
    <xf numFmtId="10" fontId="67" fillId="7" borderId="10" xfId="100" applyNumberFormat="1" applyFont="1" applyFill="1" applyBorder="1" applyAlignment="1">
      <alignment horizontal="right"/>
    </xf>
    <xf numFmtId="49" fontId="43" fillId="36" borderId="10" xfId="100" applyNumberFormat="1" applyFont="1" applyFill="1" applyBorder="1" applyAlignment="1">
      <alignment horizontal="right" vertical="center" wrapText="1"/>
    </xf>
    <xf numFmtId="49" fontId="43" fillId="36" borderId="28" xfId="100" applyNumberFormat="1" applyFont="1" applyFill="1" applyBorder="1" applyAlignment="1">
      <alignment horizontal="center"/>
    </xf>
    <xf numFmtId="168" fontId="43" fillId="36" borderId="10" xfId="98" quotePrefix="1" applyNumberFormat="1" applyFont="1" applyFill="1" applyBorder="1" applyAlignment="1">
      <alignment horizontal="center" vertical="center" wrapText="1"/>
    </xf>
    <xf numFmtId="2" fontId="43" fillId="36" borderId="29" xfId="98" applyNumberFormat="1" applyFont="1" applyFill="1" applyBorder="1" applyAlignment="1">
      <alignment horizontal="center" vertical="center" wrapText="1"/>
    </xf>
    <xf numFmtId="164" fontId="43" fillId="36" borderId="10" xfId="100" applyNumberFormat="1" applyFont="1" applyFill="1" applyBorder="1" applyAlignment="1">
      <alignment horizontal="center" vertical="center" wrapText="1"/>
    </xf>
    <xf numFmtId="49" fontId="17" fillId="36" borderId="28" xfId="100" applyNumberFormat="1" applyFont="1" applyFill="1" applyBorder="1" applyAlignment="1">
      <alignment horizontal="center"/>
    </xf>
    <xf numFmtId="2" fontId="17" fillId="36" borderId="10" xfId="59" applyNumberFormat="1" applyFont="1" applyFill="1" applyBorder="1" applyAlignment="1">
      <alignment horizontal="center" wrapText="1"/>
    </xf>
    <xf numFmtId="168" fontId="43" fillId="36" borderId="10" xfId="102" applyNumberFormat="1" applyFont="1" applyFill="1" applyBorder="1" applyAlignment="1">
      <alignment horizontal="center" vertical="center" wrapText="1"/>
    </xf>
    <xf numFmtId="49" fontId="43" fillId="36" borderId="10" xfId="102" applyNumberFormat="1" applyFont="1" applyFill="1" applyBorder="1" applyAlignment="1">
      <alignment horizontal="center" vertical="center" wrapText="1"/>
    </xf>
    <xf numFmtId="167" fontId="12" fillId="36" borderId="10" xfId="102" applyNumberFormat="1" applyFont="1" applyFill="1" applyBorder="1" applyAlignment="1">
      <alignment horizontal="left"/>
    </xf>
    <xf numFmtId="167" fontId="17" fillId="36" borderId="28" xfId="59" applyNumberFormat="1" applyFont="1" applyFill="1" applyBorder="1" applyAlignment="1">
      <alignment horizontal="center" vertical="center"/>
    </xf>
    <xf numFmtId="49" fontId="43" fillId="36" borderId="30" xfId="102" applyNumberFormat="1" applyFont="1" applyFill="1" applyBorder="1" applyAlignment="1">
      <alignment horizontal="center" vertical="center" wrapText="1"/>
    </xf>
    <xf numFmtId="49" fontId="43" fillId="36" borderId="0" xfId="102" applyNumberFormat="1" applyFont="1" applyFill="1" applyAlignment="1">
      <alignment horizontal="center" vertical="center" wrapText="1"/>
    </xf>
    <xf numFmtId="167" fontId="68" fillId="36" borderId="10" xfId="102" applyNumberFormat="1" applyFont="1" applyFill="1" applyBorder="1" applyAlignment="1">
      <alignment horizontal="left"/>
    </xf>
    <xf numFmtId="49" fontId="43" fillId="36" borderId="10" xfId="102" applyNumberFormat="1" applyFont="1" applyFill="1" applyBorder="1" applyAlignment="1">
      <alignment horizontal="left" vertical="center" wrapText="1"/>
    </xf>
    <xf numFmtId="14" fontId="67" fillId="7" borderId="25" xfId="97" applyNumberFormat="1" applyFont="1" applyFill="1" applyBorder="1" applyAlignment="1">
      <alignment horizontal="center"/>
    </xf>
    <xf numFmtId="49" fontId="10" fillId="38" borderId="27" xfId="100" applyNumberFormat="1" applyFont="1" applyFill="1" applyBorder="1" applyAlignment="1">
      <alignment horizontal="center" vertical="center" wrapText="1"/>
    </xf>
    <xf numFmtId="49" fontId="10" fillId="38" borderId="11" xfId="100" applyNumberFormat="1" applyFont="1" applyFill="1" applyBorder="1" applyAlignment="1">
      <alignment horizontal="left" vertical="center" wrapText="1"/>
    </xf>
    <xf numFmtId="168" fontId="53" fillId="38" borderId="11" xfId="97" quotePrefix="1" applyNumberFormat="1" applyFont="1" applyFill="1" applyBorder="1" applyAlignment="1">
      <alignment horizontal="left" vertical="center" wrapText="1"/>
    </xf>
    <xf numFmtId="0" fontId="51" fillId="38" borderId="27" xfId="97" applyFont="1" applyFill="1" applyBorder="1"/>
    <xf numFmtId="0" fontId="51" fillId="38" borderId="25" xfId="97" applyFont="1" applyFill="1" applyBorder="1"/>
    <xf numFmtId="168" fontId="17" fillId="36" borderId="10" xfId="97" quotePrefix="1" applyNumberFormat="1" applyFont="1" applyFill="1" applyBorder="1" applyAlignment="1">
      <alignment horizontal="left" vertical="center" wrapText="1" indent="1"/>
    </xf>
    <xf numFmtId="167" fontId="13" fillId="38" borderId="11" xfId="97" applyNumberFormat="1" applyFont="1" applyFill="1" applyBorder="1" applyAlignment="1">
      <alignment horizontal="left"/>
    </xf>
    <xf numFmtId="0" fontId="10" fillId="38" borderId="27" xfId="97" applyFont="1" applyFill="1" applyBorder="1"/>
    <xf numFmtId="2" fontId="13" fillId="38" borderId="27" xfId="59" applyNumberFormat="1" applyFont="1" applyFill="1" applyBorder="1" applyAlignment="1">
      <alignment horizontal="center"/>
    </xf>
    <xf numFmtId="2" fontId="13" fillId="38" borderId="25" xfId="59" applyNumberFormat="1" applyFont="1" applyFill="1" applyBorder="1" applyAlignment="1">
      <alignment horizontal="center"/>
    </xf>
    <xf numFmtId="49" fontId="17" fillId="36" borderId="10" xfId="97" applyNumberFormat="1" applyFont="1" applyFill="1" applyBorder="1" applyAlignment="1">
      <alignment horizontal="left" indent="1"/>
    </xf>
    <xf numFmtId="49" fontId="17" fillId="31" borderId="10" xfId="97" applyNumberFormat="1" applyFont="1" applyFill="1" applyBorder="1" applyAlignment="1">
      <alignment horizontal="left" indent="1"/>
    </xf>
    <xf numFmtId="49" fontId="17" fillId="36" borderId="10" xfId="97" applyNumberFormat="1" applyFont="1" applyFill="1" applyBorder="1" applyAlignment="1">
      <alignment horizontal="left" wrapText="1" indent="1"/>
    </xf>
    <xf numFmtId="49" fontId="17" fillId="36" borderId="10" xfId="101" applyNumberFormat="1" applyFont="1" applyFill="1" applyBorder="1" applyAlignment="1">
      <alignment horizontal="left" vertical="center" wrapText="1" indent="1"/>
    </xf>
    <xf numFmtId="0" fontId="67" fillId="7" borderId="10" xfId="100" applyFont="1" applyFill="1" applyBorder="1" applyAlignment="1">
      <alignment horizontal="left" indent="1"/>
    </xf>
    <xf numFmtId="41" fontId="69" fillId="38" borderId="27" xfId="98" applyNumberFormat="1" applyFont="1" applyFill="1" applyBorder="1"/>
    <xf numFmtId="167" fontId="70" fillId="38" borderId="27" xfId="62" applyNumberFormat="1" applyFont="1" applyFill="1" applyBorder="1" applyAlignment="1">
      <alignment horizontal="center" vertical="center"/>
    </xf>
    <xf numFmtId="167" fontId="70" fillId="38" borderId="25" xfId="62" applyNumberFormat="1" applyFont="1" applyFill="1" applyBorder="1" applyAlignment="1">
      <alignment horizontal="center" vertical="center"/>
    </xf>
    <xf numFmtId="41" fontId="17" fillId="31" borderId="10" xfId="98" applyNumberFormat="1" applyFont="1" applyFill="1" applyBorder="1" applyAlignment="1">
      <alignment horizontal="left" indent="1"/>
    </xf>
    <xf numFmtId="169" fontId="13" fillId="7" borderId="10" xfId="100" applyNumberFormat="1" applyFont="1" applyFill="1" applyBorder="1" applyAlignment="1">
      <alignment horizontal="left" indent="1"/>
    </xf>
    <xf numFmtId="168" fontId="17" fillId="36" borderId="10" xfId="0" applyNumberFormat="1" applyFont="1" applyFill="1" applyBorder="1" applyAlignment="1">
      <alignment horizontal="left" vertical="center" wrapText="1" indent="1"/>
    </xf>
    <xf numFmtId="49" fontId="43" fillId="36" borderId="10" xfId="102" applyNumberFormat="1" applyFont="1" applyFill="1" applyBorder="1" applyAlignment="1">
      <alignment horizontal="left" vertical="center" wrapText="1" indent="1"/>
    </xf>
    <xf numFmtId="49" fontId="17" fillId="36" borderId="10" xfId="102" applyNumberFormat="1" applyFont="1" applyFill="1" applyBorder="1" applyAlignment="1">
      <alignment horizontal="left" vertical="center" wrapText="1" indent="1"/>
    </xf>
    <xf numFmtId="49" fontId="17" fillId="36" borderId="10" xfId="100" applyNumberFormat="1" applyFont="1" applyFill="1" applyBorder="1" applyAlignment="1">
      <alignment horizontal="left" vertical="center" wrapText="1" indent="1"/>
    </xf>
    <xf numFmtId="49" fontId="10" fillId="38" borderId="11" xfId="102" applyNumberFormat="1" applyFont="1" applyFill="1" applyBorder="1" applyAlignment="1">
      <alignment horizontal="left" vertical="center" wrapText="1"/>
    </xf>
    <xf numFmtId="168" fontId="13" fillId="38" borderId="25" xfId="0" applyNumberFormat="1" applyFont="1" applyFill="1" applyBorder="1" applyAlignment="1">
      <alignment horizontal="left" vertical="center" wrapText="1" indent="1"/>
    </xf>
    <xf numFmtId="167" fontId="70" fillId="38" borderId="11" xfId="98" applyNumberFormat="1" applyFont="1" applyFill="1" applyBorder="1" applyAlignment="1">
      <alignment horizontal="left" indent="1"/>
    </xf>
    <xf numFmtId="0" fontId="67" fillId="7" borderId="10" xfId="59" applyNumberFormat="1" applyFont="1" applyFill="1" applyBorder="1" applyAlignment="1">
      <alignment horizontal="left" indent="1"/>
    </xf>
    <xf numFmtId="0" fontId="17" fillId="39" borderId="10" xfId="98" applyFont="1" applyFill="1" applyBorder="1" applyAlignment="1">
      <alignment horizontal="left" indent="1"/>
    </xf>
    <xf numFmtId="167" fontId="13" fillId="38" borderId="11" xfId="97" applyNumberFormat="1" applyFont="1" applyFill="1" applyBorder="1" applyAlignment="1">
      <alignment horizontal="left" indent="1"/>
    </xf>
    <xf numFmtId="0" fontId="68" fillId="36" borderId="31" xfId="97" applyFont="1" applyFill="1" applyBorder="1" applyAlignment="1">
      <alignment horizontal="left" indent="1"/>
    </xf>
    <xf numFmtId="0" fontId="71" fillId="36" borderId="22" xfId="97" applyFont="1" applyFill="1" applyBorder="1" applyAlignment="1">
      <alignment horizontal="left" indent="1"/>
    </xf>
    <xf numFmtId="0" fontId="68" fillId="36" borderId="22" xfId="97" applyFont="1" applyFill="1" applyBorder="1" applyAlignment="1">
      <alignment horizontal="left" indent="1"/>
    </xf>
    <xf numFmtId="0" fontId="68" fillId="36" borderId="23" xfId="97" applyFont="1" applyFill="1" applyBorder="1" applyAlignment="1">
      <alignment horizontal="left" indent="1"/>
    </xf>
    <xf numFmtId="0" fontId="72" fillId="36" borderId="25" xfId="95" applyFont="1" applyFill="1" applyBorder="1"/>
    <xf numFmtId="0" fontId="16" fillId="9" borderId="0" xfId="95" applyFont="1"/>
    <xf numFmtId="164" fontId="10" fillId="7" borderId="0" xfId="75" applyFont="1" applyFill="1" applyBorder="1" applyAlignment="1">
      <protection locked="0"/>
    </xf>
    <xf numFmtId="164" fontId="10" fillId="7" borderId="15" xfId="75" applyFont="1" applyFill="1" applyBorder="1" applyAlignment="1">
      <protection locked="0"/>
    </xf>
    <xf numFmtId="164" fontId="10" fillId="13" borderId="13" xfId="51" applyFont="1" applyBorder="1" applyAlignment="1"/>
    <xf numFmtId="164" fontId="10" fillId="13" borderId="16" xfId="51" applyFont="1" applyBorder="1" applyAlignment="1"/>
    <xf numFmtId="164" fontId="10" fillId="7" borderId="22" xfId="75" applyFont="1" applyFill="1" applyBorder="1" applyAlignment="1">
      <alignment horizontal="left" indent="1"/>
      <protection locked="0"/>
    </xf>
    <xf numFmtId="164" fontId="10" fillId="36" borderId="0" xfId="75" applyFont="1" applyFill="1" applyBorder="1" applyAlignment="1">
      <protection locked="0"/>
    </xf>
    <xf numFmtId="164" fontId="10" fillId="36" borderId="15" xfId="75" applyFont="1" applyFill="1" applyBorder="1" applyAlignment="1">
      <protection locked="0"/>
    </xf>
    <xf numFmtId="164" fontId="71" fillId="36" borderId="22" xfId="75" applyFont="1" applyFill="1" applyBorder="1" applyAlignment="1">
      <alignment horizontal="left" indent="1"/>
      <protection locked="0"/>
    </xf>
    <xf numFmtId="164" fontId="10" fillId="13" borderId="23" xfId="51" applyFont="1" applyBorder="1" applyAlignment="1">
      <alignment horizontal="left" indent="1"/>
    </xf>
    <xf numFmtId="0" fontId="73" fillId="36" borderId="22" xfId="97" applyFont="1" applyFill="1" applyBorder="1" applyAlignment="1">
      <alignment horizontal="left" indent="1"/>
    </xf>
    <xf numFmtId="0" fontId="72" fillId="36" borderId="11" xfId="95" applyFont="1" applyFill="1" applyBorder="1" applyAlignment="1">
      <alignment horizontal="left" indent="1"/>
    </xf>
    <xf numFmtId="0" fontId="16" fillId="9" borderId="0" xfId="95" applyFont="1" applyAlignment="1">
      <alignment horizontal="left" indent="1"/>
    </xf>
    <xf numFmtId="0" fontId="8" fillId="9" borderId="0" xfId="95" applyAlignment="1">
      <alignment horizontal="left" indent="1"/>
    </xf>
    <xf numFmtId="1" fontId="58" fillId="0" borderId="0" xfId="92"/>
    <xf numFmtId="14" fontId="58" fillId="0" borderId="0" xfId="92" applyNumberFormat="1" applyAlignment="1">
      <alignment vertical="top"/>
    </xf>
    <xf numFmtId="1" fontId="58" fillId="0" borderId="0" xfId="92" applyAlignment="1">
      <alignment horizontal="center" vertical="top"/>
    </xf>
    <xf numFmtId="1" fontId="58" fillId="0" borderId="0" xfId="92" applyAlignment="1">
      <alignment vertical="top"/>
    </xf>
    <xf numFmtId="1" fontId="58" fillId="0" borderId="0" xfId="92" applyAlignment="1">
      <alignment vertical="top" wrapText="1"/>
    </xf>
    <xf numFmtId="1" fontId="13" fillId="0" borderId="0" xfId="92" applyFont="1" applyAlignment="1">
      <alignment vertical="top"/>
    </xf>
    <xf numFmtId="1" fontId="13" fillId="0" borderId="0" xfId="92" applyFont="1" applyAlignment="1">
      <alignment vertical="top" wrapText="1"/>
    </xf>
    <xf numFmtId="1" fontId="58" fillId="0" borderId="0" xfId="92" applyAlignment="1">
      <alignment horizontal="center"/>
    </xf>
    <xf numFmtId="49" fontId="13" fillId="0" borderId="0" xfId="92" applyNumberFormat="1" applyFont="1" applyAlignment="1">
      <alignment vertical="top"/>
    </xf>
    <xf numFmtId="49" fontId="13" fillId="0" borderId="0" xfId="92" applyNumberFormat="1" applyFont="1" applyAlignment="1">
      <alignment horizontal="left" vertical="top"/>
    </xf>
    <xf numFmtId="171" fontId="67" fillId="7" borderId="10" xfId="102" applyNumberFormat="1" applyFont="1" applyFill="1" applyBorder="1" applyAlignment="1">
      <alignment horizontal="right"/>
    </xf>
    <xf numFmtId="169" fontId="13" fillId="35" borderId="10" xfId="100" applyNumberFormat="1" applyFont="1" applyFill="1" applyBorder="1" applyAlignment="1">
      <alignment horizontal="left"/>
    </xf>
    <xf numFmtId="1" fontId="58" fillId="33" borderId="0" xfId="92" applyFill="1"/>
    <xf numFmtId="1" fontId="74" fillId="33" borderId="0" xfId="92" applyFont="1" applyFill="1" applyAlignment="1">
      <alignment horizontal="center" vertical="center" wrapText="1"/>
    </xf>
    <xf numFmtId="1" fontId="58" fillId="33" borderId="0" xfId="92" applyFill="1" applyAlignment="1">
      <alignment horizontal="center" vertical="center"/>
    </xf>
    <xf numFmtId="1" fontId="58" fillId="33" borderId="0" xfId="92" applyFill="1" applyAlignment="1">
      <alignment vertical="top"/>
    </xf>
    <xf numFmtId="1" fontId="58" fillId="33" borderId="0" xfId="92" applyFill="1" applyAlignment="1">
      <alignment vertical="top" wrapText="1"/>
    </xf>
    <xf numFmtId="1" fontId="13" fillId="33" borderId="0" xfId="92" applyFont="1" applyFill="1" applyAlignment="1">
      <alignment vertical="top" wrapText="1"/>
    </xf>
    <xf numFmtId="1" fontId="58" fillId="36" borderId="0" xfId="92" applyFill="1" applyAlignment="1">
      <alignment horizontal="center" vertical="center"/>
    </xf>
    <xf numFmtId="1" fontId="58" fillId="36" borderId="0" xfId="92" applyFill="1" applyAlignment="1">
      <alignment horizontal="center" vertical="center" wrapText="1"/>
    </xf>
    <xf numFmtId="0" fontId="11" fillId="0" borderId="0" xfId="99" applyFont="1" applyFill="1" applyAlignment="1">
      <alignment horizontal="left" vertical="center"/>
    </xf>
    <xf numFmtId="1" fontId="13" fillId="0" borderId="0" xfId="92" applyFont="1" applyAlignment="1">
      <alignment horizontal="center" vertical="top"/>
    </xf>
    <xf numFmtId="0" fontId="75" fillId="9" borderId="0" xfId="95" applyFont="1"/>
    <xf numFmtId="0" fontId="50" fillId="40" borderId="0" xfId="98" applyFont="1" applyFill="1"/>
    <xf numFmtId="0" fontId="51" fillId="40" borderId="0" xfId="98" applyFont="1" applyFill="1"/>
    <xf numFmtId="14" fontId="50" fillId="40" borderId="0" xfId="98" applyNumberFormat="1" applyFont="1" applyFill="1"/>
    <xf numFmtId="14" fontId="50" fillId="40" borderId="0" xfId="98" applyNumberFormat="1" applyFont="1" applyFill="1" applyAlignment="1">
      <alignment horizontal="left"/>
    </xf>
    <xf numFmtId="168" fontId="78" fillId="41" borderId="39" xfId="114" applyNumberFormat="1" applyFont="1" applyFill="1" applyBorder="1"/>
    <xf numFmtId="41" fontId="79" fillId="0" borderId="0" xfId="113" applyNumberFormat="1" applyFont="1" applyFill="1" applyBorder="1"/>
    <xf numFmtId="0" fontId="75" fillId="9" borderId="0" xfId="97" applyFont="1"/>
    <xf numFmtId="0" fontId="22" fillId="37" borderId="0" xfId="93" applyFont="1" applyFill="1" applyAlignment="1">
      <alignment horizontal="left" vertical="center"/>
    </xf>
    <xf numFmtId="168" fontId="43" fillId="36" borderId="11" xfId="98" quotePrefix="1" applyNumberFormat="1" applyFont="1" applyFill="1" applyBorder="1" applyAlignment="1">
      <alignment horizontal="center" vertical="center" wrapText="1"/>
    </xf>
    <xf numFmtId="2" fontId="43" fillId="36" borderId="26" xfId="98" applyNumberFormat="1" applyFont="1" applyFill="1" applyBorder="1" applyAlignment="1">
      <alignment horizontal="center" vertical="center" wrapText="1"/>
    </xf>
    <xf numFmtId="14" fontId="67" fillId="7" borderId="25" xfId="98" applyNumberFormat="1" applyFont="1" applyFill="1" applyBorder="1" applyAlignment="1">
      <alignment horizontal="right"/>
    </xf>
    <xf numFmtId="167" fontId="81" fillId="36" borderId="10" xfId="102" applyNumberFormat="1" applyFont="1" applyFill="1" applyBorder="1" applyAlignment="1">
      <alignment horizontal="left"/>
    </xf>
    <xf numFmtId="168" fontId="71" fillId="36" borderId="10" xfId="102" applyNumberFormat="1" applyFont="1" applyFill="1" applyBorder="1" applyAlignment="1">
      <alignment horizontal="center" vertical="center" wrapText="1"/>
    </xf>
    <xf numFmtId="0" fontId="54" fillId="34" borderId="0" xfId="0" applyFont="1" applyFill="1"/>
    <xf numFmtId="41" fontId="10" fillId="13" borderId="10" xfId="59" applyNumberFormat="1" applyFont="1" applyFill="1" applyBorder="1" applyAlignment="1">
      <alignment horizontal="right"/>
    </xf>
    <xf numFmtId="49" fontId="71" fillId="36" borderId="28" xfId="100" applyNumberFormat="1" applyFont="1" applyFill="1" applyBorder="1" applyAlignment="1">
      <alignment horizontal="center" vertical="center" wrapText="1"/>
    </xf>
    <xf numFmtId="49" fontId="71" fillId="36" borderId="32" xfId="100" applyNumberFormat="1" applyFont="1" applyFill="1" applyBorder="1" applyAlignment="1">
      <alignment horizontal="center" vertical="center" wrapText="1"/>
    </xf>
    <xf numFmtId="49" fontId="71" fillId="36" borderId="24" xfId="100" applyNumberFormat="1" applyFont="1" applyFill="1" applyBorder="1" applyAlignment="1">
      <alignment horizontal="center" vertical="top" wrapText="1"/>
    </xf>
    <xf numFmtId="0" fontId="55" fillId="0" borderId="10" xfId="0" applyFont="1" applyBorder="1" applyAlignment="1" applyProtection="1">
      <alignment horizontal="center" wrapText="1"/>
      <protection locked="0"/>
    </xf>
    <xf numFmtId="49" fontId="78" fillId="42" borderId="10" xfId="100" applyNumberFormat="1" applyFont="1" applyFill="1" applyBorder="1" applyAlignment="1">
      <alignment horizontal="center" vertical="center" wrapText="1"/>
    </xf>
    <xf numFmtId="49" fontId="78" fillId="43" borderId="10" xfId="100" applyNumberFormat="1" applyFont="1" applyFill="1" applyBorder="1" applyAlignment="1">
      <alignment horizontal="center" vertical="center" wrapText="1"/>
    </xf>
    <xf numFmtId="0" fontId="45" fillId="44" borderId="10" xfId="59" applyNumberFormat="1" applyFont="1" applyFill="1" applyBorder="1" applyAlignment="1"/>
    <xf numFmtId="0" fontId="10" fillId="38" borderId="27" xfId="59" applyNumberFormat="1" applyFont="1" applyFill="1" applyBorder="1" applyAlignment="1">
      <alignment horizontal="center" vertical="center" wrapText="1"/>
    </xf>
    <xf numFmtId="0" fontId="17" fillId="44" borderId="10" xfId="100" applyFont="1" applyFill="1" applyBorder="1" applyAlignment="1">
      <alignment horizontal="left" vertical="center" wrapText="1" indent="1"/>
    </xf>
    <xf numFmtId="49" fontId="43" fillId="39" borderId="10" xfId="100" applyNumberFormat="1" applyFont="1" applyFill="1" applyBorder="1" applyAlignment="1">
      <alignment horizontal="left" vertical="center" wrapText="1"/>
    </xf>
    <xf numFmtId="49" fontId="10" fillId="38" borderId="10" xfId="100" applyNumberFormat="1" applyFont="1" applyFill="1" applyBorder="1" applyAlignment="1">
      <alignment horizontal="left" vertical="center" wrapText="1"/>
    </xf>
    <xf numFmtId="0" fontId="13" fillId="0" borderId="0" xfId="0" applyFont="1" applyAlignment="1">
      <alignment horizontal="left" vertical="top"/>
    </xf>
    <xf numFmtId="1" fontId="13" fillId="0" borderId="0" xfId="92" applyFont="1" applyAlignment="1">
      <alignment horizontal="left" vertical="top"/>
    </xf>
    <xf numFmtId="0" fontId="13" fillId="0" borderId="0" xfId="0" applyFont="1" applyAlignment="1">
      <alignment horizontal="left" vertical="top" wrapText="1"/>
    </xf>
    <xf numFmtId="14" fontId="13" fillId="0" borderId="0" xfId="0" applyNumberFormat="1"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vertical="top"/>
    </xf>
    <xf numFmtId="168" fontId="43" fillId="36" borderId="33" xfId="97" applyNumberFormat="1" applyFont="1" applyFill="1" applyBorder="1" applyAlignment="1">
      <alignment horizontal="center" vertical="center" wrapText="1"/>
    </xf>
    <xf numFmtId="168" fontId="43" fillId="36" borderId="10" xfId="97" applyNumberFormat="1" applyFont="1" applyFill="1" applyBorder="1" applyAlignment="1">
      <alignment horizontal="center" vertical="center" wrapText="1"/>
    </xf>
    <xf numFmtId="49" fontId="82" fillId="41" borderId="10" xfId="114" applyNumberFormat="1" applyFont="1" applyFill="1" applyBorder="1"/>
    <xf numFmtId="49" fontId="82" fillId="41" borderId="40" xfId="114" applyNumberFormat="1" applyFont="1" applyFill="1" applyBorder="1"/>
    <xf numFmtId="49" fontId="82" fillId="41" borderId="10" xfId="114" applyNumberFormat="1" applyFont="1" applyFill="1" applyBorder="1" applyAlignment="1">
      <alignment wrapText="1"/>
    </xf>
    <xf numFmtId="41" fontId="82" fillId="41" borderId="10" xfId="114" applyNumberFormat="1" applyFont="1" applyFill="1" applyBorder="1"/>
    <xf numFmtId="168" fontId="78" fillId="41" borderId="10" xfId="114" applyNumberFormat="1" applyFont="1" applyFill="1" applyBorder="1"/>
    <xf numFmtId="0" fontId="83" fillId="0" borderId="0" xfId="114" applyFont="1" applyFill="1" applyBorder="1"/>
    <xf numFmtId="10" fontId="83" fillId="40" borderId="10" xfId="114" applyNumberFormat="1" applyFont="1" applyFill="1" applyBorder="1"/>
    <xf numFmtId="168" fontId="17" fillId="36" borderId="11" xfId="97" quotePrefix="1" applyNumberFormat="1" applyFont="1" applyFill="1" applyBorder="1" applyAlignment="1">
      <alignment horizontal="left" vertical="center" wrapText="1" indent="1"/>
    </xf>
    <xf numFmtId="10" fontId="79" fillId="40" borderId="10" xfId="113" applyNumberFormat="1" applyFont="1" applyFill="1" applyBorder="1"/>
    <xf numFmtId="168" fontId="43" fillId="36" borderId="27" xfId="97" applyNumberFormat="1" applyFont="1" applyFill="1" applyBorder="1" applyAlignment="1">
      <alignment horizontal="center" vertical="center" wrapText="1"/>
    </xf>
    <xf numFmtId="1" fontId="43" fillId="36" borderId="10" xfId="97" applyNumberFormat="1" applyFont="1" applyFill="1" applyBorder="1" applyAlignment="1">
      <alignment horizontal="center" vertical="center" wrapText="1"/>
    </xf>
    <xf numFmtId="172" fontId="79" fillId="40" borderId="10" xfId="113" applyNumberFormat="1" applyFont="1" applyFill="1" applyBorder="1"/>
    <xf numFmtId="168" fontId="43" fillId="36" borderId="10" xfId="97" applyNumberFormat="1" applyFont="1" applyFill="1" applyBorder="1" applyAlignment="1">
      <alignment horizontal="left" vertical="center" wrapText="1"/>
    </xf>
    <xf numFmtId="168" fontId="17" fillId="36" borderId="10" xfId="97" quotePrefix="1" applyNumberFormat="1" applyFont="1" applyFill="1" applyBorder="1" applyAlignment="1">
      <alignment horizontal="left" vertical="center" wrapText="1" indent="3"/>
    </xf>
    <xf numFmtId="168" fontId="71" fillId="36" borderId="10" xfId="97" applyNumberFormat="1" applyFont="1" applyFill="1" applyBorder="1" applyAlignment="1">
      <alignment horizontal="left" vertical="center" wrapText="1"/>
    </xf>
    <xf numFmtId="168" fontId="68" fillId="36" borderId="10" xfId="97" quotePrefix="1" applyNumberFormat="1" applyFont="1" applyFill="1" applyBorder="1" applyAlignment="1">
      <alignment horizontal="left" vertical="center" wrapText="1" indent="1"/>
    </xf>
    <xf numFmtId="172" fontId="79" fillId="40" borderId="10" xfId="107" applyNumberFormat="1" applyFont="1" applyFill="1" applyBorder="1" applyAlignment="1">
      <alignment horizontal="right"/>
    </xf>
    <xf numFmtId="41" fontId="67" fillId="7" borderId="10" xfId="59" applyNumberFormat="1" applyFont="1" applyFill="1" applyBorder="1" applyAlignment="1">
      <alignment horizontal="left" indent="1"/>
    </xf>
    <xf numFmtId="41" fontId="13" fillId="13" borderId="10" xfId="59" applyNumberFormat="1" applyFont="1" applyFill="1" applyBorder="1" applyAlignment="1"/>
    <xf numFmtId="0" fontId="67" fillId="7" borderId="10" xfId="97" applyFont="1" applyFill="1" applyBorder="1" applyAlignment="1">
      <alignment horizontal="right" indent="1"/>
    </xf>
    <xf numFmtId="14" fontId="67" fillId="7" borderId="25" xfId="97" applyNumberFormat="1" applyFont="1" applyFill="1" applyBorder="1" applyAlignment="1">
      <alignment horizontal="right"/>
    </xf>
    <xf numFmtId="0" fontId="67" fillId="7" borderId="25" xfId="97" applyFont="1" applyFill="1" applyBorder="1" applyAlignment="1">
      <alignment horizontal="right" indent="1"/>
    </xf>
    <xf numFmtId="167" fontId="67" fillId="7" borderId="10" xfId="98" applyNumberFormat="1" applyFont="1" applyFill="1" applyBorder="1" applyAlignment="1">
      <alignment horizontal="right" indent="1"/>
    </xf>
    <xf numFmtId="0" fontId="67" fillId="7" borderId="25" xfId="98" applyFont="1" applyFill="1" applyBorder="1" applyAlignment="1">
      <alignment horizontal="right" indent="1"/>
    </xf>
    <xf numFmtId="0" fontId="43" fillId="36" borderId="26" xfId="97" applyFont="1" applyFill="1" applyBorder="1" applyAlignment="1">
      <alignment horizontal="center" vertical="center" wrapText="1"/>
    </xf>
    <xf numFmtId="0" fontId="43" fillId="36" borderId="10" xfId="97" applyFont="1" applyFill="1" applyBorder="1" applyAlignment="1">
      <alignment horizontal="center" vertical="center" wrapText="1"/>
    </xf>
    <xf numFmtId="1" fontId="67" fillId="7" borderId="10" xfId="102" applyNumberFormat="1" applyFont="1" applyFill="1" applyBorder="1" applyAlignment="1">
      <alignment horizontal="right"/>
    </xf>
    <xf numFmtId="0" fontId="67" fillId="7" borderId="10" xfId="102" applyFont="1" applyFill="1" applyBorder="1" applyAlignment="1">
      <alignment horizontal="right" indent="1"/>
    </xf>
    <xf numFmtId="0" fontId="67" fillId="7" borderId="10" xfId="102" applyFont="1" applyFill="1" applyBorder="1" applyAlignment="1">
      <alignment horizontal="right"/>
    </xf>
    <xf numFmtId="41" fontId="8" fillId="9" borderId="0" xfId="100" applyNumberFormat="1"/>
    <xf numFmtId="167" fontId="68" fillId="36" borderId="28" xfId="59" applyNumberFormat="1" applyFont="1" applyFill="1" applyBorder="1" applyAlignment="1">
      <alignment horizontal="center" vertical="center"/>
    </xf>
    <xf numFmtId="14" fontId="67" fillId="7" borderId="10" xfId="100" applyNumberFormat="1" applyFont="1" applyFill="1" applyBorder="1" applyAlignment="1">
      <alignment horizontal="left" indent="1"/>
    </xf>
    <xf numFmtId="0" fontId="13" fillId="39" borderId="10" xfId="97" applyFont="1" applyFill="1" applyBorder="1" applyAlignment="1">
      <alignment horizontal="left" indent="1"/>
    </xf>
    <xf numFmtId="0" fontId="13" fillId="38" borderId="11" xfId="97" applyFont="1" applyFill="1" applyBorder="1" applyAlignment="1">
      <alignment horizontal="left" indent="1"/>
    </xf>
    <xf numFmtId="0" fontId="13" fillId="7" borderId="10" xfId="59" applyNumberFormat="1" applyFont="1" applyFill="1" applyBorder="1" applyAlignment="1">
      <alignment horizontal="left" indent="1"/>
    </xf>
    <xf numFmtId="0" fontId="13" fillId="39" borderId="10" xfId="97" applyFont="1" applyFill="1" applyBorder="1" applyAlignment="1">
      <alignment horizontal="left"/>
    </xf>
    <xf numFmtId="164" fontId="13" fillId="13" borderId="10" xfId="59" applyNumberFormat="1" applyFont="1" applyFill="1" applyBorder="1" applyAlignment="1">
      <alignment horizontal="right"/>
    </xf>
    <xf numFmtId="164" fontId="67" fillId="7" borderId="10" xfId="59" applyNumberFormat="1" applyFont="1" applyFill="1" applyBorder="1" applyAlignment="1">
      <alignment horizontal="right"/>
    </xf>
    <xf numFmtId="164" fontId="10" fillId="13" borderId="10" xfId="59" applyNumberFormat="1" applyFont="1" applyFill="1" applyBorder="1" applyAlignment="1">
      <alignment horizontal="right"/>
    </xf>
    <xf numFmtId="164" fontId="13" fillId="38" borderId="27" xfId="59" applyNumberFormat="1" applyFont="1" applyFill="1" applyBorder="1" applyAlignment="1">
      <alignment horizontal="center"/>
    </xf>
    <xf numFmtId="164" fontId="13" fillId="38" borderId="25" xfId="59" applyNumberFormat="1" applyFont="1" applyFill="1" applyBorder="1" applyAlignment="1">
      <alignment horizontal="center"/>
    </xf>
    <xf numFmtId="164" fontId="79" fillId="40" borderId="10" xfId="113" applyNumberFormat="1" applyFont="1" applyFill="1" applyBorder="1"/>
    <xf numFmtId="164" fontId="83" fillId="40" borderId="10" xfId="114" applyNumberFormat="1" applyFont="1" applyFill="1" applyBorder="1"/>
    <xf numFmtId="164" fontId="79" fillId="40" borderId="27" xfId="113" applyNumberFormat="1" applyFont="1" applyFill="1" applyBorder="1"/>
    <xf numFmtId="164" fontId="83" fillId="40" borderId="27" xfId="114" applyNumberFormat="1" applyFont="1" applyFill="1" applyBorder="1"/>
    <xf numFmtId="164" fontId="13" fillId="35" borderId="25" xfId="59" applyNumberFormat="1" applyFont="1" applyFill="1" applyBorder="1" applyAlignment="1">
      <alignment horizontal="right"/>
    </xf>
    <xf numFmtId="164" fontId="67" fillId="7" borderId="25" xfId="59" applyNumberFormat="1" applyFont="1" applyFill="1" applyBorder="1" applyAlignment="1">
      <alignment horizontal="right"/>
    </xf>
    <xf numFmtId="164" fontId="67" fillId="7" borderId="25" xfId="97" applyNumberFormat="1" applyFont="1" applyFill="1" applyBorder="1" applyAlignment="1">
      <alignment horizontal="right"/>
    </xf>
    <xf numFmtId="164" fontId="69" fillId="13" borderId="10" xfId="59" applyNumberFormat="1" applyFont="1" applyFill="1" applyBorder="1" applyAlignment="1">
      <alignment horizontal="right"/>
    </xf>
    <xf numFmtId="164" fontId="67" fillId="7" borderId="10" xfId="100" applyNumberFormat="1" applyFont="1" applyFill="1" applyBorder="1" applyAlignment="1">
      <alignment horizontal="right"/>
    </xf>
    <xf numFmtId="164" fontId="67" fillId="7" borderId="10" xfId="59" applyNumberFormat="1" applyFont="1" applyFill="1" applyBorder="1" applyAlignment="1"/>
    <xf numFmtId="164" fontId="13" fillId="45" borderId="10" xfId="59" applyNumberFormat="1" applyFont="1" applyFill="1" applyBorder="1" applyAlignment="1"/>
    <xf numFmtId="164" fontId="13" fillId="13" borderId="10" xfId="59" applyNumberFormat="1" applyFont="1" applyFill="1" applyBorder="1" applyAlignment="1"/>
    <xf numFmtId="10" fontId="67" fillId="7" borderId="10" xfId="59" applyNumberFormat="1" applyFont="1" applyFill="1" applyBorder="1" applyAlignment="1"/>
    <xf numFmtId="10" fontId="13" fillId="45" borderId="10" xfId="59" applyNumberFormat="1" applyFont="1" applyFill="1" applyBorder="1" applyAlignment="1"/>
    <xf numFmtId="164" fontId="45" fillId="13" borderId="10" xfId="59" applyNumberFormat="1" applyFont="1" applyFill="1" applyBorder="1" applyAlignment="1"/>
    <xf numFmtId="164" fontId="70" fillId="38" borderId="27" xfId="62" applyNumberFormat="1" applyFont="1" applyFill="1" applyBorder="1" applyAlignment="1">
      <alignment horizontal="center" vertical="center"/>
    </xf>
    <xf numFmtId="164" fontId="70" fillId="38" borderId="25" xfId="62" applyNumberFormat="1" applyFont="1" applyFill="1" applyBorder="1" applyAlignment="1">
      <alignment horizontal="center" vertical="center"/>
    </xf>
    <xf numFmtId="164" fontId="67" fillId="7" borderId="10" xfId="59" applyNumberFormat="1" applyFont="1" applyFill="1" applyBorder="1"/>
    <xf numFmtId="164" fontId="43" fillId="36" borderId="26" xfId="98" applyNumberFormat="1" applyFont="1" applyFill="1" applyBorder="1" applyAlignment="1">
      <alignment horizontal="center" vertical="center" wrapText="1"/>
    </xf>
    <xf numFmtId="164" fontId="44" fillId="13" borderId="10" xfId="59" applyNumberFormat="1" applyFont="1" applyFill="1" applyBorder="1" applyAlignment="1"/>
    <xf numFmtId="164" fontId="67" fillId="7" borderId="25" xfId="98" applyNumberFormat="1" applyFont="1" applyFill="1" applyBorder="1" applyAlignment="1">
      <alignment horizontal="right"/>
    </xf>
    <xf numFmtId="164" fontId="67" fillId="7" borderId="10" xfId="102" applyNumberFormat="1" applyFont="1" applyFill="1" applyBorder="1" applyAlignment="1">
      <alignment horizontal="right"/>
    </xf>
    <xf numFmtId="164" fontId="13" fillId="35" borderId="10" xfId="59" applyNumberFormat="1" applyFont="1" applyFill="1" applyBorder="1" applyAlignment="1">
      <alignment horizontal="right"/>
    </xf>
    <xf numFmtId="164" fontId="10" fillId="13" borderId="10" xfId="102" applyNumberFormat="1" applyFont="1" applyFill="1" applyBorder="1" applyAlignment="1">
      <alignment horizontal="right"/>
    </xf>
    <xf numFmtId="166" fontId="13" fillId="13" borderId="10" xfId="59" applyNumberFormat="1" applyFont="1" applyFill="1" applyBorder="1" applyAlignment="1">
      <alignment horizontal="right"/>
    </xf>
    <xf numFmtId="164" fontId="13" fillId="7" borderId="10" xfId="59" applyNumberFormat="1" applyFont="1" applyFill="1" applyBorder="1" applyAlignment="1">
      <alignment horizontal="right"/>
    </xf>
    <xf numFmtId="164" fontId="67" fillId="7" borderId="10" xfId="59" applyNumberFormat="1" applyFont="1" applyFill="1" applyBorder="1" applyAlignment="1">
      <alignment horizontal="left" indent="1"/>
    </xf>
    <xf numFmtId="164" fontId="10" fillId="38" borderId="27" xfId="59" applyNumberFormat="1" applyFont="1" applyFill="1" applyBorder="1" applyAlignment="1">
      <alignment horizontal="center" vertical="center" wrapText="1"/>
    </xf>
    <xf numFmtId="164" fontId="15" fillId="35" borderId="0" xfId="59" applyNumberFormat="1" applyFont="1" applyFill="1" applyBorder="1" applyAlignment="1" applyProtection="1">
      <alignment horizontal="right"/>
      <protection locked="0"/>
    </xf>
    <xf numFmtId="164" fontId="10" fillId="38" borderId="25" xfId="59" applyNumberFormat="1" applyFont="1" applyFill="1" applyBorder="1" applyAlignment="1">
      <alignment horizontal="center" vertical="center" wrapText="1"/>
    </xf>
    <xf numFmtId="164" fontId="15" fillId="35" borderId="34" xfId="59" applyNumberFormat="1" applyFont="1" applyFill="1" applyBorder="1" applyAlignment="1" applyProtection="1">
      <alignment horizontal="right"/>
      <protection locked="0"/>
    </xf>
    <xf numFmtId="43" fontId="45" fillId="13" borderId="10" xfId="59" applyFont="1" applyFill="1" applyBorder="1" applyAlignment="1"/>
    <xf numFmtId="173" fontId="79" fillId="40" borderId="10" xfId="113" applyNumberFormat="1" applyFont="1" applyFill="1" applyBorder="1"/>
    <xf numFmtId="173" fontId="17" fillId="36" borderId="10" xfId="97" quotePrefix="1" applyNumberFormat="1" applyFont="1" applyFill="1" applyBorder="1" applyAlignment="1">
      <alignment horizontal="left" vertical="center" wrapText="1" indent="1"/>
    </xf>
    <xf numFmtId="41" fontId="84" fillId="0" borderId="0" xfId="114" applyNumberFormat="1" applyFont="1" applyFill="1" applyBorder="1"/>
    <xf numFmtId="0" fontId="85" fillId="34" borderId="0" xfId="0" applyFont="1" applyFill="1" applyAlignment="1">
      <alignment horizontal="left" indent="1"/>
    </xf>
    <xf numFmtId="0" fontId="47" fillId="34" borderId="0" xfId="0" applyFont="1" applyFill="1" applyAlignment="1">
      <alignment horizontal="left" indent="1"/>
    </xf>
    <xf numFmtId="0" fontId="67" fillId="7" borderId="10" xfId="59" applyNumberFormat="1" applyFont="1" applyFill="1" applyBorder="1" applyAlignment="1">
      <alignment horizontal="right"/>
    </xf>
    <xf numFmtId="0" fontId="67" fillId="7" borderId="10" xfId="102" applyFont="1" applyFill="1" applyBorder="1" applyAlignment="1">
      <alignment vertical="top"/>
    </xf>
    <xf numFmtId="0" fontId="72" fillId="9" borderId="0" xfId="95" applyFont="1" applyAlignment="1">
      <alignment horizontal="left" indent="1"/>
    </xf>
    <xf numFmtId="0" fontId="72" fillId="9" borderId="0" xfId="95" applyFont="1"/>
    <xf numFmtId="0" fontId="86" fillId="9" borderId="0" xfId="95" applyFont="1"/>
    <xf numFmtId="49" fontId="68" fillId="36" borderId="10" xfId="97" applyNumberFormat="1" applyFont="1" applyFill="1" applyBorder="1" applyAlignment="1">
      <alignment horizontal="left" indent="1"/>
    </xf>
    <xf numFmtId="0" fontId="71" fillId="38" borderId="27" xfId="98" applyFont="1" applyFill="1" applyBorder="1"/>
    <xf numFmtId="49" fontId="68" fillId="36" borderId="10" xfId="98" applyNumberFormat="1" applyFont="1" applyFill="1" applyBorder="1" applyAlignment="1">
      <alignment horizontal="left" indent="1"/>
    </xf>
    <xf numFmtId="49" fontId="68" fillId="31" borderId="10" xfId="98" applyNumberFormat="1" applyFont="1" applyFill="1" applyBorder="1" applyAlignment="1">
      <alignment horizontal="left" indent="1"/>
    </xf>
    <xf numFmtId="2" fontId="71" fillId="36" borderId="26" xfId="98" applyNumberFormat="1" applyFont="1" applyFill="1" applyBorder="1" applyAlignment="1">
      <alignment horizontal="left" vertical="center" wrapText="1"/>
    </xf>
    <xf numFmtId="41" fontId="68" fillId="36" borderId="11" xfId="98" applyNumberFormat="1" applyFont="1" applyFill="1" applyBorder="1" applyAlignment="1">
      <alignment horizontal="left" indent="1"/>
    </xf>
    <xf numFmtId="41" fontId="68" fillId="31" borderId="10" xfId="98" applyNumberFormat="1" applyFont="1" applyFill="1" applyBorder="1" applyAlignment="1">
      <alignment horizontal="left" indent="1"/>
    </xf>
    <xf numFmtId="41" fontId="10" fillId="38" borderId="27" xfId="98" applyNumberFormat="1" applyFont="1" applyFill="1" applyBorder="1"/>
    <xf numFmtId="41" fontId="71" fillId="31" borderId="10" xfId="98" applyNumberFormat="1" applyFont="1" applyFill="1" applyBorder="1" applyAlignment="1">
      <alignment horizontal="left"/>
    </xf>
    <xf numFmtId="41" fontId="10" fillId="38" borderId="27" xfId="98" applyNumberFormat="1" applyFont="1" applyFill="1" applyBorder="1" applyAlignment="1">
      <alignment horizontal="left"/>
    </xf>
    <xf numFmtId="2" fontId="68" fillId="36" borderId="28" xfId="59" applyNumberFormat="1" applyFont="1" applyFill="1" applyBorder="1" applyAlignment="1">
      <alignment horizontal="center" vertical="center"/>
    </xf>
    <xf numFmtId="1" fontId="68" fillId="36" borderId="28" xfId="59" applyNumberFormat="1" applyFont="1" applyFill="1" applyBorder="1" applyAlignment="1">
      <alignment horizontal="center" vertical="center"/>
    </xf>
    <xf numFmtId="49" fontId="68" fillId="36" borderId="10" xfId="102" applyNumberFormat="1" applyFont="1" applyFill="1" applyBorder="1" applyAlignment="1">
      <alignment horizontal="left" vertical="center" wrapText="1" indent="1"/>
    </xf>
    <xf numFmtId="49" fontId="71" fillId="32" borderId="10" xfId="100" applyNumberFormat="1" applyFont="1" applyFill="1" applyBorder="1" applyAlignment="1">
      <alignment horizontal="center" vertical="center" wrapText="1"/>
    </xf>
    <xf numFmtId="49" fontId="71" fillId="32" borderId="32" xfId="100" applyNumberFormat="1" applyFont="1" applyFill="1" applyBorder="1" applyAlignment="1">
      <alignment horizontal="center" vertical="center" wrapText="1"/>
    </xf>
    <xf numFmtId="49" fontId="71" fillId="46" borderId="32" xfId="100" applyNumberFormat="1" applyFont="1" applyFill="1" applyBorder="1" applyAlignment="1">
      <alignment horizontal="center" vertical="center" wrapText="1"/>
    </xf>
    <xf numFmtId="49" fontId="71" fillId="47" borderId="32" xfId="100" applyNumberFormat="1" applyFont="1" applyFill="1" applyBorder="1" applyAlignment="1">
      <alignment horizontal="center" vertical="center" wrapText="1"/>
    </xf>
    <xf numFmtId="49" fontId="71" fillId="32" borderId="27" xfId="100" applyNumberFormat="1" applyFont="1" applyFill="1" applyBorder="1" applyAlignment="1">
      <alignment horizontal="center" vertical="center" wrapText="1"/>
    </xf>
    <xf numFmtId="49" fontId="71" fillId="46" borderId="27" xfId="100" applyNumberFormat="1" applyFont="1" applyFill="1" applyBorder="1" applyAlignment="1">
      <alignment horizontal="center" vertical="center" wrapText="1"/>
    </xf>
    <xf numFmtId="49" fontId="71" fillId="46" borderId="11" xfId="100" applyNumberFormat="1" applyFont="1" applyFill="1" applyBorder="1" applyAlignment="1">
      <alignment horizontal="center" vertical="center" wrapText="1"/>
    </xf>
    <xf numFmtId="49" fontId="71" fillId="46" borderId="25" xfId="100" applyNumberFormat="1" applyFont="1" applyFill="1" applyBorder="1" applyAlignment="1">
      <alignment horizontal="center" vertical="center" wrapText="1"/>
    </xf>
    <xf numFmtId="49" fontId="71" fillId="47" borderId="27" xfId="100" applyNumberFormat="1" applyFont="1" applyFill="1" applyBorder="1" applyAlignment="1">
      <alignment horizontal="center" vertical="center" wrapText="1"/>
    </xf>
    <xf numFmtId="49" fontId="71" fillId="47" borderId="11" xfId="100" applyNumberFormat="1" applyFont="1" applyFill="1" applyBorder="1" applyAlignment="1">
      <alignment horizontal="center" vertical="center" wrapText="1"/>
    </xf>
    <xf numFmtId="49" fontId="71" fillId="47" borderId="25" xfId="100" applyNumberFormat="1" applyFont="1" applyFill="1" applyBorder="1" applyAlignment="1">
      <alignment horizontal="center" vertical="center" wrapText="1"/>
    </xf>
    <xf numFmtId="0" fontId="50" fillId="35" borderId="0" xfId="98" applyFont="1" applyFill="1"/>
    <xf numFmtId="0" fontId="51" fillId="35" borderId="0" xfId="98" applyFont="1" applyFill="1"/>
    <xf numFmtId="14" fontId="50" fillId="35" borderId="0" xfId="98" applyNumberFormat="1" applyFont="1" applyFill="1"/>
    <xf numFmtId="14" fontId="50" fillId="35" borderId="0" xfId="98" applyNumberFormat="1" applyFont="1" applyFill="1" applyAlignment="1">
      <alignment horizontal="left"/>
    </xf>
    <xf numFmtId="0" fontId="56" fillId="9" borderId="0" xfId="97" applyFont="1"/>
    <xf numFmtId="1" fontId="67" fillId="7" borderId="25" xfId="97" applyNumberFormat="1" applyFont="1" applyFill="1" applyBorder="1" applyAlignment="1">
      <alignment horizontal="center"/>
    </xf>
    <xf numFmtId="1" fontId="67" fillId="7" borderId="10" xfId="102" applyNumberFormat="1" applyFont="1" applyFill="1" applyBorder="1" applyAlignment="1">
      <alignment horizontal="center"/>
    </xf>
    <xf numFmtId="169" fontId="67" fillId="7" borderId="10" xfId="100" applyNumberFormat="1" applyFont="1" applyFill="1" applyBorder="1" applyAlignment="1">
      <alignment horizontal="right" indent="1"/>
    </xf>
    <xf numFmtId="0" fontId="9" fillId="33" borderId="0" xfId="0" applyFont="1" applyFill="1"/>
    <xf numFmtId="0" fontId="0" fillId="33" borderId="0" xfId="0" applyFill="1"/>
    <xf numFmtId="0" fontId="68" fillId="33" borderId="0" xfId="0" applyFont="1" applyFill="1"/>
    <xf numFmtId="0" fontId="11" fillId="33" borderId="0" xfId="0" applyFont="1" applyFill="1"/>
    <xf numFmtId="0" fontId="62" fillId="33" borderId="0" xfId="95" applyFont="1" applyFill="1"/>
    <xf numFmtId="0" fontId="11" fillId="33" borderId="0" xfId="97" applyFont="1" applyFill="1"/>
    <xf numFmtId="0" fontId="8" fillId="33" borderId="0" xfId="97" applyFill="1"/>
    <xf numFmtId="167" fontId="10" fillId="33" borderId="0" xfId="97" applyNumberFormat="1" applyFont="1" applyFill="1" applyAlignment="1">
      <alignment horizontal="left"/>
    </xf>
    <xf numFmtId="164" fontId="13" fillId="33" borderId="0" xfId="97" applyNumberFormat="1" applyFont="1" applyFill="1" applyAlignment="1">
      <alignment horizontal="center"/>
    </xf>
    <xf numFmtId="10" fontId="10" fillId="13" borderId="10" xfId="107" applyNumberFormat="1" applyFont="1" applyFill="1" applyBorder="1" applyAlignment="1">
      <alignment horizontal="right"/>
    </xf>
    <xf numFmtId="0" fontId="13" fillId="53" borderId="0" xfId="98" applyFill="1"/>
    <xf numFmtId="0" fontId="9" fillId="33" borderId="0" xfId="98" applyFont="1" applyFill="1"/>
    <xf numFmtId="0" fontId="76" fillId="33" borderId="0" xfId="0" applyFont="1" applyFill="1"/>
    <xf numFmtId="0" fontId="76" fillId="33" borderId="0" xfId="0" applyFont="1" applyFill="1" applyAlignment="1">
      <alignment horizontal="center" vertical="center"/>
    </xf>
    <xf numFmtId="0" fontId="11" fillId="53" borderId="0" xfId="0" applyFont="1" applyFill="1" applyAlignment="1" applyProtection="1">
      <alignment horizontal="left"/>
      <protection locked="0"/>
    </xf>
    <xf numFmtId="0" fontId="11" fillId="53" borderId="0" xfId="103" applyFont="1" applyFill="1" applyBorder="1"/>
    <xf numFmtId="43" fontId="77" fillId="33" borderId="0" xfId="0" applyNumberFormat="1" applyFont="1" applyFill="1"/>
    <xf numFmtId="43" fontId="76" fillId="33" borderId="0" xfId="0" applyNumberFormat="1" applyFont="1" applyFill="1"/>
    <xf numFmtId="0" fontId="77" fillId="33" borderId="0" xfId="0" applyFont="1" applyFill="1"/>
    <xf numFmtId="0" fontId="75" fillId="33" borderId="0" xfId="0" applyFont="1" applyFill="1"/>
    <xf numFmtId="41" fontId="79" fillId="33" borderId="0" xfId="113" applyNumberFormat="1" applyFont="1" applyFill="1" applyBorder="1"/>
    <xf numFmtId="0" fontId="79" fillId="33" borderId="0" xfId="113" applyFont="1" applyFill="1" applyBorder="1"/>
    <xf numFmtId="0" fontId="80" fillId="33" borderId="0" xfId="0" applyFont="1" applyFill="1"/>
    <xf numFmtId="164" fontId="79" fillId="33" borderId="0" xfId="113" applyNumberFormat="1" applyFont="1" applyFill="1" applyBorder="1"/>
    <xf numFmtId="170" fontId="76" fillId="33" borderId="0" xfId="0" applyNumberFormat="1" applyFont="1" applyFill="1"/>
    <xf numFmtId="0" fontId="67" fillId="7" borderId="10" xfId="100" applyFont="1" applyFill="1" applyBorder="1" applyAlignment="1">
      <alignment horizontal="right" indent="1"/>
    </xf>
    <xf numFmtId="43" fontId="67" fillId="7" borderId="10" xfId="59" applyFont="1" applyFill="1" applyBorder="1" applyAlignment="1">
      <alignment horizontal="right"/>
    </xf>
    <xf numFmtId="175" fontId="67" fillId="7" borderId="10" xfId="59" applyNumberFormat="1" applyFont="1" applyFill="1" applyBorder="1" applyAlignment="1">
      <alignment horizontal="right"/>
    </xf>
    <xf numFmtId="0" fontId="67" fillId="7" borderId="10" xfId="102" applyFont="1" applyFill="1" applyBorder="1" applyAlignment="1">
      <alignment horizontal="left"/>
    </xf>
    <xf numFmtId="174" fontId="67" fillId="7" borderId="10" xfId="59" applyNumberFormat="1" applyFont="1" applyFill="1" applyBorder="1" applyAlignment="1">
      <alignment horizontal="right"/>
    </xf>
    <xf numFmtId="14" fontId="13" fillId="0" borderId="0" xfId="92" applyNumberFormat="1" applyFont="1" applyAlignment="1">
      <alignment vertical="top"/>
    </xf>
    <xf numFmtId="1" fontId="67" fillId="33" borderId="0" xfId="92" applyFont="1" applyFill="1"/>
    <xf numFmtId="1" fontId="67" fillId="0" borderId="0" xfId="92" applyFont="1"/>
    <xf numFmtId="0" fontId="8" fillId="33" borderId="0" xfId="0" applyFont="1" applyFill="1"/>
    <xf numFmtId="0" fontId="89" fillId="9" borderId="0" xfId="97" applyFont="1"/>
    <xf numFmtId="0" fontId="90" fillId="0" borderId="43" xfId="0" applyFont="1" applyBorder="1" applyAlignment="1">
      <alignment horizontal="center" vertical="center" wrapText="1"/>
    </xf>
    <xf numFmtId="1" fontId="8" fillId="0" borderId="0" xfId="92" applyFont="1" applyAlignment="1">
      <alignment vertical="top"/>
    </xf>
    <xf numFmtId="49" fontId="8" fillId="0" borderId="0" xfId="92" applyNumberFormat="1" applyFont="1" applyAlignment="1">
      <alignment vertical="top"/>
    </xf>
    <xf numFmtId="1" fontId="8" fillId="0" borderId="0" xfId="92" applyFont="1" applyAlignment="1">
      <alignment vertical="top" wrapText="1"/>
    </xf>
    <xf numFmtId="10" fontId="67"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3" fillId="9" borderId="0" xfId="98"/>
    <xf numFmtId="0" fontId="90" fillId="0" borderId="47" xfId="0" applyFont="1" applyBorder="1" applyAlignment="1">
      <alignment horizontal="center" vertical="center" wrapText="1"/>
    </xf>
    <xf numFmtId="0" fontId="90" fillId="0" borderId="49" xfId="0" applyFont="1" applyBorder="1" applyAlignment="1">
      <alignment horizontal="center" vertical="center" wrapText="1"/>
    </xf>
    <xf numFmtId="49" fontId="8" fillId="7" borderId="10" xfId="59" applyNumberFormat="1" applyFont="1" applyFill="1" applyBorder="1" applyAlignment="1" applyProtection="1">
      <alignment horizontal="right"/>
      <protection locked="0"/>
    </xf>
    <xf numFmtId="0" fontId="8" fillId="7" borderId="10" xfId="59" applyNumberFormat="1" applyFont="1" applyFill="1" applyBorder="1" applyAlignment="1" applyProtection="1">
      <alignment horizontal="right"/>
      <protection locked="0"/>
    </xf>
    <xf numFmtId="164" fontId="70" fillId="35" borderId="10" xfId="113" applyNumberFormat="1" applyFont="1" applyFill="1" applyBorder="1"/>
    <xf numFmtId="173" fontId="70" fillId="35" borderId="10" xfId="113" applyNumberFormat="1" applyFont="1" applyFill="1" applyBorder="1"/>
    <xf numFmtId="176" fontId="79" fillId="40" borderId="10" xfId="113" applyNumberFormat="1" applyFont="1" applyFill="1" applyBorder="1"/>
    <xf numFmtId="0" fontId="8" fillId="0" borderId="0" xfId="0" applyFont="1" applyAlignment="1">
      <alignment vertical="center" wrapText="1"/>
    </xf>
    <xf numFmtId="174" fontId="67" fillId="7" borderId="25" xfId="59" applyNumberFormat="1" applyFont="1" applyFill="1" applyBorder="1" applyAlignment="1">
      <alignment horizontal="center"/>
    </xf>
    <xf numFmtId="0" fontId="8" fillId="0" borderId="0" xfId="0" applyFont="1" applyAlignment="1">
      <alignment horizontal="left" vertical="top"/>
    </xf>
    <xf numFmtId="0" fontId="8" fillId="0" borderId="0" xfId="0" applyFont="1" applyAlignment="1">
      <alignment vertical="top" wrapText="1"/>
    </xf>
    <xf numFmtId="164" fontId="8" fillId="9" borderId="0" xfId="97" applyNumberFormat="1"/>
    <xf numFmtId="164" fontId="76" fillId="33" borderId="0" xfId="0" applyNumberFormat="1" applyFont="1" applyFill="1"/>
    <xf numFmtId="0" fontId="90" fillId="0" borderId="45" xfId="0" applyFont="1" applyBorder="1" applyAlignment="1">
      <alignment horizontal="center" vertical="center" wrapText="1"/>
    </xf>
    <xf numFmtId="174" fontId="8" fillId="9" borderId="0" xfId="59" applyNumberFormat="1" applyFill="1"/>
    <xf numFmtId="174" fontId="8" fillId="9" borderId="0" xfId="97" applyNumberFormat="1"/>
    <xf numFmtId="0" fontId="90" fillId="0" borderId="22" xfId="0" applyFont="1" applyBorder="1" applyAlignment="1">
      <alignment horizontal="center" vertical="center" wrapText="1"/>
    </xf>
    <xf numFmtId="175" fontId="8" fillId="9" borderId="0" xfId="59" applyNumberFormat="1" applyFill="1"/>
    <xf numFmtId="164" fontId="0" fillId="33" borderId="0" xfId="0" applyNumberFormat="1" applyFill="1"/>
    <xf numFmtId="164" fontId="8" fillId="54" borderId="10" xfId="102" applyNumberFormat="1" applyFill="1" applyBorder="1" applyAlignment="1" applyProtection="1">
      <alignment horizontal="right"/>
      <protection locked="0"/>
    </xf>
    <xf numFmtId="0" fontId="20" fillId="7" borderId="11" xfId="72" applyFill="1" applyBorder="1" applyAlignment="1" applyProtection="1">
      <alignment horizontal="left"/>
      <protection locked="0"/>
    </xf>
    <xf numFmtId="0" fontId="67" fillId="7" borderId="27" xfId="97" applyFont="1" applyFill="1" applyBorder="1" applyAlignment="1" applyProtection="1">
      <alignment horizontal="left"/>
      <protection locked="0"/>
    </xf>
    <xf numFmtId="0" fontId="67" fillId="7" borderId="25" xfId="97" applyFont="1" applyFill="1" applyBorder="1" applyAlignment="1" applyProtection="1">
      <alignment horizontal="left"/>
      <protection locked="0"/>
    </xf>
    <xf numFmtId="0" fontId="17" fillId="36" borderId="0" xfId="97" applyFont="1" applyFill="1" applyAlignment="1">
      <alignment horizontal="right" indent="1"/>
    </xf>
    <xf numFmtId="0" fontId="17" fillId="36" borderId="34" xfId="97" applyFont="1" applyFill="1" applyBorder="1" applyAlignment="1">
      <alignment horizontal="right" indent="1"/>
    </xf>
    <xf numFmtId="0" fontId="67" fillId="7" borderId="10" xfId="97" applyFont="1" applyFill="1" applyBorder="1" applyAlignment="1" applyProtection="1">
      <alignment horizontal="left"/>
      <protection locked="0"/>
    </xf>
    <xf numFmtId="0" fontId="67" fillId="7" borderId="11" xfId="97" applyFont="1" applyFill="1" applyBorder="1" applyAlignment="1" applyProtection="1">
      <alignment horizontal="left"/>
      <protection locked="0"/>
    </xf>
    <xf numFmtId="0" fontId="67" fillId="9" borderId="27" xfId="97" applyFont="1" applyBorder="1"/>
    <xf numFmtId="0" fontId="67" fillId="9" borderId="25" xfId="97" applyFont="1" applyBorder="1"/>
    <xf numFmtId="0" fontId="67" fillId="7" borderId="11" xfId="97" quotePrefix="1" applyFont="1" applyFill="1" applyBorder="1" applyAlignment="1" applyProtection="1">
      <alignment horizontal="left"/>
      <protection locked="0"/>
    </xf>
    <xf numFmtId="0" fontId="11" fillId="9" borderId="31" xfId="95" applyFont="1" applyBorder="1" applyProtection="1">
      <protection locked="0"/>
    </xf>
    <xf numFmtId="0" fontId="8" fillId="9" borderId="12" xfId="95" applyBorder="1"/>
    <xf numFmtId="0" fontId="8" fillId="9" borderId="14" xfId="95" applyBorder="1"/>
    <xf numFmtId="0" fontId="87" fillId="7" borderId="27" xfId="95" applyFont="1" applyFill="1" applyBorder="1"/>
    <xf numFmtId="0" fontId="67" fillId="7" borderId="27" xfId="94" applyFont="1" applyFill="1" applyBorder="1"/>
    <xf numFmtId="0" fontId="67" fillId="7" borderId="25" xfId="94" applyFont="1" applyFill="1" applyBorder="1"/>
    <xf numFmtId="14" fontId="87" fillId="7" borderId="27" xfId="95" applyNumberFormat="1" applyFont="1" applyFill="1" applyBorder="1"/>
    <xf numFmtId="14" fontId="67" fillId="7" borderId="27" xfId="94" applyNumberFormat="1" applyFont="1" applyFill="1" applyBorder="1"/>
    <xf numFmtId="14" fontId="67" fillId="7" borderId="25" xfId="94" applyNumberFormat="1" applyFont="1" applyFill="1" applyBorder="1"/>
    <xf numFmtId="0" fontId="72" fillId="36" borderId="11" xfId="95" applyFont="1" applyFill="1" applyBorder="1" applyAlignment="1">
      <alignment horizontal="left" vertical="top" wrapText="1" indent="1"/>
    </xf>
    <xf numFmtId="0" fontId="72" fillId="36" borderId="25" xfId="95" applyFont="1" applyFill="1" applyBorder="1" applyAlignment="1">
      <alignment horizontal="left" vertical="top" wrapText="1" indent="1"/>
    </xf>
    <xf numFmtId="0" fontId="87" fillId="7" borderId="27" xfId="95" applyFont="1" applyFill="1" applyBorder="1" applyAlignment="1">
      <alignment horizontal="left" vertical="center"/>
    </xf>
    <xf numFmtId="0" fontId="67" fillId="7" borderId="27" xfId="94" applyFont="1" applyFill="1" applyBorder="1" applyAlignment="1">
      <alignment horizontal="left" vertical="center"/>
    </xf>
    <xf numFmtId="0" fontId="67" fillId="7" borderId="25" xfId="94" applyFont="1" applyFill="1" applyBorder="1" applyAlignment="1">
      <alignment horizontal="left" vertical="center"/>
    </xf>
    <xf numFmtId="0" fontId="72" fillId="36" borderId="11" xfId="95" applyFont="1" applyFill="1" applyBorder="1" applyAlignment="1">
      <alignment horizontal="left" vertical="top" wrapText="1"/>
    </xf>
    <xf numFmtId="0" fontId="72" fillId="36" borderId="27" xfId="95" applyFont="1" applyFill="1" applyBorder="1" applyAlignment="1">
      <alignment horizontal="left" vertical="top" wrapText="1"/>
    </xf>
    <xf numFmtId="0" fontId="72" fillId="36" borderId="25" xfId="95" applyFont="1" applyFill="1" applyBorder="1" applyAlignment="1">
      <alignment horizontal="left" vertical="top" wrapText="1"/>
    </xf>
    <xf numFmtId="0" fontId="87" fillId="7" borderId="27" xfId="95" applyFont="1" applyFill="1" applyBorder="1" applyAlignment="1">
      <alignment horizontal="left" vertical="center" wrapText="1"/>
    </xf>
    <xf numFmtId="0" fontId="67" fillId="7" borderId="27" xfId="94" applyFont="1" applyFill="1" applyBorder="1" applyAlignment="1">
      <alignment horizontal="left" vertical="center" wrapText="1"/>
    </xf>
    <xf numFmtId="0" fontId="67" fillId="7" borderId="25" xfId="94" applyFont="1" applyFill="1" applyBorder="1" applyAlignment="1">
      <alignment horizontal="left" vertical="center" wrapText="1"/>
    </xf>
    <xf numFmtId="0" fontId="13" fillId="0" borderId="0" xfId="95" applyFont="1" applyFill="1"/>
    <xf numFmtId="0" fontId="8" fillId="9" borderId="0" xfId="95"/>
    <xf numFmtId="0" fontId="87" fillId="7" borderId="10" xfId="95" applyFont="1" applyFill="1" applyBorder="1"/>
    <xf numFmtId="0" fontId="93" fillId="7" borderId="10" xfId="95" applyFont="1" applyFill="1" applyBorder="1"/>
    <xf numFmtId="0" fontId="67" fillId="7" borderId="10" xfId="95" applyFont="1" applyFill="1" applyBorder="1"/>
    <xf numFmtId="0" fontId="16" fillId="0" borderId="0" xfId="95" applyFont="1" applyFill="1"/>
    <xf numFmtId="0" fontId="8" fillId="0" borderId="0" xfId="94" applyFill="1"/>
    <xf numFmtId="0" fontId="22" fillId="37" borderId="0" xfId="93" applyFont="1" applyFill="1" applyAlignment="1">
      <alignment horizontal="left" vertical="center"/>
    </xf>
    <xf numFmtId="0" fontId="10" fillId="48" borderId="10" xfId="112" applyNumberFormat="1" applyFont="1" applyFill="1" applyBorder="1" applyAlignment="1">
      <alignment horizontal="center" vertical="center"/>
    </xf>
    <xf numFmtId="0" fontId="10" fillId="49" borderId="10" xfId="112" applyNumberFormat="1" applyFont="1" applyFill="1" applyBorder="1" applyAlignment="1">
      <alignment horizontal="center" vertical="center"/>
    </xf>
    <xf numFmtId="0" fontId="11" fillId="0" borderId="0" xfId="99" applyFont="1" applyFill="1" applyAlignment="1">
      <alignment horizontal="left" vertical="center"/>
    </xf>
    <xf numFmtId="2" fontId="43" fillId="36" borderId="11" xfId="97" applyNumberFormat="1" applyFont="1" applyFill="1" applyBorder="1" applyAlignment="1">
      <alignment horizontal="center" vertical="center" wrapText="1"/>
    </xf>
    <xf numFmtId="2" fontId="43" fillId="36" borderId="27" xfId="97" applyNumberFormat="1" applyFont="1" applyFill="1" applyBorder="1" applyAlignment="1">
      <alignment horizontal="center" vertical="center" wrapText="1"/>
    </xf>
    <xf numFmtId="2" fontId="43" fillId="36" borderId="25" xfId="97" applyNumberFormat="1" applyFont="1" applyFill="1" applyBorder="1" applyAlignment="1">
      <alignment horizontal="center" vertical="center" wrapText="1"/>
    </xf>
    <xf numFmtId="0" fontId="9" fillId="0" borderId="0" xfId="97" applyFont="1" applyFill="1" applyAlignment="1">
      <alignment horizontal="left"/>
    </xf>
    <xf numFmtId="0" fontId="9" fillId="0" borderId="0" xfId="97" applyFont="1" applyFill="1"/>
    <xf numFmtId="168" fontId="17" fillId="36" borderId="11" xfId="97" quotePrefix="1" applyNumberFormat="1" applyFont="1" applyFill="1" applyBorder="1" applyAlignment="1">
      <alignment horizontal="right" vertical="center" wrapText="1"/>
    </xf>
    <xf numFmtId="168" fontId="17" fillId="36" borderId="25" xfId="97" quotePrefix="1" applyNumberFormat="1" applyFont="1" applyFill="1" applyBorder="1" applyAlignment="1">
      <alignment horizontal="right" vertical="center" wrapText="1"/>
    </xf>
    <xf numFmtId="0" fontId="9" fillId="9" borderId="0" xfId="100" applyFont="1"/>
    <xf numFmtId="0" fontId="11" fillId="45" borderId="0" xfId="0" applyFont="1" applyFill="1" applyAlignment="1">
      <alignment horizontal="left" vertical="top" wrapText="1"/>
    </xf>
    <xf numFmtId="0" fontId="9" fillId="9" borderId="0" xfId="97" applyFont="1"/>
    <xf numFmtId="0" fontId="11" fillId="45" borderId="0" xfId="0" applyFont="1" applyFill="1" applyAlignment="1">
      <alignment horizontal="center" wrapText="1"/>
    </xf>
    <xf numFmtId="0" fontId="43" fillId="31" borderId="27" xfId="100" applyFont="1" applyFill="1" applyBorder="1" applyAlignment="1">
      <alignment horizontal="right"/>
    </xf>
    <xf numFmtId="0" fontId="43" fillId="31" borderId="25" xfId="100" applyFont="1" applyFill="1" applyBorder="1" applyAlignment="1">
      <alignment horizontal="right"/>
    </xf>
    <xf numFmtId="49" fontId="43" fillId="36" borderId="30" xfId="102" applyNumberFormat="1" applyFont="1" applyFill="1" applyBorder="1" applyAlignment="1">
      <alignment horizontal="center" vertical="center" wrapText="1"/>
    </xf>
    <xf numFmtId="49" fontId="43" fillId="36" borderId="0" xfId="102" applyNumberFormat="1" applyFont="1" applyFill="1" applyAlignment="1">
      <alignment horizontal="center" vertical="center" wrapText="1"/>
    </xf>
    <xf numFmtId="49" fontId="78" fillId="43" borderId="29" xfId="100" applyNumberFormat="1" applyFont="1" applyFill="1" applyBorder="1" applyAlignment="1">
      <alignment horizontal="center" vertical="center" wrapText="1"/>
    </xf>
    <xf numFmtId="49" fontId="78" fillId="43" borderId="26" xfId="100" applyNumberFormat="1" applyFont="1" applyFill="1" applyBorder="1" applyAlignment="1">
      <alignment horizontal="center" vertical="center" wrapText="1"/>
    </xf>
    <xf numFmtId="49" fontId="78" fillId="43" borderId="35" xfId="100" applyNumberFormat="1" applyFont="1" applyFill="1" applyBorder="1" applyAlignment="1">
      <alignment horizontal="center" vertical="center" wrapText="1"/>
    </xf>
    <xf numFmtId="0" fontId="55" fillId="50" borderId="10" xfId="0" applyFont="1" applyFill="1" applyBorder="1" applyAlignment="1" applyProtection="1">
      <alignment horizontal="center"/>
      <protection locked="0"/>
    </xf>
    <xf numFmtId="0" fontId="55" fillId="45" borderId="10" xfId="0" applyFont="1" applyFill="1" applyBorder="1" applyAlignment="1" applyProtection="1">
      <alignment horizontal="center"/>
      <protection locked="0"/>
    </xf>
    <xf numFmtId="0" fontId="8" fillId="9" borderId="0" xfId="97"/>
    <xf numFmtId="49" fontId="78" fillId="42" borderId="11" xfId="100" applyNumberFormat="1" applyFont="1" applyFill="1" applyBorder="1" applyAlignment="1">
      <alignment horizontal="center" vertical="center" wrapText="1"/>
    </xf>
    <xf numFmtId="49" fontId="78" fillId="42" borderId="27" xfId="100" applyNumberFormat="1" applyFont="1" applyFill="1" applyBorder="1" applyAlignment="1">
      <alignment horizontal="center" vertical="center" wrapText="1"/>
    </xf>
    <xf numFmtId="49" fontId="78" fillId="42" borderId="25" xfId="100" applyNumberFormat="1" applyFont="1" applyFill="1" applyBorder="1" applyAlignment="1">
      <alignment horizontal="center" vertical="center" wrapText="1"/>
    </xf>
    <xf numFmtId="49" fontId="78" fillId="43" borderId="11" xfId="100" applyNumberFormat="1" applyFont="1" applyFill="1" applyBorder="1" applyAlignment="1">
      <alignment horizontal="center" vertical="center" wrapText="1"/>
    </xf>
    <xf numFmtId="49" fontId="78" fillId="43" borderId="27" xfId="100" applyNumberFormat="1" applyFont="1" applyFill="1" applyBorder="1" applyAlignment="1">
      <alignment horizontal="center" vertical="center" wrapText="1"/>
    </xf>
    <xf numFmtId="49" fontId="78" fillId="43" borderId="25" xfId="100" applyNumberFormat="1" applyFont="1" applyFill="1" applyBorder="1" applyAlignment="1">
      <alignment horizontal="center" vertical="center" wrapText="1"/>
    </xf>
    <xf numFmtId="49" fontId="43" fillId="36" borderId="28" xfId="100" applyNumberFormat="1" applyFont="1" applyFill="1" applyBorder="1" applyAlignment="1">
      <alignment horizontal="center" vertical="center" wrapText="1"/>
    </xf>
    <xf numFmtId="49" fontId="43" fillId="36" borderId="32" xfId="100" applyNumberFormat="1" applyFont="1" applyFill="1" applyBorder="1" applyAlignment="1">
      <alignment horizontal="center" vertical="center" wrapText="1"/>
    </xf>
    <xf numFmtId="49" fontId="43" fillId="36" borderId="24" xfId="100" applyNumberFormat="1" applyFont="1" applyFill="1" applyBorder="1" applyAlignment="1">
      <alignment horizontal="center" vertical="center" wrapText="1"/>
    </xf>
    <xf numFmtId="49" fontId="71" fillId="36" borderId="28" xfId="100" applyNumberFormat="1" applyFont="1" applyFill="1" applyBorder="1" applyAlignment="1">
      <alignment horizontal="center" vertical="center" wrapText="1"/>
    </xf>
    <xf numFmtId="49" fontId="71" fillId="36" borderId="32" xfId="100" applyNumberFormat="1" applyFont="1" applyFill="1" applyBorder="1" applyAlignment="1">
      <alignment horizontal="center" vertical="center" wrapText="1"/>
    </xf>
    <xf numFmtId="49" fontId="71" fillId="36" borderId="24" xfId="100" applyNumberFormat="1" applyFont="1" applyFill="1" applyBorder="1" applyAlignment="1">
      <alignment horizontal="center" vertical="center" wrapText="1"/>
    </xf>
    <xf numFmtId="49" fontId="78" fillId="51" borderId="30" xfId="100" applyNumberFormat="1" applyFont="1" applyFill="1" applyBorder="1" applyAlignment="1">
      <alignment horizontal="center" vertical="center" wrapText="1"/>
    </xf>
    <xf numFmtId="49" fontId="78" fillId="51" borderId="0" xfId="100" applyNumberFormat="1" applyFont="1" applyFill="1" applyAlignment="1">
      <alignment horizontal="center" vertical="center" wrapText="1"/>
    </xf>
    <xf numFmtId="49" fontId="78" fillId="51" borderId="34" xfId="100" applyNumberFormat="1" applyFont="1" applyFill="1" applyBorder="1" applyAlignment="1">
      <alignment horizontal="center" vertical="center" wrapText="1"/>
    </xf>
    <xf numFmtId="49" fontId="78" fillId="51" borderId="29" xfId="100" applyNumberFormat="1" applyFont="1" applyFill="1" applyBorder="1" applyAlignment="1">
      <alignment horizontal="center" vertical="center" wrapText="1"/>
    </xf>
    <xf numFmtId="49" fontId="78" fillId="51" borderId="26" xfId="100" applyNumberFormat="1" applyFont="1" applyFill="1" applyBorder="1" applyAlignment="1">
      <alignment horizontal="center" vertical="center" wrapText="1"/>
    </xf>
    <xf numFmtId="49" fontId="78" fillId="51" borderId="35" xfId="100" applyNumberFormat="1" applyFont="1" applyFill="1" applyBorder="1" applyAlignment="1">
      <alignment horizontal="center" vertical="center" wrapText="1"/>
    </xf>
    <xf numFmtId="49" fontId="78" fillId="52" borderId="33" xfId="100" applyNumberFormat="1" applyFont="1" applyFill="1" applyBorder="1" applyAlignment="1">
      <alignment horizontal="center" vertical="center" wrapText="1"/>
    </xf>
    <xf numFmtId="49" fontId="78" fillId="52" borderId="36" xfId="100" applyNumberFormat="1" applyFont="1" applyFill="1" applyBorder="1" applyAlignment="1">
      <alignment horizontal="center" vertical="center" wrapText="1"/>
    </xf>
    <xf numFmtId="49" fontId="78" fillId="52" borderId="37" xfId="100" applyNumberFormat="1" applyFont="1" applyFill="1" applyBorder="1" applyAlignment="1">
      <alignment horizontal="center" vertical="center" wrapText="1"/>
    </xf>
    <xf numFmtId="49" fontId="78" fillId="52" borderId="29" xfId="100" applyNumberFormat="1" applyFont="1" applyFill="1" applyBorder="1" applyAlignment="1">
      <alignment horizontal="center" vertical="center" wrapText="1"/>
    </xf>
    <xf numFmtId="49" fontId="78" fillId="52" borderId="26" xfId="100" applyNumberFormat="1" applyFont="1" applyFill="1" applyBorder="1" applyAlignment="1">
      <alignment horizontal="center" vertical="center" wrapText="1"/>
    </xf>
    <xf numFmtId="49" fontId="71" fillId="36" borderId="11" xfId="100" applyNumberFormat="1" applyFont="1" applyFill="1" applyBorder="1" applyAlignment="1">
      <alignment horizontal="center" vertical="center" wrapText="1"/>
    </xf>
    <xf numFmtId="49" fontId="71" fillId="36" borderId="27" xfId="100" applyNumberFormat="1" applyFont="1" applyFill="1" applyBorder="1" applyAlignment="1">
      <alignment horizontal="center" vertical="center" wrapText="1"/>
    </xf>
    <xf numFmtId="49" fontId="71" fillId="36" borderId="25" xfId="100" applyNumberFormat="1" applyFont="1" applyFill="1" applyBorder="1" applyAlignment="1">
      <alignment horizontal="center" vertical="center" wrapText="1"/>
    </xf>
    <xf numFmtId="49" fontId="78" fillId="42" borderId="29" xfId="100" applyNumberFormat="1" applyFont="1" applyFill="1" applyBorder="1" applyAlignment="1">
      <alignment horizontal="center" vertical="center" wrapText="1"/>
    </xf>
    <xf numFmtId="49" fontId="78" fillId="42" borderId="26" xfId="100" applyNumberFormat="1" applyFont="1" applyFill="1" applyBorder="1" applyAlignment="1">
      <alignment horizontal="center" vertical="center" wrapText="1"/>
    </xf>
    <xf numFmtId="49" fontId="78" fillId="42" borderId="35" xfId="100" applyNumberFormat="1" applyFont="1" applyFill="1" applyBorder="1" applyAlignment="1">
      <alignment horizontal="center" vertical="center" wrapText="1"/>
    </xf>
    <xf numFmtId="0" fontId="67" fillId="7" borderId="10" xfId="97" applyFont="1" applyFill="1" applyBorder="1" applyAlignment="1">
      <alignment horizontal="left" indent="1"/>
    </xf>
    <xf numFmtId="168" fontId="43" fillId="36" borderId="11" xfId="97" quotePrefix="1" applyNumberFormat="1" applyFont="1" applyFill="1" applyBorder="1" applyAlignment="1">
      <alignment horizontal="left" vertical="center" wrapText="1"/>
    </xf>
    <xf numFmtId="168" fontId="43" fillId="36" borderId="27" xfId="97" quotePrefix="1" applyNumberFormat="1" applyFont="1" applyFill="1" applyBorder="1" applyAlignment="1">
      <alignment horizontal="left" vertical="center" wrapText="1"/>
    </xf>
    <xf numFmtId="168" fontId="43" fillId="36" borderId="25" xfId="97" quotePrefix="1" applyNumberFormat="1" applyFont="1" applyFill="1" applyBorder="1" applyAlignment="1">
      <alignment horizontal="left" vertical="center" wrapText="1"/>
    </xf>
    <xf numFmtId="0" fontId="67" fillId="7" borderId="11" xfId="102" applyFont="1" applyFill="1" applyBorder="1" applyAlignment="1">
      <alignment horizontal="left"/>
    </xf>
    <xf numFmtId="0" fontId="67" fillId="7" borderId="27" xfId="102" applyFont="1" applyFill="1" applyBorder="1" applyAlignment="1">
      <alignment horizontal="left"/>
    </xf>
    <xf numFmtId="0" fontId="67" fillId="7" borderId="25" xfId="102" applyFont="1" applyFill="1" applyBorder="1" applyAlignment="1">
      <alignment horizontal="left"/>
    </xf>
    <xf numFmtId="0" fontId="90" fillId="33" borderId="31" xfId="0" applyFont="1" applyFill="1" applyBorder="1" applyAlignment="1">
      <alignment horizontal="left" vertical="top" wrapText="1"/>
    </xf>
    <xf numFmtId="0" fontId="90" fillId="33" borderId="12" xfId="0" applyFont="1" applyFill="1" applyBorder="1" applyAlignment="1">
      <alignment horizontal="left" vertical="top" wrapText="1"/>
    </xf>
    <xf numFmtId="0" fontId="90" fillId="33" borderId="14" xfId="0" applyFont="1" applyFill="1" applyBorder="1" applyAlignment="1">
      <alignment horizontal="left" vertical="top" wrapText="1"/>
    </xf>
    <xf numFmtId="0" fontId="90" fillId="33" borderId="41" xfId="0" applyFont="1" applyFill="1" applyBorder="1" applyAlignment="1">
      <alignment horizontal="left" vertical="top" wrapText="1"/>
    </xf>
    <xf numFmtId="0" fontId="90" fillId="33" borderId="42" xfId="0" applyFont="1" applyFill="1" applyBorder="1" applyAlignment="1">
      <alignment horizontal="left" vertical="top" wrapText="1"/>
    </xf>
    <xf numFmtId="0" fontId="90" fillId="33" borderId="46" xfId="0" applyFont="1" applyFill="1" applyBorder="1" applyAlignment="1">
      <alignment horizontal="left" vertical="top" wrapText="1"/>
    </xf>
    <xf numFmtId="0" fontId="90" fillId="0" borderId="50" xfId="0" applyFont="1" applyBorder="1" applyAlignment="1">
      <alignment horizontal="center" vertical="center" wrapText="1"/>
    </xf>
    <xf numFmtId="0" fontId="90" fillId="0" borderId="48" xfId="0" applyFont="1" applyBorder="1" applyAlignment="1">
      <alignment horizontal="center" vertical="center" wrapText="1"/>
    </xf>
    <xf numFmtId="0" fontId="90" fillId="33" borderId="23" xfId="0" applyFont="1" applyFill="1" applyBorder="1" applyAlignment="1">
      <alignment horizontal="left" vertical="top" wrapText="1"/>
    </xf>
    <xf numFmtId="0" fontId="90" fillId="33" borderId="13" xfId="0" applyFont="1" applyFill="1" applyBorder="1" applyAlignment="1">
      <alignment horizontal="left" vertical="top" wrapText="1"/>
    </xf>
    <xf numFmtId="0" fontId="90" fillId="33" borderId="16" xfId="0" applyFont="1" applyFill="1" applyBorder="1" applyAlignment="1">
      <alignment horizontal="left" vertical="top" wrapText="1"/>
    </xf>
    <xf numFmtId="0" fontId="90" fillId="0" borderId="47" xfId="0" applyFont="1" applyBorder="1" applyAlignment="1">
      <alignment horizontal="center" vertical="center" wrapText="1"/>
    </xf>
    <xf numFmtId="0" fontId="90" fillId="33" borderId="22" xfId="0" applyFont="1" applyFill="1" applyBorder="1" applyAlignment="1">
      <alignment horizontal="left" vertical="top" wrapText="1"/>
    </xf>
    <xf numFmtId="0" fontId="90" fillId="33" borderId="0" xfId="0" applyFont="1" applyFill="1" applyAlignment="1">
      <alignment horizontal="left" vertical="top" wrapText="1"/>
    </xf>
    <xf numFmtId="0" fontId="90" fillId="33" borderId="15" xfId="0" applyFont="1" applyFill="1" applyBorder="1" applyAlignment="1">
      <alignment horizontal="left" vertical="top" wrapText="1"/>
    </xf>
    <xf numFmtId="0" fontId="90" fillId="0" borderId="42" xfId="0" applyFont="1" applyBorder="1" applyAlignment="1">
      <alignment horizontal="left" vertical="top" wrapText="1"/>
    </xf>
    <xf numFmtId="0" fontId="90" fillId="0" borderId="46" xfId="0" applyFont="1" applyBorder="1" applyAlignment="1">
      <alignment horizontal="left" vertical="top" wrapText="1"/>
    </xf>
    <xf numFmtId="0" fontId="90" fillId="0" borderId="44" xfId="0" applyFont="1" applyBorder="1" applyAlignment="1">
      <alignment horizontal="center" vertical="center" wrapText="1"/>
    </xf>
    <xf numFmtId="0" fontId="90" fillId="33" borderId="22" xfId="90" applyFont="1" applyFill="1" applyBorder="1" applyAlignment="1">
      <alignment horizontal="left" vertical="top" wrapText="1"/>
    </xf>
    <xf numFmtId="0" fontId="90" fillId="33" borderId="0" xfId="90" applyFont="1" applyFill="1" applyAlignment="1">
      <alignment horizontal="left" vertical="top" wrapText="1"/>
    </xf>
    <xf numFmtId="0" fontId="90" fillId="33" borderId="15" xfId="90" applyFont="1" applyFill="1" applyBorder="1" applyAlignment="1">
      <alignment horizontal="left" vertical="top" wrapText="1"/>
    </xf>
    <xf numFmtId="0" fontId="90" fillId="33" borderId="12" xfId="90" applyFont="1" applyFill="1" applyBorder="1" applyAlignment="1">
      <alignment horizontal="left" vertical="top" wrapText="1"/>
    </xf>
    <xf numFmtId="0" fontId="90" fillId="33" borderId="14" xfId="90" applyFont="1" applyFill="1" applyBorder="1" applyAlignment="1">
      <alignment horizontal="left" vertical="top" wrapText="1"/>
    </xf>
    <xf numFmtId="0" fontId="90" fillId="0" borderId="45" xfId="0" applyFont="1" applyBorder="1" applyAlignment="1">
      <alignment horizontal="center" vertical="center" wrapText="1"/>
    </xf>
  </cellXfs>
  <cellStyles count="175">
    <cellStyle name="_APL (B001)_Jan11_Rec 2" xfId="163" xr:uid="{00000000-0005-0000-0000-000000000000}"/>
    <cellStyle name="=C:\WINNT\SYSTEM32\COMMAND.COM 2" xfId="122" xr:uid="{00000000-0005-0000-0000-000001000000}"/>
    <cellStyle name="=C:\WINNT\SYSTEM32\COMMAND.COM 2 2" xfId="158"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1" xfId="170" xr:uid="{690E34C8-D832-429F-8603-4EA5986DD5AD}"/>
    <cellStyle name="Comma 12" xfId="132" xr:uid="{00000000-0005-0000-0000-000040000000}"/>
    <cellStyle name="Comma 12 2" xfId="138" xr:uid="{00000000-0005-0000-0000-000041000000}"/>
    <cellStyle name="Comma 13" xfId="143" xr:uid="{00000000-0005-0000-0000-000042000000}"/>
    <cellStyle name="Comma 13 2" xfId="144" xr:uid="{00000000-0005-0000-0000-000043000000}"/>
    <cellStyle name="Comma 14" xfId="172" xr:uid="{6E612FD5-FCDA-4E8A-9288-BDFD1CF7A47E}"/>
    <cellStyle name="Comma 15" xfId="148" xr:uid="{00000000-0005-0000-0000-000044000000}"/>
    <cellStyle name="Comma 2" xfId="62" xr:uid="{00000000-0005-0000-0000-000045000000}"/>
    <cellStyle name="Comma 2 2" xfId="63" xr:uid="{00000000-0005-0000-0000-000046000000}"/>
    <cellStyle name="Comma 2 3" xfId="130" xr:uid="{00000000-0005-0000-0000-000047000000}"/>
    <cellStyle name="Comma 2 5" xfId="159" xr:uid="{00000000-0005-0000-0000-000048000000}"/>
    <cellStyle name="Comma 3" xfId="64" xr:uid="{00000000-0005-0000-0000-000049000000}"/>
    <cellStyle name="Comma 3 10 3" xfId="164" xr:uid="{00000000-0005-0000-0000-00004A000000}"/>
    <cellStyle name="Comma 3 2" xfId="124" xr:uid="{00000000-0005-0000-0000-00004B000000}"/>
    <cellStyle name="Comma 3 2 2" xfId="160" xr:uid="{00000000-0005-0000-0000-00004C000000}"/>
    <cellStyle name="Comma 4" xfId="121" xr:uid="{00000000-0005-0000-0000-00004D000000}"/>
    <cellStyle name="Comma 4 2" xfId="134" xr:uid="{00000000-0005-0000-0000-00004E000000}"/>
    <cellStyle name="Comma 4 2 2" xfId="162" xr:uid="{00000000-0005-0000-0000-00004F000000}"/>
    <cellStyle name="Comma 4 3" xfId="156" xr:uid="{00000000-0005-0000-0000-000050000000}"/>
    <cellStyle name="Comma 5" xfId="129" xr:uid="{00000000-0005-0000-0000-000051000000}"/>
    <cellStyle name="Comma 5 2" xfId="152" xr:uid="{00000000-0005-0000-0000-000052000000}"/>
    <cellStyle name="Comma 6" xfId="135" xr:uid="{00000000-0005-0000-0000-000053000000}"/>
    <cellStyle name="Comma 6 2" xfId="118" xr:uid="{00000000-0005-0000-0000-000054000000}"/>
    <cellStyle name="Comma 6 2 2 2 2" xfId="137" xr:uid="{00000000-0005-0000-0000-000055000000}"/>
    <cellStyle name="Comma 6 5" xfId="136" xr:uid="{00000000-0005-0000-0000-000056000000}"/>
    <cellStyle name="Comma 7" xfId="155" xr:uid="{00000000-0005-0000-0000-000057000000}"/>
    <cellStyle name="Comma 8" xfId="141" xr:uid="{00000000-0005-0000-0000-000058000000}"/>
    <cellStyle name="Comma 9" xfId="168" xr:uid="{00000000-0005-0000-0000-000059000000}"/>
    <cellStyle name="Currency 2" xfId="125" xr:uid="{00000000-0005-0000-0000-00005A000000}"/>
    <cellStyle name="Currency 2 2" xfId="147" xr:uid="{00000000-0005-0000-0000-00005B000000}"/>
    <cellStyle name="Explanatory Text" xfId="65" builtinId="53" customBuiltin="1"/>
    <cellStyle name="Good" xfId="66" builtinId="26" customBuiltin="1"/>
    <cellStyle name="Good 2" xfId="67" xr:uid="{00000000-0005-0000-0000-00005E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xr:uid="{00000000-0005-0000-0000-000064000000}"/>
    <cellStyle name="Hyperlink 2 2 2" xfId="151" xr:uid="{00000000-0005-0000-0000-000065000000}"/>
    <cellStyle name="Hyperlink 4" xfId="142" xr:uid="{00000000-0005-0000-0000-000066000000}"/>
    <cellStyle name="Input" xfId="73" builtinId="20" customBuiltin="1"/>
    <cellStyle name="Input 2" xfId="74" xr:uid="{00000000-0005-0000-0000-000068000000}"/>
    <cellStyle name="Input1" xfId="75" xr:uid="{00000000-0005-0000-0000-000069000000}"/>
    <cellStyle name="Input1 2" xfId="76" xr:uid="{00000000-0005-0000-0000-00006A000000}"/>
    <cellStyle name="Input1 2 2" xfId="77" xr:uid="{00000000-0005-0000-0000-00006B000000}"/>
    <cellStyle name="Input1 3" xfId="78" xr:uid="{00000000-0005-0000-0000-00006C000000}"/>
    <cellStyle name="Input2" xfId="79" xr:uid="{00000000-0005-0000-0000-00006D000000}"/>
    <cellStyle name="Input2 2" xfId="80" xr:uid="{00000000-0005-0000-0000-00006E000000}"/>
    <cellStyle name="Input3" xfId="81" xr:uid="{00000000-0005-0000-0000-00006F000000}"/>
    <cellStyle name="Input3 2" xfId="82" xr:uid="{00000000-0005-0000-0000-000070000000}"/>
    <cellStyle name="Input3 2 2" xfId="83" xr:uid="{00000000-0005-0000-0000-000071000000}"/>
    <cellStyle name="Input3 3" xfId="84" xr:uid="{00000000-0005-0000-0000-000072000000}"/>
    <cellStyle name="Linked Cell" xfId="85" builtinId="24" customBuiltin="1"/>
    <cellStyle name="Neutral" xfId="86" builtinId="28" customBuiltin="1"/>
    <cellStyle name="Neutral 2" xfId="87" xr:uid="{00000000-0005-0000-0000-000075000000}"/>
    <cellStyle name="Normal" xfId="0" builtinId="0"/>
    <cellStyle name="Normal 10" xfId="165" xr:uid="{00000000-0005-0000-0000-000077000000}"/>
    <cellStyle name="Normal 10 2 3" xfId="128" xr:uid="{00000000-0005-0000-0000-000078000000}"/>
    <cellStyle name="Normal 11" xfId="169" xr:uid="{157BD536-6348-45F7-AE9E-5173C3DDE7DA}"/>
    <cellStyle name="Normal 12" xfId="171" xr:uid="{88EEBEF7-5B55-437D-9F66-D3BDE2B18743}"/>
    <cellStyle name="Normal 13" xfId="173" xr:uid="{B7025A26-CCB3-4281-9183-26A944CC7605}"/>
    <cellStyle name="Normal 14" xfId="174" xr:uid="{6E14BD53-D98E-4930-8A42-E6C50B8A0F70}"/>
    <cellStyle name="Normal 15" xfId="153" xr:uid="{00000000-0005-0000-0000-000079000000}"/>
    <cellStyle name="Normal 2" xfId="88" xr:uid="{00000000-0005-0000-0000-00007A000000}"/>
    <cellStyle name="Normal 2 2" xfId="89" xr:uid="{00000000-0005-0000-0000-00007B000000}"/>
    <cellStyle name="Normal 2 2 2" xfId="166" xr:uid="{00000000-0005-0000-0000-00007C000000}"/>
    <cellStyle name="Normal 2 3" xfId="167" xr:uid="{00000000-0005-0000-0000-00007D000000}"/>
    <cellStyle name="Normal 3" xfId="90" xr:uid="{00000000-0005-0000-0000-00007E000000}"/>
    <cellStyle name="Normal 3 2" xfId="91" xr:uid="{00000000-0005-0000-0000-00007F000000}"/>
    <cellStyle name="Normal 3 3" xfId="146" xr:uid="{00000000-0005-0000-0000-000080000000}"/>
    <cellStyle name="Normal 4" xfId="92" xr:uid="{00000000-0005-0000-0000-000081000000}"/>
    <cellStyle name="Normal 4 2" xfId="120" xr:uid="{00000000-0005-0000-0000-000082000000}"/>
    <cellStyle name="Normal 4 2 2" xfId="161" xr:uid="{00000000-0005-0000-0000-000083000000}"/>
    <cellStyle name="Normal 4 3" xfId="157" xr:uid="{00000000-0005-0000-0000-000084000000}"/>
    <cellStyle name="Normal 42" xfId="150" xr:uid="{00000000-0005-0000-0000-000085000000}"/>
    <cellStyle name="Normal 5" xfId="123" xr:uid="{00000000-0005-0000-0000-000086000000}"/>
    <cellStyle name="Normal 6" xfId="127" xr:uid="{00000000-0005-0000-0000-000087000000}"/>
    <cellStyle name="Normal 7" xfId="145" xr:uid="{00000000-0005-0000-0000-000088000000}"/>
    <cellStyle name="Normal 8" xfId="154" xr:uid="{00000000-0005-0000-0000-000089000000}"/>
    <cellStyle name="Normal 9" xfId="149" xr:uid="{00000000-0005-0000-0000-00008A000000}"/>
    <cellStyle name="Normal_2010 06 02 - Urgent RIN for Vic DNSPs revised proposals" xfId="93" xr:uid="{00000000-0005-0000-0000-00008B000000}"/>
    <cellStyle name="Normal_2010 06 22 - AA - Scheme Templates for data collection" xfId="94" xr:uid="{00000000-0005-0000-0000-00008C000000}"/>
    <cellStyle name="Normal_2010 06 22 - IE - Scheme Template for data collection" xfId="95" xr:uid="{00000000-0005-0000-0000-00008D000000}"/>
    <cellStyle name="Normal_Book1" xfId="96" xr:uid="{00000000-0005-0000-0000-00008E000000}"/>
    <cellStyle name="Normal_D11 2371025  Financial information - 2012 Draft RIN - Ausgrid" xfId="97" xr:uid="{00000000-0005-0000-0000-00008F000000}"/>
    <cellStyle name="Normal_D11 2371025  Financial information - 2012 Draft RIN - Ausgrid 2" xfId="98" xr:uid="{00000000-0005-0000-0000-000090000000}"/>
    <cellStyle name="Normal_D12 1569  Opex, DMIS, EBSS - 2012 draft RIN - Ausgrid" xfId="99" xr:uid="{00000000-0005-0000-0000-000094000000}"/>
    <cellStyle name="Normal_D12 16703  Overheads, Avoided Cost, ACS, Demand and Revenue - 2012 draft RIN - Ausgrid" xfId="100" xr:uid="{00000000-0005-0000-0000-000095000000}"/>
    <cellStyle name="Normal_D12 16703  Overheads, Avoided Cost, ACS, Demand and Revenue - 2012 draft RIN - Ausgrid 2" xfId="101" xr:uid="{00000000-0005-0000-0000-000096000000}"/>
    <cellStyle name="Normal_Sheet1" xfId="102" xr:uid="{00000000-0005-0000-0000-000099000000}"/>
    <cellStyle name="Note" xfId="103" builtinId="10" customBuiltin="1"/>
    <cellStyle name="Note 2" xfId="104" xr:uid="{00000000-0005-0000-0000-00009D000000}"/>
    <cellStyle name="Output" xfId="105" builtinId="21" customBuiltin="1"/>
    <cellStyle name="Output 2" xfId="106" xr:uid="{00000000-0005-0000-0000-00009F000000}"/>
    <cellStyle name="Per cent" xfId="107" builtinId="5"/>
    <cellStyle name="Percent 2" xfId="119" xr:uid="{00000000-0005-0000-0000-0000A1000000}"/>
    <cellStyle name="Percent 2 2" xfId="131" xr:uid="{00000000-0005-0000-0000-0000A2000000}"/>
    <cellStyle name="Percent 3" xfId="126" xr:uid="{00000000-0005-0000-0000-0000A3000000}"/>
    <cellStyle name="Percent 4" xfId="133" xr:uid="{00000000-0005-0000-0000-0000A4000000}"/>
    <cellStyle name="Percent 5" xfId="139" xr:uid="{00000000-0005-0000-0000-0000A5000000}"/>
    <cellStyle name="Style 1" xfId="108" xr:uid="{00000000-0005-0000-0000-0000A6000000}"/>
    <cellStyle name="Style 1 2" xfId="109" xr:uid="{00000000-0005-0000-0000-0000A7000000}"/>
    <cellStyle name="Style 1 2 2" xfId="110" xr:uid="{00000000-0005-0000-0000-0000A8000000}"/>
    <cellStyle name="Style 1 3" xfId="111" xr:uid="{00000000-0005-0000-0000-0000A9000000}"/>
    <cellStyle name="Table Heading" xfId="112" xr:uid="{00000000-0005-0000-0000-0000AA000000}"/>
    <cellStyle name="Table Text With Lines" xfId="113" xr:uid="{00000000-0005-0000-0000-0000AB000000}"/>
    <cellStyle name="Table Total Row" xfId="114" xr:uid="{00000000-0005-0000-0000-0000AC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40" Type="http://schemas.openxmlformats.org/officeDocument/2006/relationships/customXml" Target="../customXml/item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182563</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533400</xdr:colOff>
      <xdr:row>0</xdr:row>
      <xdr:rowOff>0</xdr:rowOff>
    </xdr:from>
    <xdr:to>
      <xdr:col>25</xdr:col>
      <xdr:colOff>369535</xdr:colOff>
      <xdr:row>66</xdr:row>
      <xdr:rowOff>112950</xdr:rowOff>
    </xdr:to>
    <xdr:pic>
      <xdr:nvPicPr>
        <xdr:cNvPr id="2" name="Picture 1">
          <a:extLst>
            <a:ext uri="{FF2B5EF4-FFF2-40B4-BE49-F238E27FC236}">
              <a16:creationId xmlns:a16="http://schemas.microsoft.com/office/drawing/2014/main" id="{826A956D-B9EA-288D-2AD8-00D9E6AF5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12</xdr:col>
      <xdr:colOff>436210</xdr:colOff>
      <xdr:row>66</xdr:row>
      <xdr:rowOff>112950</xdr:rowOff>
    </xdr:to>
    <xdr:pic>
      <xdr:nvPicPr>
        <xdr:cNvPr id="3" name="Picture 2">
          <a:extLst>
            <a:ext uri="{FF2B5EF4-FFF2-40B4-BE49-F238E27FC236}">
              <a16:creationId xmlns:a16="http://schemas.microsoft.com/office/drawing/2014/main" id="{4315CA46-6202-2B15-CF24-AC3E622A91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E5F13C54-4302-4AC2-A6ED-250591E97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457200</xdr:colOff>
      <xdr:row>0</xdr:row>
      <xdr:rowOff>0</xdr:rowOff>
    </xdr:from>
    <xdr:to>
      <xdr:col>25</xdr:col>
      <xdr:colOff>293335</xdr:colOff>
      <xdr:row>66</xdr:row>
      <xdr:rowOff>112950</xdr:rowOff>
    </xdr:to>
    <xdr:pic>
      <xdr:nvPicPr>
        <xdr:cNvPr id="3" name="Picture 2">
          <a:extLst>
            <a:ext uri="{FF2B5EF4-FFF2-40B4-BE49-F238E27FC236}">
              <a16:creationId xmlns:a16="http://schemas.microsoft.com/office/drawing/2014/main" id="{67322D68-3E06-41AC-7E90-1CDC32EF63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4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5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5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5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5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5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476250</xdr:colOff>
      <xdr:row>0</xdr:row>
      <xdr:rowOff>0</xdr:rowOff>
    </xdr:from>
    <xdr:to>
      <xdr:col>25</xdr:col>
      <xdr:colOff>312385</xdr:colOff>
      <xdr:row>66</xdr:row>
      <xdr:rowOff>112950</xdr:rowOff>
    </xdr:to>
    <xdr:pic>
      <xdr:nvPicPr>
        <xdr:cNvPr id="2" name="Picture 1">
          <a:extLst>
            <a:ext uri="{FF2B5EF4-FFF2-40B4-BE49-F238E27FC236}">
              <a16:creationId xmlns:a16="http://schemas.microsoft.com/office/drawing/2014/main" id="{35F86304-D0E5-4569-CBC2-A878F79E2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12</xdr:col>
      <xdr:colOff>436210</xdr:colOff>
      <xdr:row>66</xdr:row>
      <xdr:rowOff>112950</xdr:rowOff>
    </xdr:to>
    <xdr:pic>
      <xdr:nvPicPr>
        <xdr:cNvPr id="3" name="Picture 2">
          <a:extLst>
            <a:ext uri="{FF2B5EF4-FFF2-40B4-BE49-F238E27FC236}">
              <a16:creationId xmlns:a16="http://schemas.microsoft.com/office/drawing/2014/main" id="{5FC6F055-41E7-4549-9D77-614F52A608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9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K45"/>
  <sheetViews>
    <sheetView tabSelected="1" zoomScaleNormal="100" workbookViewId="0"/>
  </sheetViews>
  <sheetFormatPr defaultColWidth="9.140625" defaultRowHeight="12.75"/>
  <cols>
    <col min="1" max="1" width="26.5703125" style="2" customWidth="1"/>
    <col min="2" max="2" width="23.5703125" style="2" customWidth="1"/>
    <col min="3" max="5" width="13.85546875" style="2" customWidth="1"/>
    <col min="6" max="8" width="11.140625" style="2" customWidth="1"/>
    <col min="9" max="11" width="12.85546875" style="2" customWidth="1"/>
    <col min="12" max="16384" width="9.140625" style="2"/>
  </cols>
  <sheetData>
    <row r="1" spans="1:9" ht="20.25">
      <c r="A1" s="1" t="s">
        <v>27</v>
      </c>
    </row>
    <row r="2" spans="1:9" ht="20.25">
      <c r="A2" s="1" t="s">
        <v>160</v>
      </c>
    </row>
    <row r="4" spans="1:9">
      <c r="A4" s="3" t="s">
        <v>28</v>
      </c>
    </row>
    <row r="5" spans="1:9" ht="13.5" thickBot="1"/>
    <row r="6" spans="1:9" ht="15.75">
      <c r="A6" s="419" t="s">
        <v>3</v>
      </c>
      <c r="B6" s="420"/>
      <c r="C6" s="420"/>
      <c r="D6" s="420"/>
      <c r="E6" s="420"/>
      <c r="F6" s="420"/>
      <c r="G6" s="420"/>
      <c r="H6" s="420"/>
      <c r="I6" s="421"/>
    </row>
    <row r="7" spans="1:9">
      <c r="A7" s="165" t="s">
        <v>322</v>
      </c>
      <c r="B7" s="163"/>
      <c r="C7" s="163"/>
      <c r="D7" s="163"/>
      <c r="E7" s="163"/>
      <c r="F7" s="163"/>
      <c r="G7" s="163"/>
      <c r="H7" s="163"/>
      <c r="I7" s="164"/>
    </row>
    <row r="8" spans="1:9">
      <c r="A8" s="162" t="s">
        <v>4</v>
      </c>
      <c r="B8" s="158"/>
      <c r="C8" s="158"/>
      <c r="D8" s="158"/>
      <c r="E8" s="158"/>
      <c r="F8" s="158"/>
      <c r="G8" s="158"/>
      <c r="H8" s="158"/>
      <c r="I8" s="159"/>
    </row>
    <row r="9" spans="1:9" ht="13.5" thickBot="1">
      <c r="A9" s="166" t="s">
        <v>5</v>
      </c>
      <c r="B9" s="160"/>
      <c r="C9" s="160"/>
      <c r="D9" s="160"/>
      <c r="E9" s="160"/>
      <c r="F9" s="160"/>
      <c r="G9" s="160"/>
      <c r="H9" s="160"/>
      <c r="I9" s="161"/>
    </row>
    <row r="10" spans="1:9">
      <c r="A10" s="439"/>
      <c r="B10" s="440"/>
      <c r="C10" s="440"/>
      <c r="D10" s="440"/>
      <c r="E10" s="440"/>
      <c r="F10" s="440"/>
      <c r="G10" s="440"/>
      <c r="H10" s="440"/>
      <c r="I10" s="440"/>
    </row>
    <row r="11" spans="1:9">
      <c r="A11" s="4" t="s">
        <v>6</v>
      </c>
      <c r="B11" s="5"/>
      <c r="C11" s="5"/>
      <c r="D11" s="5"/>
      <c r="E11" s="5"/>
      <c r="F11" s="5"/>
      <c r="G11" s="5"/>
    </row>
    <row r="12" spans="1:9">
      <c r="A12" s="6" t="s">
        <v>7</v>
      </c>
    </row>
    <row r="15" spans="1:9" ht="18">
      <c r="A15" s="168" t="s">
        <v>216</v>
      </c>
      <c r="B15" s="156"/>
      <c r="C15" s="441" t="s">
        <v>602</v>
      </c>
      <c r="D15" s="442"/>
      <c r="E15" s="442"/>
    </row>
    <row r="16" spans="1:9" ht="18">
      <c r="A16" s="169"/>
      <c r="B16" s="157"/>
    </row>
    <row r="17" spans="1:11" ht="18">
      <c r="A17" s="168" t="s">
        <v>29</v>
      </c>
      <c r="B17" s="156"/>
      <c r="C17" s="441" t="s">
        <v>603</v>
      </c>
      <c r="D17" s="443"/>
      <c r="E17" s="443"/>
    </row>
    <row r="18" spans="1:11" ht="18">
      <c r="A18" s="169"/>
      <c r="B18" s="157"/>
      <c r="C18" s="444"/>
      <c r="D18" s="445"/>
      <c r="E18" s="445"/>
    </row>
    <row r="19" spans="1:11" ht="18">
      <c r="A19" s="168" t="s">
        <v>217</v>
      </c>
      <c r="B19" s="156"/>
      <c r="C19" s="422" t="s">
        <v>594</v>
      </c>
      <c r="D19" s="423"/>
      <c r="E19" s="424"/>
      <c r="H19" s="44"/>
    </row>
    <row r="20" spans="1:11">
      <c r="A20" s="170"/>
    </row>
    <row r="21" spans="1:11" ht="18">
      <c r="A21" s="168" t="s">
        <v>161</v>
      </c>
      <c r="B21" s="156"/>
      <c r="C21" s="425">
        <v>45839</v>
      </c>
      <c r="D21" s="426"/>
      <c r="E21" s="427"/>
    </row>
    <row r="22" spans="1:11">
      <c r="A22" s="170"/>
    </row>
    <row r="23" spans="1:11" ht="18">
      <c r="A23" s="168" t="s">
        <v>162</v>
      </c>
      <c r="B23" s="156"/>
      <c r="C23" s="425">
        <v>46203</v>
      </c>
      <c r="D23" s="426"/>
      <c r="E23" s="427"/>
    </row>
    <row r="25" spans="1:11" ht="18">
      <c r="A25" s="168" t="s">
        <v>421</v>
      </c>
      <c r="B25" s="156"/>
      <c r="C25" s="425">
        <v>46325</v>
      </c>
      <c r="D25" s="426"/>
      <c r="E25" s="427"/>
    </row>
    <row r="26" spans="1:11" ht="13.5" customHeight="1">
      <c r="A26" s="309"/>
      <c r="B26" s="310"/>
      <c r="C26" s="193"/>
      <c r="D26" s="193"/>
      <c r="E26" s="193"/>
    </row>
    <row r="27" spans="1:11" ht="18">
      <c r="A27" s="168" t="s">
        <v>422</v>
      </c>
      <c r="B27" s="156"/>
      <c r="C27" s="425">
        <v>46203</v>
      </c>
      <c r="D27" s="426"/>
      <c r="E27" s="427"/>
    </row>
    <row r="28" spans="1:11" ht="18">
      <c r="A28" s="311"/>
      <c r="B28" s="311"/>
    </row>
    <row r="29" spans="1:11" ht="58.5" customHeight="1">
      <c r="A29" s="428" t="s">
        <v>423</v>
      </c>
      <c r="B29" s="429"/>
      <c r="C29" s="430" t="s">
        <v>500</v>
      </c>
      <c r="D29" s="431"/>
      <c r="E29" s="432"/>
      <c r="F29" s="433" t="s">
        <v>424</v>
      </c>
      <c r="G29" s="434"/>
      <c r="H29" s="435"/>
      <c r="I29" s="436"/>
      <c r="J29" s="437"/>
      <c r="K29" s="438"/>
    </row>
    <row r="31" spans="1:11" ht="13.5" thickBot="1"/>
    <row r="32" spans="1:11">
      <c r="A32" s="152"/>
      <c r="B32" s="54"/>
      <c r="C32" s="54"/>
      <c r="D32" s="54"/>
      <c r="E32" s="54"/>
      <c r="F32" s="54"/>
      <c r="G32" s="54"/>
      <c r="H32" s="58"/>
    </row>
    <row r="33" spans="1:8" ht="15.75">
      <c r="A33" s="167" t="s">
        <v>8</v>
      </c>
      <c r="B33" s="412" t="s">
        <v>9</v>
      </c>
      <c r="C33" s="413"/>
      <c r="D33" s="415" t="s">
        <v>690</v>
      </c>
      <c r="E33" s="410"/>
      <c r="F33" s="410"/>
      <c r="G33" s="411"/>
      <c r="H33" s="59"/>
    </row>
    <row r="34" spans="1:8">
      <c r="A34" s="153"/>
      <c r="B34" s="412" t="s">
        <v>10</v>
      </c>
      <c r="C34" s="413"/>
      <c r="D34" s="415" t="s">
        <v>558</v>
      </c>
      <c r="E34" s="410"/>
      <c r="F34" s="410"/>
      <c r="G34" s="411"/>
      <c r="H34" s="59"/>
    </row>
    <row r="35" spans="1:8">
      <c r="A35" s="153"/>
      <c r="B35" s="55"/>
      <c r="C35" s="56" t="s">
        <v>11</v>
      </c>
      <c r="D35" s="89" t="s">
        <v>561</v>
      </c>
      <c r="E35" s="56" t="s">
        <v>12</v>
      </c>
      <c r="F35" s="89">
        <v>2000</v>
      </c>
      <c r="G35" s="55"/>
      <c r="H35" s="60"/>
    </row>
    <row r="36" spans="1:8">
      <c r="A36" s="153"/>
      <c r="B36" s="55"/>
      <c r="C36" s="55"/>
      <c r="D36" s="55"/>
      <c r="E36" s="63"/>
      <c r="F36" s="55"/>
      <c r="G36" s="55"/>
      <c r="H36" s="61"/>
    </row>
    <row r="37" spans="1:8" ht="15.75">
      <c r="A37" s="167" t="s">
        <v>13</v>
      </c>
      <c r="B37" s="412" t="s">
        <v>9</v>
      </c>
      <c r="C37" s="413"/>
      <c r="D37" s="414" t="s">
        <v>559</v>
      </c>
      <c r="E37" s="414"/>
      <c r="F37" s="414"/>
      <c r="G37" s="414"/>
      <c r="H37" s="60"/>
    </row>
    <row r="38" spans="1:8">
      <c r="A38" s="153"/>
      <c r="B38" s="412" t="s">
        <v>10</v>
      </c>
      <c r="C38" s="413"/>
      <c r="D38" s="414" t="s">
        <v>560</v>
      </c>
      <c r="E38" s="414"/>
      <c r="F38" s="414"/>
      <c r="G38" s="414"/>
      <c r="H38" s="60"/>
    </row>
    <row r="39" spans="1:8">
      <c r="A39" s="154"/>
      <c r="B39" s="55"/>
      <c r="C39" s="56" t="s">
        <v>11</v>
      </c>
      <c r="D39" s="89" t="s">
        <v>561</v>
      </c>
      <c r="E39" s="56" t="s">
        <v>12</v>
      </c>
      <c r="F39" s="89">
        <v>1225</v>
      </c>
      <c r="G39" s="55"/>
      <c r="H39" s="60"/>
    </row>
    <row r="40" spans="1:8" ht="13.5" thickBot="1">
      <c r="A40" s="155"/>
      <c r="B40" s="57"/>
      <c r="C40" s="57"/>
      <c r="D40" s="57"/>
      <c r="E40" s="57"/>
      <c r="F40" s="57"/>
      <c r="G40" s="57"/>
      <c r="H40" s="62"/>
    </row>
    <row r="41" spans="1:8">
      <c r="A41" s="152"/>
      <c r="B41" s="54"/>
      <c r="C41" s="54"/>
      <c r="D41" s="54"/>
      <c r="E41" s="54"/>
      <c r="F41" s="54"/>
      <c r="G41" s="55"/>
      <c r="H41" s="58"/>
    </row>
    <row r="42" spans="1:8">
      <c r="A42" s="154" t="s">
        <v>14</v>
      </c>
      <c r="B42" s="415" t="s">
        <v>684</v>
      </c>
      <c r="C42" s="410"/>
      <c r="D42" s="416"/>
      <c r="E42" s="416"/>
      <c r="F42" s="417"/>
      <c r="G42" s="55"/>
      <c r="H42" s="61"/>
    </row>
    <row r="43" spans="1:8">
      <c r="A43" s="154" t="s">
        <v>15</v>
      </c>
      <c r="B43" s="418" t="s">
        <v>685</v>
      </c>
      <c r="C43" s="410"/>
      <c r="D43" s="410"/>
      <c r="E43" s="410"/>
      <c r="F43" s="411"/>
      <c r="G43" s="55"/>
      <c r="H43" s="61"/>
    </row>
    <row r="44" spans="1:8">
      <c r="A44" s="154" t="s">
        <v>16</v>
      </c>
      <c r="B44" s="409" t="s">
        <v>562</v>
      </c>
      <c r="C44" s="410"/>
      <c r="D44" s="410"/>
      <c r="E44" s="410"/>
      <c r="F44" s="411"/>
      <c r="G44" s="55"/>
      <c r="H44" s="61"/>
    </row>
    <row r="45" spans="1:8" ht="13.5" thickBot="1">
      <c r="A45" s="155"/>
      <c r="B45" s="57"/>
      <c r="C45" s="57"/>
      <c r="D45" s="57"/>
      <c r="E45" s="57"/>
      <c r="F45" s="57"/>
      <c r="G45" s="57"/>
      <c r="H45" s="62"/>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5" type="noConversion"/>
  <dataValidations disablePrompts="1"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40625" defaultRowHeight="23.2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c r="A1" s="7" t="s">
        <v>17</v>
      </c>
    </row>
    <row r="2" spans="1:18" ht="15" customHeight="1">
      <c r="B2" s="72"/>
      <c r="C2" s="64"/>
      <c r="D2" s="64"/>
      <c r="E2" s="64"/>
      <c r="F2" s="64"/>
      <c r="G2" s="64"/>
      <c r="H2" s="64"/>
      <c r="I2" s="64"/>
      <c r="J2" s="65"/>
    </row>
    <row r="3" spans="1:18" ht="21" customHeight="1">
      <c r="B3" s="73"/>
      <c r="C3" s="66"/>
      <c r="D3" s="67"/>
      <c r="E3" s="66"/>
      <c r="F3" s="67" t="s">
        <v>18</v>
      </c>
      <c r="G3" s="66"/>
      <c r="H3" s="67"/>
      <c r="I3" s="66"/>
      <c r="J3" s="68"/>
      <c r="K3" s="8"/>
      <c r="L3" s="8"/>
      <c r="M3" s="8"/>
      <c r="N3" s="8"/>
      <c r="O3" s="8"/>
      <c r="P3" s="8"/>
      <c r="Q3" s="8"/>
      <c r="R3" s="9"/>
    </row>
    <row r="4" spans="1:18" ht="15" customHeight="1" thickBot="1">
      <c r="B4" s="73"/>
      <c r="C4" s="69"/>
      <c r="D4" s="70"/>
      <c r="E4" s="69"/>
      <c r="F4" s="69"/>
      <c r="G4" s="69"/>
      <c r="H4" s="71"/>
      <c r="I4" s="69"/>
      <c r="J4" s="68"/>
      <c r="K4" s="10"/>
      <c r="L4" s="10"/>
      <c r="M4" s="10"/>
      <c r="N4" s="10"/>
      <c r="O4" s="10"/>
      <c r="P4" s="10"/>
      <c r="Q4" s="10"/>
    </row>
    <row r="5" spans="1:18" s="10" customFormat="1" ht="20.100000000000001" customHeight="1">
      <c r="B5" s="74"/>
      <c r="C5" s="75"/>
      <c r="D5" s="75"/>
      <c r="E5" s="75"/>
      <c r="F5" s="75"/>
      <c r="G5" s="75"/>
      <c r="H5" s="75"/>
      <c r="I5" s="75"/>
      <c r="J5" s="76"/>
      <c r="K5" s="11"/>
      <c r="R5" s="8"/>
    </row>
    <row r="6" spans="1:18" s="10" customFormat="1" ht="15" customHeight="1">
      <c r="B6" s="77"/>
      <c r="C6" s="78"/>
      <c r="D6" s="78"/>
      <c r="E6" s="78"/>
      <c r="F6" s="78"/>
      <c r="G6" s="78"/>
      <c r="H6" s="78"/>
      <c r="I6" s="78"/>
      <c r="J6" s="79"/>
      <c r="K6" s="11"/>
      <c r="R6" s="8"/>
    </row>
    <row r="7" spans="1:18" s="10" customFormat="1" ht="15" customHeight="1">
      <c r="B7" s="77"/>
      <c r="C7" s="78"/>
      <c r="D7" s="78"/>
      <c r="E7" s="78"/>
      <c r="F7" s="78"/>
      <c r="G7" s="78"/>
      <c r="H7" s="78"/>
      <c r="I7" s="78"/>
      <c r="J7" s="79"/>
      <c r="K7" s="11"/>
      <c r="R7" s="8"/>
    </row>
    <row r="8" spans="1:18" s="10" customFormat="1" ht="15" customHeight="1">
      <c r="B8" s="77"/>
      <c r="C8" s="78"/>
      <c r="D8" s="78"/>
      <c r="E8" s="78"/>
      <c r="F8" s="78"/>
      <c r="G8" s="78"/>
      <c r="H8" s="78"/>
      <c r="I8" s="78"/>
      <c r="J8" s="79"/>
      <c r="K8" s="11"/>
      <c r="R8" s="8"/>
    </row>
    <row r="9" spans="1:18" s="10" customFormat="1" ht="15" customHeight="1">
      <c r="B9" s="77"/>
      <c r="C9" s="78"/>
      <c r="D9" s="78"/>
      <c r="E9" s="78"/>
      <c r="F9" s="78"/>
      <c r="G9" s="78"/>
      <c r="H9" s="78"/>
      <c r="I9" s="78"/>
      <c r="J9" s="79"/>
      <c r="K9" s="11"/>
      <c r="R9" s="8"/>
    </row>
    <row r="10" spans="1:18" s="10" customFormat="1" ht="15" customHeight="1">
      <c r="B10" s="77"/>
      <c r="C10" s="78"/>
      <c r="D10" s="78"/>
      <c r="E10" s="78"/>
      <c r="F10" s="78"/>
      <c r="G10" s="78"/>
      <c r="H10" s="78"/>
      <c r="I10" s="78"/>
      <c r="J10" s="79"/>
      <c r="K10" s="11"/>
      <c r="R10" s="8"/>
    </row>
    <row r="11" spans="1:18" s="10" customFormat="1" ht="15" customHeight="1">
      <c r="B11" s="77"/>
      <c r="C11" s="78"/>
      <c r="D11" s="78"/>
      <c r="E11" s="78"/>
      <c r="F11" s="78"/>
      <c r="G11" s="78"/>
      <c r="H11" s="78"/>
      <c r="I11" s="78"/>
      <c r="J11" s="79"/>
      <c r="K11" s="11"/>
      <c r="R11" s="8"/>
    </row>
    <row r="12" spans="1:18" s="10" customFormat="1" ht="15" customHeight="1">
      <c r="B12" s="77"/>
      <c r="C12" s="78"/>
      <c r="D12" s="78"/>
      <c r="E12" s="78"/>
      <c r="F12" s="78"/>
      <c r="G12" s="78"/>
      <c r="H12" s="78"/>
      <c r="I12" s="78"/>
      <c r="J12" s="79"/>
      <c r="K12" s="11"/>
      <c r="R12" s="8"/>
    </row>
    <row r="13" spans="1:18" s="10" customFormat="1" ht="15" customHeight="1">
      <c r="B13" s="77"/>
      <c r="C13" s="78"/>
      <c r="D13" s="78"/>
      <c r="E13" s="78"/>
      <c r="F13" s="78"/>
      <c r="G13" s="78"/>
      <c r="H13" s="78"/>
      <c r="I13" s="78"/>
      <c r="J13" s="79"/>
      <c r="K13" s="11"/>
      <c r="R13" s="8"/>
    </row>
    <row r="14" spans="1:18" s="10" customFormat="1" ht="15" customHeight="1">
      <c r="B14" s="77"/>
      <c r="C14" s="78"/>
      <c r="D14" s="78"/>
      <c r="E14" s="78"/>
      <c r="F14" s="78"/>
      <c r="G14" s="78"/>
      <c r="H14" s="78"/>
      <c r="I14" s="78"/>
      <c r="J14" s="79"/>
      <c r="K14" s="11"/>
      <c r="R14" s="8"/>
    </row>
    <row r="15" spans="1:18" s="10" customFormat="1" ht="15" customHeight="1">
      <c r="B15" s="77"/>
      <c r="C15" s="78"/>
      <c r="D15" s="78"/>
      <c r="E15" s="78"/>
      <c r="F15" s="78"/>
      <c r="G15" s="78"/>
      <c r="H15" s="78"/>
      <c r="I15" s="78"/>
      <c r="J15" s="79"/>
      <c r="K15" s="11"/>
      <c r="R15" s="8"/>
    </row>
    <row r="16" spans="1:18" s="10" customFormat="1" ht="15" customHeight="1">
      <c r="B16" s="77"/>
      <c r="C16" s="78"/>
      <c r="D16" s="78"/>
      <c r="E16" s="78"/>
      <c r="F16" s="78"/>
      <c r="G16" s="78"/>
      <c r="H16" s="78"/>
      <c r="I16" s="78"/>
      <c r="J16" s="79"/>
      <c r="K16" s="11"/>
      <c r="R16" s="8"/>
    </row>
    <row r="17" spans="2:18" s="10" customFormat="1" ht="15" customHeight="1">
      <c r="B17" s="77"/>
      <c r="C17" s="78"/>
      <c r="D17" s="78"/>
      <c r="E17" s="78"/>
      <c r="F17" s="78"/>
      <c r="G17" s="78"/>
      <c r="H17" s="78"/>
      <c r="I17" s="78"/>
      <c r="J17" s="79"/>
      <c r="K17" s="11"/>
      <c r="R17" s="8"/>
    </row>
    <row r="18" spans="2:18" s="10" customFormat="1" ht="15" customHeight="1">
      <c r="B18" s="77"/>
      <c r="C18" s="446"/>
      <c r="D18" s="446"/>
      <c r="E18" s="446"/>
      <c r="F18" s="78"/>
      <c r="G18" s="78"/>
      <c r="H18" s="78"/>
      <c r="I18" s="78"/>
      <c r="J18" s="79"/>
      <c r="K18" s="11"/>
      <c r="R18" s="8"/>
    </row>
    <row r="19" spans="2:18" s="10" customFormat="1" ht="15" customHeight="1">
      <c r="B19" s="77"/>
      <c r="C19" s="78"/>
      <c r="D19" s="78"/>
      <c r="E19" s="78"/>
      <c r="F19" s="78"/>
      <c r="G19" s="78"/>
      <c r="H19" s="78"/>
      <c r="I19" s="78"/>
      <c r="J19" s="79"/>
      <c r="K19" s="11"/>
      <c r="L19" s="43"/>
      <c r="R19" s="8"/>
    </row>
    <row r="20" spans="2:18" s="10" customFormat="1" ht="15" customHeight="1">
      <c r="B20" s="77"/>
      <c r="C20" s="78"/>
      <c r="D20" s="78"/>
      <c r="E20" s="78"/>
      <c r="F20" s="78"/>
      <c r="G20" s="78"/>
      <c r="H20" s="78"/>
      <c r="I20" s="78"/>
      <c r="J20" s="79"/>
      <c r="K20" s="11"/>
      <c r="R20" s="8"/>
    </row>
    <row r="21" spans="2:18" s="10" customFormat="1" ht="15" customHeight="1">
      <c r="B21" s="77"/>
      <c r="C21" s="78"/>
      <c r="D21" s="78"/>
      <c r="E21" s="78"/>
      <c r="F21" s="78"/>
      <c r="G21" s="78"/>
      <c r="H21" s="78"/>
      <c r="I21" s="78"/>
      <c r="J21" s="79"/>
      <c r="K21" s="11"/>
      <c r="R21" s="8"/>
    </row>
    <row r="22" spans="2:18" s="10" customFormat="1" ht="15" customHeight="1">
      <c r="B22" s="77"/>
      <c r="C22" s="78"/>
      <c r="D22" s="78"/>
      <c r="E22" s="78"/>
      <c r="F22" s="78"/>
      <c r="G22" s="78"/>
      <c r="H22" s="78"/>
      <c r="I22" s="78"/>
      <c r="J22" s="79"/>
      <c r="K22" s="11"/>
      <c r="R22" s="8"/>
    </row>
    <row r="23" spans="2:18" s="10" customFormat="1" ht="15" customHeight="1">
      <c r="B23" s="77"/>
      <c r="C23" s="78"/>
      <c r="D23" s="78"/>
      <c r="E23" s="78"/>
      <c r="F23" s="78"/>
      <c r="G23" s="78"/>
      <c r="H23" s="78"/>
      <c r="I23" s="78"/>
      <c r="J23" s="79"/>
      <c r="K23" s="11"/>
      <c r="R23" s="8"/>
    </row>
    <row r="24" spans="2:18" s="10" customFormat="1" ht="15" customHeight="1">
      <c r="B24" s="77"/>
      <c r="C24" s="78"/>
      <c r="D24" s="78"/>
      <c r="E24" s="78"/>
      <c r="F24" s="78"/>
      <c r="G24" s="78"/>
      <c r="H24" s="78"/>
      <c r="I24" s="78"/>
      <c r="J24" s="79"/>
      <c r="K24" s="11"/>
      <c r="R24" s="8"/>
    </row>
    <row r="25" spans="2:18" s="10" customFormat="1" ht="15.75" customHeight="1">
      <c r="B25" s="77"/>
      <c r="C25" s="78"/>
      <c r="D25" s="78"/>
      <c r="E25" s="78"/>
      <c r="F25" s="78"/>
      <c r="G25" s="78"/>
      <c r="H25" s="78"/>
      <c r="I25" s="78"/>
      <c r="J25" s="79"/>
      <c r="K25" s="11"/>
      <c r="R25" s="8"/>
    </row>
    <row r="26" spans="2:18" s="10" customFormat="1" ht="15.75" customHeight="1">
      <c r="B26" s="77"/>
      <c r="C26" s="78"/>
      <c r="D26" s="78"/>
      <c r="E26" s="78"/>
      <c r="F26" s="78"/>
      <c r="G26" s="78"/>
      <c r="H26" s="78"/>
      <c r="I26" s="78"/>
      <c r="J26" s="79"/>
      <c r="K26" s="11"/>
      <c r="R26" s="8"/>
    </row>
    <row r="27" spans="2:18" s="10" customFormat="1" ht="15" customHeight="1">
      <c r="B27" s="77"/>
      <c r="C27" s="78"/>
      <c r="D27" s="78"/>
      <c r="E27" s="78"/>
      <c r="F27" s="78"/>
      <c r="G27" s="78"/>
      <c r="H27" s="78"/>
      <c r="I27" s="78"/>
      <c r="J27" s="79"/>
      <c r="K27" s="11"/>
      <c r="R27" s="8"/>
    </row>
    <row r="28" spans="2:18" s="10" customFormat="1" ht="15" customHeight="1">
      <c r="B28" s="77"/>
      <c r="C28" s="78"/>
      <c r="D28" s="78"/>
      <c r="E28" s="78"/>
      <c r="F28" s="78"/>
      <c r="G28" s="78"/>
      <c r="H28" s="78"/>
      <c r="I28" s="78"/>
      <c r="J28" s="79"/>
      <c r="K28" s="11"/>
      <c r="R28" s="8"/>
    </row>
    <row r="29" spans="2:18" s="10" customFormat="1" ht="15" customHeight="1">
      <c r="B29" s="77"/>
      <c r="C29" s="78"/>
      <c r="D29" s="78"/>
      <c r="E29" s="78"/>
      <c r="F29" s="78"/>
      <c r="G29" s="78"/>
      <c r="H29" s="78"/>
      <c r="I29" s="78"/>
      <c r="J29" s="79"/>
      <c r="K29" s="11"/>
      <c r="R29" s="8"/>
    </row>
    <row r="30" spans="2:18" s="10" customFormat="1" ht="15" customHeight="1">
      <c r="B30" s="77"/>
      <c r="C30" s="78"/>
      <c r="D30" s="80"/>
      <c r="E30" s="78"/>
      <c r="F30" s="78"/>
      <c r="G30" s="78"/>
      <c r="H30" s="78"/>
      <c r="I30" s="78"/>
      <c r="J30" s="79"/>
      <c r="K30" s="11"/>
      <c r="R30" s="8"/>
    </row>
    <row r="31" spans="2:18" s="10" customFormat="1" ht="15" customHeight="1">
      <c r="B31" s="77"/>
      <c r="C31" s="80"/>
      <c r="D31" s="80"/>
      <c r="E31" s="78"/>
      <c r="F31" s="78"/>
      <c r="G31" s="78"/>
      <c r="H31" s="78"/>
      <c r="I31" s="78"/>
      <c r="J31" s="79"/>
      <c r="K31" s="11"/>
      <c r="R31" s="8"/>
    </row>
    <row r="32" spans="2:18" s="10" customFormat="1" ht="15" customHeight="1">
      <c r="B32" s="77"/>
      <c r="C32" s="80"/>
      <c r="D32" s="80"/>
      <c r="E32" s="78"/>
      <c r="F32" s="78"/>
      <c r="G32" s="78"/>
      <c r="H32" s="78"/>
      <c r="I32" s="78"/>
      <c r="J32" s="79"/>
      <c r="K32" s="11"/>
      <c r="R32" s="8"/>
    </row>
    <row r="33" spans="2:18" s="10" customFormat="1" ht="15" customHeight="1">
      <c r="B33" s="77"/>
      <c r="C33" s="80"/>
      <c r="D33" s="80"/>
      <c r="E33" s="78"/>
      <c r="F33" s="78"/>
      <c r="G33" s="78"/>
      <c r="H33" s="78"/>
      <c r="I33" s="78"/>
      <c r="J33" s="79"/>
      <c r="K33" s="11"/>
      <c r="R33" s="8"/>
    </row>
    <row r="34" spans="2:18" s="10" customFormat="1" ht="15" customHeight="1">
      <c r="B34" s="77"/>
      <c r="C34" s="78"/>
      <c r="D34" s="78"/>
      <c r="E34" s="78"/>
      <c r="F34" s="78"/>
      <c r="G34" s="78"/>
      <c r="H34" s="78"/>
      <c r="I34" s="78"/>
      <c r="J34" s="79"/>
      <c r="K34" s="11"/>
      <c r="R34" s="8"/>
    </row>
    <row r="35" spans="2:18" s="10" customFormat="1" ht="15" customHeight="1">
      <c r="B35" s="77"/>
      <c r="C35" s="78"/>
      <c r="D35" s="78"/>
      <c r="E35" s="78"/>
      <c r="F35" s="78"/>
      <c r="G35" s="78"/>
      <c r="H35" s="78"/>
      <c r="I35" s="78"/>
      <c r="J35" s="79"/>
      <c r="K35" s="12"/>
      <c r="L35" s="8"/>
      <c r="M35" s="8"/>
      <c r="N35" s="8"/>
      <c r="O35" s="8"/>
      <c r="P35" s="8"/>
      <c r="Q35" s="8"/>
      <c r="R35" s="8"/>
    </row>
    <row r="36" spans="2:18" s="10" customFormat="1" ht="15" customHeight="1">
      <c r="B36" s="77"/>
      <c r="C36" s="78"/>
      <c r="D36" s="78"/>
      <c r="E36" s="78"/>
      <c r="F36" s="78"/>
      <c r="G36" s="78"/>
      <c r="H36" s="78"/>
      <c r="I36" s="78"/>
      <c r="J36" s="79"/>
      <c r="K36" s="12"/>
      <c r="L36" s="8"/>
      <c r="M36" s="8"/>
      <c r="N36" s="8"/>
      <c r="O36" s="8"/>
      <c r="P36" s="8"/>
      <c r="Q36" s="8"/>
      <c r="R36" s="8"/>
    </row>
    <row r="37" spans="2:18" s="10" customFormat="1" ht="15" customHeight="1">
      <c r="B37" s="77"/>
      <c r="C37" s="78"/>
      <c r="D37" s="78"/>
      <c r="E37" s="78"/>
      <c r="F37" s="78"/>
      <c r="G37" s="78"/>
      <c r="H37" s="78"/>
      <c r="I37" s="78"/>
      <c r="J37" s="79"/>
      <c r="K37" s="12"/>
      <c r="L37" s="8"/>
      <c r="M37" s="8"/>
      <c r="N37" s="8"/>
      <c r="O37" s="8"/>
      <c r="P37" s="8"/>
      <c r="Q37" s="8"/>
      <c r="R37" s="8"/>
    </row>
    <row r="38" spans="2:18" s="10" customFormat="1" ht="15" customHeight="1">
      <c r="B38" s="77"/>
      <c r="C38" s="78"/>
      <c r="D38" s="78"/>
      <c r="E38" s="78"/>
      <c r="F38" s="78"/>
      <c r="G38" s="78"/>
      <c r="H38" s="78"/>
      <c r="I38" s="78"/>
      <c r="J38" s="79"/>
      <c r="K38" s="12"/>
      <c r="L38" s="8"/>
      <c r="M38" s="8"/>
      <c r="N38" s="8"/>
      <c r="O38" s="8"/>
      <c r="P38" s="8"/>
      <c r="Q38" s="8"/>
      <c r="R38" s="8"/>
    </row>
    <row r="39" spans="2:18" s="10" customFormat="1" ht="15" customHeight="1">
      <c r="B39" s="77"/>
      <c r="C39" s="78"/>
      <c r="D39" s="78"/>
      <c r="E39" s="78"/>
      <c r="F39" s="78"/>
      <c r="G39" s="78"/>
      <c r="H39" s="78"/>
      <c r="I39" s="78"/>
      <c r="J39" s="79"/>
      <c r="K39" s="12"/>
      <c r="L39" s="8"/>
      <c r="M39" s="8"/>
      <c r="N39" s="8"/>
      <c r="O39" s="8"/>
      <c r="P39" s="8"/>
      <c r="Q39" s="8"/>
      <c r="R39" s="8"/>
    </row>
    <row r="40" spans="2:18" s="10" customFormat="1" ht="15" customHeight="1">
      <c r="B40" s="77"/>
      <c r="C40" s="78"/>
      <c r="D40" s="78"/>
      <c r="E40" s="78"/>
      <c r="F40" s="78"/>
      <c r="G40" s="78"/>
      <c r="H40" s="78"/>
      <c r="I40" s="78"/>
      <c r="J40" s="79"/>
      <c r="K40" s="12"/>
      <c r="L40" s="8"/>
      <c r="M40" s="8"/>
      <c r="N40" s="8"/>
      <c r="O40" s="8"/>
      <c r="P40" s="8"/>
      <c r="Q40" s="8"/>
      <c r="R40" s="8"/>
    </row>
    <row r="41" spans="2:18" s="10" customFormat="1" ht="15" customHeight="1">
      <c r="B41" s="77"/>
      <c r="C41" s="78"/>
      <c r="D41" s="78"/>
      <c r="E41" s="78"/>
      <c r="F41" s="78"/>
      <c r="G41" s="78"/>
      <c r="H41" s="78"/>
      <c r="I41" s="78"/>
      <c r="J41" s="79"/>
      <c r="K41" s="12"/>
      <c r="L41" s="8"/>
      <c r="M41" s="8"/>
      <c r="N41" s="8"/>
      <c r="O41" s="8"/>
      <c r="P41" s="8"/>
      <c r="Q41" s="8"/>
      <c r="R41" s="8"/>
    </row>
    <row r="42" spans="2:18" s="10" customFormat="1" ht="15" customHeight="1">
      <c r="B42" s="77"/>
      <c r="C42" s="78"/>
      <c r="D42" s="78"/>
      <c r="E42" s="78"/>
      <c r="F42" s="78"/>
      <c r="G42" s="78"/>
      <c r="H42" s="78"/>
      <c r="I42" s="78"/>
      <c r="J42" s="79"/>
      <c r="K42" s="12"/>
      <c r="L42" s="8"/>
      <c r="M42" s="8"/>
      <c r="N42" s="8"/>
      <c r="O42" s="8"/>
      <c r="P42" s="8"/>
      <c r="Q42" s="8"/>
      <c r="R42" s="8"/>
    </row>
    <row r="43" spans="2:18" s="10" customFormat="1" ht="15" customHeight="1">
      <c r="B43" s="77"/>
      <c r="C43" s="78"/>
      <c r="D43" s="78"/>
      <c r="E43" s="78"/>
      <c r="F43" s="81"/>
      <c r="G43" s="78"/>
      <c r="H43" s="78"/>
      <c r="I43" s="78"/>
      <c r="J43" s="79"/>
      <c r="K43" s="12"/>
      <c r="L43" s="8"/>
      <c r="M43" s="8"/>
      <c r="N43" s="8"/>
      <c r="O43" s="8"/>
      <c r="P43" s="8"/>
      <c r="Q43" s="8"/>
      <c r="R43" s="8"/>
    </row>
    <row r="44" spans="2:18" s="10" customFormat="1" ht="15" customHeight="1">
      <c r="B44" s="77"/>
      <c r="C44" s="78"/>
      <c r="D44" s="78"/>
      <c r="E44" s="78"/>
      <c r="F44" s="81"/>
      <c r="G44" s="78"/>
      <c r="H44" s="201"/>
      <c r="I44" s="201"/>
      <c r="J44" s="79"/>
      <c r="K44" s="12"/>
      <c r="L44" s="8"/>
      <c r="M44" s="8"/>
      <c r="N44" s="8"/>
      <c r="O44" s="8"/>
      <c r="P44" s="8"/>
      <c r="Q44" s="8"/>
      <c r="R44" s="8"/>
    </row>
    <row r="45" spans="2:18" s="10" customFormat="1" ht="15" customHeight="1">
      <c r="B45" s="77"/>
      <c r="C45" s="78"/>
      <c r="D45" s="78"/>
      <c r="E45" s="78"/>
      <c r="F45" s="81"/>
      <c r="G45" s="78"/>
      <c r="H45" s="78"/>
      <c r="I45" s="78"/>
      <c r="J45" s="79"/>
      <c r="K45" s="12"/>
      <c r="L45" s="8"/>
      <c r="M45" s="8"/>
      <c r="N45" s="8"/>
      <c r="O45" s="8"/>
      <c r="P45" s="8"/>
      <c r="Q45" s="8"/>
      <c r="R45" s="8"/>
    </row>
    <row r="46" spans="2:18" s="10" customFormat="1" ht="15" customHeight="1">
      <c r="B46" s="77"/>
      <c r="C46" s="78"/>
      <c r="D46" s="78"/>
      <c r="E46" s="78"/>
      <c r="F46" s="81"/>
      <c r="G46" s="78"/>
      <c r="H46" s="78"/>
      <c r="I46" s="78"/>
      <c r="J46" s="79"/>
      <c r="K46" s="12"/>
      <c r="L46" s="8"/>
      <c r="M46" s="8"/>
      <c r="N46" s="8"/>
      <c r="O46" s="8"/>
      <c r="P46" s="8"/>
      <c r="Q46" s="8"/>
      <c r="R46" s="8"/>
    </row>
    <row r="47" spans="2:18" s="10" customFormat="1" ht="15" customHeight="1">
      <c r="B47" s="77"/>
      <c r="C47" s="78"/>
      <c r="D47" s="78"/>
      <c r="E47" s="78"/>
      <c r="F47" s="81"/>
      <c r="G47" s="78"/>
      <c r="H47" s="78"/>
      <c r="I47" s="78"/>
      <c r="J47" s="79"/>
      <c r="K47" s="12"/>
      <c r="L47" s="8"/>
      <c r="M47" s="8"/>
      <c r="N47" s="8"/>
      <c r="O47" s="8"/>
      <c r="P47" s="8"/>
      <c r="Q47" s="8"/>
      <c r="R47" s="8"/>
    </row>
    <row r="48" spans="2:18" s="10" customFormat="1" ht="15" customHeight="1">
      <c r="B48" s="77"/>
      <c r="C48" s="78"/>
      <c r="D48" s="78"/>
      <c r="E48" s="78"/>
      <c r="F48" s="81"/>
      <c r="G48" s="78"/>
      <c r="H48" s="78"/>
      <c r="I48" s="78"/>
      <c r="J48" s="79"/>
      <c r="K48" s="12"/>
      <c r="L48" s="8"/>
      <c r="M48" s="8"/>
      <c r="N48" s="8"/>
      <c r="O48" s="8"/>
      <c r="P48" s="8"/>
      <c r="Q48" s="8"/>
      <c r="R48" s="8"/>
    </row>
    <row r="49" spans="2:18" s="10" customFormat="1" ht="15" customHeight="1">
      <c r="B49" s="77"/>
      <c r="C49" s="78"/>
      <c r="D49" s="78"/>
      <c r="E49" s="78"/>
      <c r="F49" s="81"/>
      <c r="G49" s="78"/>
      <c r="H49" s="78"/>
      <c r="I49" s="78"/>
      <c r="J49" s="79"/>
      <c r="K49" s="12"/>
      <c r="L49" s="8"/>
      <c r="M49" s="8"/>
      <c r="N49" s="8"/>
      <c r="O49" s="8"/>
      <c r="P49" s="8"/>
      <c r="Q49" s="8"/>
      <c r="R49" s="8"/>
    </row>
    <row r="50" spans="2:18" s="10" customFormat="1" ht="15" customHeight="1">
      <c r="B50" s="77"/>
      <c r="C50" s="78"/>
      <c r="D50" s="78"/>
      <c r="E50" s="78"/>
      <c r="F50" s="81"/>
      <c r="G50" s="78"/>
      <c r="H50" s="78"/>
      <c r="I50" s="78"/>
      <c r="J50" s="79"/>
      <c r="K50" s="12"/>
      <c r="L50" s="8"/>
      <c r="M50" s="8"/>
      <c r="N50" s="8"/>
      <c r="O50" s="8"/>
      <c r="P50" s="8"/>
      <c r="Q50" s="8"/>
      <c r="R50" s="8"/>
    </row>
    <row r="51" spans="2:18" s="10" customFormat="1" ht="15" customHeight="1">
      <c r="B51" s="77"/>
      <c r="C51" s="78"/>
      <c r="D51" s="78"/>
      <c r="E51" s="78"/>
      <c r="F51" s="81"/>
      <c r="G51" s="78"/>
      <c r="H51" s="78"/>
      <c r="I51" s="78"/>
      <c r="J51" s="79"/>
      <c r="K51" s="12"/>
      <c r="L51" s="8"/>
      <c r="M51" s="8"/>
      <c r="N51" s="8"/>
      <c r="O51" s="8"/>
      <c r="P51" s="8"/>
      <c r="Q51" s="8"/>
      <c r="R51" s="8"/>
    </row>
    <row r="52" spans="2:18" s="10" customFormat="1" ht="15" customHeight="1">
      <c r="B52" s="77"/>
      <c r="C52" s="78"/>
      <c r="D52" s="78"/>
      <c r="E52" s="78"/>
      <c r="F52" s="81"/>
      <c r="G52" s="78"/>
      <c r="H52" s="78"/>
      <c r="I52" s="78"/>
      <c r="J52" s="79"/>
      <c r="K52" s="12"/>
      <c r="L52" s="8"/>
      <c r="M52" s="8"/>
      <c r="N52" s="8"/>
      <c r="O52" s="8"/>
      <c r="P52" s="8"/>
      <c r="Q52" s="8"/>
      <c r="R52" s="8"/>
    </row>
    <row r="53" spans="2:18" s="10" customFormat="1" ht="15" customHeight="1">
      <c r="B53" s="77"/>
      <c r="C53" s="78"/>
      <c r="D53" s="78"/>
      <c r="E53" s="78"/>
      <c r="F53" s="81"/>
      <c r="G53" s="78"/>
      <c r="H53" s="78"/>
      <c r="I53" s="78"/>
      <c r="J53" s="79"/>
      <c r="K53" s="12"/>
      <c r="L53" s="8"/>
      <c r="M53" s="8"/>
      <c r="N53" s="8"/>
      <c r="O53" s="8"/>
      <c r="P53" s="8"/>
      <c r="Q53" s="8"/>
      <c r="R53" s="8"/>
    </row>
    <row r="54" spans="2:18" s="10" customFormat="1" ht="15" customHeight="1">
      <c r="B54" s="77"/>
      <c r="C54" s="78"/>
      <c r="D54" s="78"/>
      <c r="E54" s="78"/>
      <c r="F54" s="81"/>
      <c r="G54" s="78"/>
      <c r="H54" s="78"/>
      <c r="I54" s="78"/>
      <c r="J54" s="79"/>
      <c r="K54" s="12"/>
      <c r="L54" s="8"/>
      <c r="M54" s="8"/>
      <c r="N54" s="8"/>
      <c r="O54" s="8"/>
      <c r="P54" s="8"/>
      <c r="Q54" s="8"/>
      <c r="R54" s="8"/>
    </row>
    <row r="55" spans="2:18" s="10" customFormat="1" ht="15" customHeight="1">
      <c r="B55" s="77"/>
      <c r="C55" s="78"/>
      <c r="D55" s="78"/>
      <c r="E55" s="78"/>
      <c r="F55" s="81"/>
      <c r="G55" s="78"/>
      <c r="H55" s="78"/>
      <c r="I55" s="78"/>
      <c r="J55" s="79"/>
      <c r="K55" s="12"/>
      <c r="L55" s="8"/>
      <c r="M55" s="8"/>
      <c r="N55" s="8"/>
      <c r="O55" s="8"/>
      <c r="P55" s="8"/>
      <c r="Q55" s="8"/>
      <c r="R55" s="8"/>
    </row>
    <row r="56" spans="2:18" ht="24" thickBot="1">
      <c r="B56" s="82"/>
      <c r="C56" s="83"/>
      <c r="D56" s="83"/>
      <c r="E56" s="84"/>
      <c r="F56" s="84"/>
      <c r="G56" s="84"/>
      <c r="H56" s="84"/>
      <c r="I56" s="84"/>
      <c r="J56" s="85"/>
    </row>
    <row r="57" spans="2:18" ht="36" customHeight="1"/>
    <row r="62" spans="2:18">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5546875" defaultRowHeight="14.25"/>
  <cols>
    <col min="1" max="1" width="11.5703125" style="356" customWidth="1"/>
    <col min="2" max="2" width="51" style="356" customWidth="1"/>
    <col min="3" max="5" width="30.85546875" style="356" customWidth="1"/>
    <col min="6" max="8" width="23" style="356" customWidth="1"/>
    <col min="9" max="16384" width="8.85546875" style="356"/>
  </cols>
  <sheetData>
    <row r="1" spans="1:7" ht="20.25">
      <c r="A1" s="354"/>
      <c r="B1" s="355" t="s">
        <v>346</v>
      </c>
    </row>
    <row r="2" spans="1:7" ht="15">
      <c r="A2" s="354"/>
      <c r="B2" s="194" t="str">
        <f>Tradingname</f>
        <v>APA OPERATIONS PTY LIMITED</v>
      </c>
      <c r="C2" s="195"/>
    </row>
    <row r="3" spans="1:7" ht="15">
      <c r="B3" s="196" t="s">
        <v>181</v>
      </c>
      <c r="C3" s="197" t="str">
        <f>TEXT(Yearstart,"dd/mm/yyyy")&amp;" to "&amp;TEXT(Yearending,"dd/mm/yyyy")</f>
        <v>01/07/2025 to 30/06/2026</v>
      </c>
    </row>
    <row r="4" spans="1:7">
      <c r="B4" s="39" t="s">
        <v>425</v>
      </c>
      <c r="C4" s="39"/>
      <c r="F4" s="39"/>
      <c r="G4" s="39"/>
    </row>
    <row r="5" spans="1:7" ht="15.75">
      <c r="B5" s="358"/>
      <c r="C5" s="39"/>
    </row>
    <row r="6" spans="1:7" ht="15.75">
      <c r="B6" s="359"/>
    </row>
    <row r="8" spans="1:7" s="357" customFormat="1" ht="25.5">
      <c r="B8" s="228" t="s">
        <v>426</v>
      </c>
      <c r="C8" s="228" t="s">
        <v>57</v>
      </c>
      <c r="D8" s="228" t="s">
        <v>58</v>
      </c>
      <c r="E8" s="228" t="s">
        <v>25</v>
      </c>
    </row>
    <row r="9" spans="1:7">
      <c r="B9" s="127" t="s">
        <v>45</v>
      </c>
      <c r="C9" s="270">
        <f>'2. Revenues and expenses'!D16</f>
        <v>7004420.1438973257</v>
      </c>
      <c r="D9" s="270">
        <f>'2. Revenues and expenses'!E16</f>
        <v>6789620.8599999994</v>
      </c>
      <c r="E9" s="270">
        <f>'2. Revenues and expenses'!F16</f>
        <v>13794041.003897324</v>
      </c>
    </row>
    <row r="10" spans="1:7">
      <c r="B10" s="127" t="s">
        <v>53</v>
      </c>
      <c r="C10" s="270">
        <f>'2. Revenues and expenses'!D19</f>
        <v>0</v>
      </c>
      <c r="D10" s="270">
        <f>'2. Revenues and expenses'!E19</f>
        <v>0</v>
      </c>
      <c r="E10" s="270">
        <f>'2. Revenues and expenses'!F19</f>
        <v>0</v>
      </c>
    </row>
    <row r="11" spans="1:7">
      <c r="B11" s="229" t="s">
        <v>22</v>
      </c>
      <c r="C11" s="270">
        <f>'2. Revenues and expenses'!D20</f>
        <v>7004420.1438973257</v>
      </c>
      <c r="D11" s="270">
        <f>'2. Revenues and expenses'!E20</f>
        <v>6789620.8599999994</v>
      </c>
      <c r="E11" s="270">
        <f>'2. Revenues and expenses'!F20</f>
        <v>13794041.003897324</v>
      </c>
    </row>
    <row r="12" spans="1:7">
      <c r="B12" s="127" t="s">
        <v>59</v>
      </c>
      <c r="C12" s="270">
        <f>'2. Revenues and expenses'!D30</f>
        <v>-2371818.1910660495</v>
      </c>
      <c r="D12" s="270">
        <f>'2. Revenues and expenses'!E30</f>
        <v>-2299083.4266588185</v>
      </c>
      <c r="E12" s="270">
        <f>'2. Revenues and expenses'!F30</f>
        <v>-4670901.6177248675</v>
      </c>
    </row>
    <row r="13" spans="1:7">
      <c r="B13" s="127" t="s">
        <v>427</v>
      </c>
      <c r="C13" s="270">
        <f>'2. Revenues and expenses'!D41</f>
        <v>-1526067.8755846971</v>
      </c>
      <c r="D13" s="270">
        <f>'2. Revenues and expenses'!E41</f>
        <v>0</v>
      </c>
      <c r="E13" s="270">
        <f>'2. Revenues and expenses'!F41</f>
        <v>-1526067.8755846971</v>
      </c>
    </row>
    <row r="14" spans="1:7">
      <c r="B14" s="229" t="s">
        <v>61</v>
      </c>
      <c r="C14" s="270">
        <f>'2. Revenues and expenses'!D42</f>
        <v>-3897886.0666507464</v>
      </c>
      <c r="D14" s="270">
        <f>'2. Revenues and expenses'!E42</f>
        <v>-2299083.4266588185</v>
      </c>
      <c r="E14" s="270">
        <f>'2. Revenues and expenses'!F42</f>
        <v>-6196969.4933095649</v>
      </c>
    </row>
    <row r="15" spans="1:7">
      <c r="B15" s="229" t="s">
        <v>428</v>
      </c>
      <c r="C15" s="270">
        <f>'2. Revenues and expenses'!D43</f>
        <v>3106534.0772465793</v>
      </c>
      <c r="D15" s="270">
        <f>'2. Revenues and expenses'!E43</f>
        <v>4490537.4333411809</v>
      </c>
      <c r="E15" s="270">
        <f>'2. Revenues and expenses'!F43</f>
        <v>7597071.5105877593</v>
      </c>
    </row>
    <row r="16" spans="1:7">
      <c r="B16" s="360"/>
      <c r="C16" s="361"/>
      <c r="D16" s="361"/>
      <c r="E16" s="361"/>
    </row>
    <row r="17" spans="2:4">
      <c r="B17" s="362"/>
      <c r="C17" s="363"/>
    </row>
    <row r="18" spans="2:4" s="357" customFormat="1" ht="24.6" customHeight="1">
      <c r="B18" s="228" t="s">
        <v>429</v>
      </c>
      <c r="C18" s="228" t="s">
        <v>430</v>
      </c>
      <c r="D18" s="228" t="s">
        <v>431</v>
      </c>
    </row>
    <row r="19" spans="2:4">
      <c r="B19" s="127" t="s">
        <v>142</v>
      </c>
      <c r="C19" s="270">
        <f>'3. Statement of pipeline assets'!D16</f>
        <v>31190379.152823329</v>
      </c>
      <c r="D19" s="270">
        <f>'3. Statement of pipeline assets'!E16</f>
        <v>31316101.322823327</v>
      </c>
    </row>
    <row r="20" spans="2:4">
      <c r="B20" s="127" t="s">
        <v>85</v>
      </c>
      <c r="C20" s="270">
        <f>'3. Statement of pipeline assets'!D23</f>
        <v>27135680.422785379</v>
      </c>
      <c r="D20" s="270">
        <f>'3. Statement of pipeline assets'!E23</f>
        <v>28123174.422785379</v>
      </c>
    </row>
    <row r="21" spans="2:4">
      <c r="B21" s="127" t="s">
        <v>143</v>
      </c>
      <c r="C21" s="270">
        <f>'3. Statement of pipeline assets'!D30</f>
        <v>2664727.4151405813</v>
      </c>
      <c r="D21" s="270">
        <f>'3. Statement of pipeline assets'!E30</f>
        <v>2730195.7551405812</v>
      </c>
    </row>
    <row r="22" spans="2:4">
      <c r="B22" s="127" t="s">
        <v>145</v>
      </c>
      <c r="C22" s="270">
        <f>'3. Statement of pipeline assets'!D37</f>
        <v>988750.4554316143</v>
      </c>
      <c r="D22" s="270">
        <f>'3. Statement of pipeline assets'!E37</f>
        <v>1008560.5054316144</v>
      </c>
    </row>
    <row r="23" spans="2:4">
      <c r="B23" s="127" t="s">
        <v>87</v>
      </c>
      <c r="C23" s="270">
        <f>'3. Statement of pipeline assets'!D44</f>
        <v>0</v>
      </c>
      <c r="D23" s="270">
        <f>'3. Statement of pipeline assets'!E44</f>
        <v>0</v>
      </c>
    </row>
    <row r="24" spans="2:4">
      <c r="B24" s="127" t="s">
        <v>147</v>
      </c>
      <c r="C24" s="270">
        <f>'3. Statement of pipeline assets'!D51</f>
        <v>25730.89447273557</v>
      </c>
      <c r="D24" s="270">
        <f>'3. Statement of pipeline assets'!E51</f>
        <v>28807.024472735571</v>
      </c>
    </row>
    <row r="25" spans="2:4">
      <c r="B25" s="127" t="s">
        <v>1</v>
      </c>
      <c r="C25" s="270">
        <f>'3. Statement of pipeline assets'!D58</f>
        <v>404819.31655407255</v>
      </c>
      <c r="D25" s="270">
        <f>'3. Statement of pipeline assets'!E58</f>
        <v>410346.22655407258</v>
      </c>
    </row>
    <row r="26" spans="2:4">
      <c r="B26" s="127" t="s">
        <v>149</v>
      </c>
      <c r="C26" s="270">
        <f>'3. Statement of pipeline assets'!D64</f>
        <v>0</v>
      </c>
      <c r="D26" s="270">
        <f>'3. Statement of pipeline assets'!E64</f>
        <v>0</v>
      </c>
    </row>
    <row r="27" spans="2:4">
      <c r="B27" s="127" t="s">
        <v>233</v>
      </c>
      <c r="C27" s="270">
        <f>'3. Statement of pipeline assets'!D71</f>
        <v>542533.81047508703</v>
      </c>
      <c r="D27" s="270">
        <f>'3. Statement of pipeline assets'!E71</f>
        <v>769952.8904750871</v>
      </c>
    </row>
    <row r="28" spans="2:4">
      <c r="B28" s="127" t="s">
        <v>312</v>
      </c>
      <c r="C28" s="270">
        <f>'3. Statement of pipeline assets'!D78</f>
        <v>-0.2572000000072876</v>
      </c>
      <c r="D28" s="270">
        <f>'3. Statement of pipeline assets'!E78</f>
        <v>-0.2572000000072876</v>
      </c>
    </row>
    <row r="29" spans="2:4">
      <c r="B29" s="127" t="s">
        <v>151</v>
      </c>
      <c r="C29" s="270">
        <f>'3. Statement of pipeline assets'!D79</f>
        <v>1065333.7</v>
      </c>
      <c r="D29" s="270">
        <f>'3. Statement of pipeline assets'!E79</f>
        <v>1615499.1800000006</v>
      </c>
    </row>
    <row r="30" spans="2:4">
      <c r="B30" s="231" t="s">
        <v>432</v>
      </c>
      <c r="C30" s="271">
        <f>'3. Statement of pipeline assets'!D80</f>
        <v>64017954.910482801</v>
      </c>
      <c r="D30" s="271">
        <f>'3. Statement of pipeline assets'!E80</f>
        <v>66002637.07048279</v>
      </c>
    </row>
    <row r="31" spans="2:4">
      <c r="B31" s="127" t="s">
        <v>433</v>
      </c>
      <c r="C31" s="270">
        <f>'3. Statement of pipeline assets'!D88</f>
        <v>1442763.4518527756</v>
      </c>
      <c r="D31" s="270">
        <f>'3. Statement of pipeline assets'!E88</f>
        <v>1388634.4196830727</v>
      </c>
    </row>
    <row r="32" spans="2:4">
      <c r="B32" s="127" t="s">
        <v>434</v>
      </c>
      <c r="C32" s="270">
        <f>'3. Statement of pipeline assets'!D95</f>
        <v>307619.53520082589</v>
      </c>
      <c r="D32" s="270">
        <f>'3. Statement of pipeline assets'!E95</f>
        <v>287912.63369800267</v>
      </c>
    </row>
    <row r="33" spans="1:4">
      <c r="A33" s="39"/>
      <c r="B33" s="127" t="s">
        <v>435</v>
      </c>
      <c r="C33" s="270">
        <f>'3. Statement of pipeline assets'!D96</f>
        <v>0</v>
      </c>
      <c r="D33" s="270">
        <f>'3. Statement of pipeline assets'!E96</f>
        <v>0</v>
      </c>
    </row>
    <row r="34" spans="1:4">
      <c r="A34" s="39"/>
      <c r="B34" s="127" t="s">
        <v>436</v>
      </c>
      <c r="C34" s="270">
        <f>'3. Statement of pipeline assets'!D97</f>
        <v>0</v>
      </c>
      <c r="D34" s="270">
        <f>'3. Statement of pipeline assets'!E97</f>
        <v>0</v>
      </c>
    </row>
    <row r="35" spans="1:4">
      <c r="B35" s="127" t="s">
        <v>437</v>
      </c>
      <c r="C35" s="270">
        <f>'3. Statement of pipeline assets'!D98</f>
        <v>0</v>
      </c>
      <c r="D35" s="270">
        <f>'3. Statement of pipeline assets'!E98</f>
        <v>0</v>
      </c>
    </row>
    <row r="36" spans="1:4">
      <c r="B36" s="232" t="s">
        <v>438</v>
      </c>
      <c r="C36" s="271">
        <f>'3. Statement of pipeline assets'!D99</f>
        <v>1750382.9870536015</v>
      </c>
      <c r="D36" s="271">
        <f>'3. Statement of pipeline assets'!E99</f>
        <v>1676547.0533810754</v>
      </c>
    </row>
    <row r="37" spans="1:4" ht="15">
      <c r="B37" s="233" t="s">
        <v>439</v>
      </c>
      <c r="C37" s="271">
        <f>'3. Statement of pipeline assets'!D100</f>
        <v>65768337.897536404</v>
      </c>
      <c r="D37" s="271">
        <f>'3. Statement of pipeline assets'!E100</f>
        <v>67679184.123863861</v>
      </c>
    </row>
    <row r="38" spans="1:4">
      <c r="B38" s="230" t="s">
        <v>440</v>
      </c>
      <c r="C38" s="235">
        <f>'1.1 Financial performance'!C10</f>
        <v>0.11551259699497948</v>
      </c>
      <c r="D38" s="234"/>
    </row>
    <row r="39" spans="1:4">
      <c r="B39" s="362"/>
    </row>
    <row r="40" spans="1:4">
      <c r="B40" s="362"/>
    </row>
    <row r="41" spans="1:4" s="357" customFormat="1" ht="25.5">
      <c r="B41" s="227" t="s">
        <v>441</v>
      </c>
      <c r="C41" s="228" t="s">
        <v>430</v>
      </c>
      <c r="D41" s="239">
        <f>VALUE(RIGHT(TEXT(Yearending,"dd/mm/yyyy"),4))</f>
        <v>2026</v>
      </c>
    </row>
    <row r="42" spans="1:4">
      <c r="B42" s="236" t="s">
        <v>442</v>
      </c>
      <c r="C42" s="270">
        <f>'4. Recovered capital'!E16</f>
        <v>81943905.020941123</v>
      </c>
      <c r="D42" s="199"/>
    </row>
    <row r="43" spans="1:4">
      <c r="B43" s="236" t="s">
        <v>443</v>
      </c>
      <c r="C43" s="270">
        <f>'4. Recovered capital'!E23</f>
        <v>4610645.9546502121</v>
      </c>
      <c r="D43" s="199"/>
    </row>
    <row r="44" spans="1:4" ht="15">
      <c r="B44" s="198" t="s">
        <v>96</v>
      </c>
      <c r="C44" s="271">
        <f>'4. Recovered capital'!E24</f>
        <v>86554550.975591332</v>
      </c>
      <c r="D44" s="304"/>
    </row>
    <row r="45" spans="1:4">
      <c r="B45" s="241" t="s">
        <v>204</v>
      </c>
      <c r="C45" s="238"/>
      <c r="D45" s="228"/>
    </row>
    <row r="46" spans="1:4">
      <c r="B46" s="127" t="s">
        <v>117</v>
      </c>
      <c r="C46" s="272">
        <f>'4. Recovered capital'!E26</f>
        <v>147839468.66972971</v>
      </c>
      <c r="D46" s="270">
        <f>IFERROR(INDEX('4. Recovered capital'!$F$8:$BH$34,MATCH($B46,'4. Recovered capital'!$D$8:$D$34,0),MATCH(D$41,'4. Recovered capital'!$F$8:$BH$8,0)),)</f>
        <v>13794041.003897326</v>
      </c>
    </row>
    <row r="47" spans="1:4">
      <c r="B47" s="127" t="s">
        <v>118</v>
      </c>
      <c r="C47" s="272">
        <f>'4. Recovered capital'!E27</f>
        <v>-41304462.151159979</v>
      </c>
      <c r="D47" s="270">
        <f>IFERROR(INDEX('4. Recovered capital'!$F$8:$BH$34,MATCH($B47,'4. Recovered capital'!$D$8:$D$34,0),MATCH(D$41,'4. Recovered capital'!$F$8:$BH$8,0)),)</f>
        <v>-4082084.8346998501</v>
      </c>
    </row>
    <row r="48" spans="1:4">
      <c r="B48" s="127" t="s">
        <v>119</v>
      </c>
      <c r="C48" s="272">
        <f>'4. Recovered capital'!E28</f>
        <v>-10879112.980799431</v>
      </c>
      <c r="D48" s="270">
        <f>IFERROR(INDEX('4. Recovered capital'!$F$8:$BH$34,MATCH($B48,'4. Recovered capital'!$D$8:$D$34,0),MATCH(D$41,'4. Recovered capital'!$F$8:$BH$8,0)),)</f>
        <v>-1321099.4717486997</v>
      </c>
    </row>
    <row r="49" spans="2:82">
      <c r="B49" s="127" t="s">
        <v>318</v>
      </c>
      <c r="C49" s="272">
        <f>'4. Recovered capital'!E29</f>
        <v>-80481.254199029747</v>
      </c>
      <c r="D49" s="270">
        <f>IFERROR(INDEX('4. Recovered capital'!$F$8:$BH$34,MATCH($B49,'4. Recovered capital'!$D$8:$D$34,0),MATCH(D$41,'4. Recovered capital'!$F$8:$BH$8,0)),)</f>
        <v>-20429.709465483258</v>
      </c>
    </row>
    <row r="50" spans="2:82">
      <c r="B50" s="127" t="s">
        <v>165</v>
      </c>
      <c r="C50" s="272">
        <f>'4. Recovered capital'!E30</f>
        <v>-63237140.977344885</v>
      </c>
      <c r="D50" s="270">
        <f>IFERROR(INDEX('4. Recovered capital'!$F$8:$BH$34,MATCH($B50,'4. Recovered capital'!$D$8:$D$34,0),MATCH(D$41,'4. Recovered capital'!$F$8:$BH$8,0)),)</f>
        <v>-4535895.1120269727</v>
      </c>
    </row>
    <row r="51" spans="2:82">
      <c r="B51" s="241" t="s">
        <v>444</v>
      </c>
      <c r="C51" s="272">
        <f>'4. Recovered capital'!E31</f>
        <v>32338271.30622638</v>
      </c>
      <c r="D51" s="270">
        <f>IFERROR(INDEX('4. Recovered capital'!$F$8:$BH$34,MATCH($B51,'4. Recovered capital'!$D$8:$D$34,0),MATCH(D$41,'4. Recovered capital'!$F$8:$BH$8,0)),)</f>
        <v>3834531.8759563193</v>
      </c>
    </row>
    <row r="52" spans="2:82" ht="15">
      <c r="B52" s="233" t="s">
        <v>205</v>
      </c>
      <c r="C52" s="273">
        <f>'4. Recovered capital'!E32</f>
        <v>54216279.669364981</v>
      </c>
      <c r="D52" s="271">
        <f>IFERROR(INDEX('4. Recovered capital'!$F$8:$BH$34,MATCH($B52,'4. Recovered capital'!$D$8:$D$34,0),MATCH(D$41,'4. Recovered capital'!$F$8:$BH$8,0)),)</f>
        <v>-2968663.6285443255</v>
      </c>
    </row>
    <row r="53" spans="2:82">
      <c r="B53" s="241" t="s">
        <v>445</v>
      </c>
      <c r="C53" s="364"/>
      <c r="D53" s="270">
        <f>IFERROR(INDEX('4. Recovered capital'!$F$8:$BH$34,MATCH($B53,'4. Recovered capital'!$D$8:$D$34,0),MATCH(D$41,'4. Recovered capital'!$F$8:$BH$8,0)),)</f>
        <v>57184943.297909275</v>
      </c>
    </row>
    <row r="54" spans="2:82">
      <c r="B54" s="241" t="s">
        <v>446</v>
      </c>
      <c r="C54" s="365"/>
      <c r="D54" s="237">
        <f>IFERROR(INDEX('4. Recovered capital'!$F$8:$BH$34,MATCH($B54,'4. Recovered capital'!$D$8:$D$34,0),MATCH(D$41,'4. Recovered capital'!$F$8:$BH$8,0)),)</f>
        <v>7.9319744856559266E-2</v>
      </c>
    </row>
    <row r="55" spans="2:82">
      <c r="B55" s="362"/>
    </row>
    <row r="56" spans="2:82">
      <c r="B56" s="366"/>
    </row>
    <row r="57" spans="2:82">
      <c r="B57" s="228" t="s">
        <v>447</v>
      </c>
      <c r="C57" s="239">
        <f>D57-1</f>
        <v>2022</v>
      </c>
      <c r="D57" s="239">
        <f>E57-1</f>
        <v>2023</v>
      </c>
      <c r="E57" s="239">
        <f>F57-1</f>
        <v>2024</v>
      </c>
      <c r="F57" s="239">
        <f>G57-1</f>
        <v>2025</v>
      </c>
      <c r="G57" s="239">
        <f>VALUE(RIGHT(TEXT(Yearending,"dd/mm/yyyy"),4))</f>
        <v>2026</v>
      </c>
      <c r="BQ57" s="368"/>
      <c r="BR57" s="368"/>
      <c r="BS57" s="368"/>
      <c r="BT57" s="368"/>
      <c r="BU57" s="368"/>
      <c r="BV57" s="368"/>
      <c r="BW57" s="368"/>
      <c r="BX57" s="368"/>
      <c r="BY57" s="368"/>
      <c r="BZ57" s="368"/>
      <c r="CA57" s="368"/>
      <c r="CB57" s="368"/>
      <c r="CC57" s="368"/>
      <c r="CD57" s="368"/>
    </row>
    <row r="58" spans="2:82">
      <c r="B58" s="127" t="s">
        <v>117</v>
      </c>
      <c r="C58" s="240">
        <f>IFERROR(INDEX('4. Recovered capital'!$F$8:$BH$32,MATCH($B58,'4. Recovered capital'!$D$8:$D$32,0),MATCH(C$57,'4. Recovered capital'!$F$8:$BH$8,0))/INDEX('4. Recovered capital'!$F$8:$BH$32,MATCH($B58,'4. Recovered capital'!$D$8:$D$32,0),MATCH(C$57-1,'4. Recovered capital'!$F$8:$BH$8,0))-1,"NA")</f>
        <v>5.110974683014935E-2</v>
      </c>
      <c r="D58" s="240">
        <f>IFERROR(INDEX('4. Recovered capital'!$F$8:$BH$32,MATCH($B58,'4. Recovered capital'!$D$8:$D$32,0),MATCH(D$57,'4. Recovered capital'!$F$8:$BH$8,0))/INDEX('4. Recovered capital'!$F$8:$BH$32,MATCH($B58,'4. Recovered capital'!$D$8:$D$32,0),MATCH(D$57-1,'4. Recovered capital'!$F$8:$BH$8,0))-1,"NA")</f>
        <v>6.3455378870993062E-2</v>
      </c>
      <c r="E58" s="240">
        <f>IFERROR(INDEX('4. Recovered capital'!$F$8:$BH$32,MATCH($B58,'4. Recovered capital'!$D$8:$D$32,0),MATCH(E$57,'4. Recovered capital'!$F$8:$BH$8,0))/INDEX('4. Recovered capital'!$F$8:$BH$32,MATCH($B58,'4. Recovered capital'!$D$8:$D$32,0),MATCH(E$57-1,'4. Recovered capital'!$F$8:$BH$8,0))-1,"NA")</f>
        <v>-2.0214916414002082E-2</v>
      </c>
      <c r="F58" s="240">
        <f>IFERROR(INDEX('4. Recovered capital'!$F$8:$BH$32,MATCH($B58,'4. Recovered capital'!$D$8:$D$32,0),MATCH(F$57,'4. Recovered capital'!$F$8:$BH$8,0))/INDEX('4. Recovered capital'!$F$8:$BH$32,MATCH($B58,'4. Recovered capital'!$D$8:$D$32,0),MATCH(F$57-1,'4. Recovered capital'!$F$8:$BH$8,0))-1,"NA")</f>
        <v>1.6469388578863819E-2</v>
      </c>
      <c r="G58" s="240">
        <f>IFERROR(INDEX('4. Recovered capital'!$F$8:$BH$32,MATCH($B58,'4. Recovered capital'!$D$8:$D$32,0),MATCH(G$57,'4. Recovered capital'!$F$8:$BH$8,0))/INDEX('4. Recovered capital'!$F$8:$BH$32,MATCH($B58,'4. Recovered capital'!$D$8:$D$32,0),MATCH(G$57-1,'4. Recovered capital'!$F$8:$BH$8,0))-1,"NA")</f>
        <v>3.3032754015243748E-2</v>
      </c>
    </row>
    <row r="59" spans="2:82">
      <c r="B59" s="127" t="s">
        <v>118</v>
      </c>
      <c r="C59" s="240">
        <f>IFERROR(INDEX('4. Recovered capital'!$F$8:$BH$32,MATCH($B59,'4. Recovered capital'!$D$8:$D$32,0),MATCH(C$57,'4. Recovered capital'!$F$8:$BH$8,0))/INDEX('4. Recovered capital'!$F$8:$BH$32,MATCH($B59,'4. Recovered capital'!$D$8:$D$32,0),MATCH(C$57-1,'4. Recovered capital'!$F$8:$BH$8,0))-1,"NA")</f>
        <v>0.19638172029229484</v>
      </c>
      <c r="D59" s="240">
        <f>IFERROR(INDEX('4. Recovered capital'!$F$8:$BH$32,MATCH($B59,'4. Recovered capital'!$D$8:$D$32,0),MATCH(D$57,'4. Recovered capital'!$F$8:$BH$8,0))/INDEX('4. Recovered capital'!$F$8:$BH$32,MATCH($B59,'4. Recovered capital'!$D$8:$D$32,0),MATCH(D$57-1,'4. Recovered capital'!$F$8:$BH$8,0))-1,"NA")</f>
        <v>0.13888761587267684</v>
      </c>
      <c r="E59" s="240">
        <f>IFERROR(INDEX('4. Recovered capital'!$F$8:$BH$32,MATCH($B59,'4. Recovered capital'!$D$8:$D$32,0),MATCH(E$57,'4. Recovered capital'!$F$8:$BH$8,0))/INDEX('4. Recovered capital'!$F$8:$BH$32,MATCH($B59,'4. Recovered capital'!$D$8:$D$32,0),MATCH(E$57-1,'4. Recovered capital'!$F$8:$BH$8,0))-1,"NA")</f>
        <v>0.11484094113998622</v>
      </c>
      <c r="F59" s="240">
        <f>IFERROR(INDEX('4. Recovered capital'!$F$8:$BH$32,MATCH($B59,'4. Recovered capital'!$D$8:$D$32,0),MATCH(F$57,'4. Recovered capital'!$F$8:$BH$8,0))/INDEX('4. Recovered capital'!$F$8:$BH$32,MATCH($B59,'4. Recovered capital'!$D$8:$D$32,0),MATCH(F$57-1,'4. Recovered capital'!$F$8:$BH$8,0))-1,"NA")</f>
        <v>-0.27788933133663218</v>
      </c>
      <c r="G59" s="240">
        <f>IFERROR(INDEX('4. Recovered capital'!$F$8:$BH$32,MATCH($B59,'4. Recovered capital'!$D$8:$D$32,0),MATCH(G$57,'4. Recovered capital'!$F$8:$BH$8,0))/INDEX('4. Recovered capital'!$F$8:$BH$32,MATCH($B59,'4. Recovered capital'!$D$8:$D$32,0),MATCH(G$57-1,'4. Recovered capital'!$F$8:$BH$8,0))-1,"NA")</f>
        <v>-4.1479452063527988E-2</v>
      </c>
    </row>
    <row r="60" spans="2:82">
      <c r="B60" s="127" t="s">
        <v>119</v>
      </c>
      <c r="C60" s="240">
        <f>IFERROR(INDEX('4. Recovered capital'!$F$8:$BH$32,MATCH($B60,'4. Recovered capital'!$D$8:$D$32,0),MATCH(C$57,'4. Recovered capital'!$F$8:$BH$8,0))/INDEX('4. Recovered capital'!$F$8:$BH$32,MATCH($B60,'4. Recovered capital'!$D$8:$D$32,0),MATCH(C$57-1,'4. Recovered capital'!$F$8:$BH$8,0))-1,"NA")</f>
        <v>-0.25806195601114912</v>
      </c>
      <c r="D60" s="240">
        <f>IFERROR(INDEX('4. Recovered capital'!$F$8:$BH$32,MATCH($B60,'4. Recovered capital'!$D$8:$D$32,0),MATCH(D$57,'4. Recovered capital'!$F$8:$BH$8,0))/INDEX('4. Recovered capital'!$F$8:$BH$32,MATCH($B60,'4. Recovered capital'!$D$8:$D$32,0),MATCH(D$57-1,'4. Recovered capital'!$F$8:$BH$8,0))-1,"NA")</f>
        <v>4.8943117697879845E-2</v>
      </c>
      <c r="E60" s="240">
        <f>IFERROR(INDEX('4. Recovered capital'!$F$8:$BH$32,MATCH($B60,'4. Recovered capital'!$D$8:$D$32,0),MATCH(E$57,'4. Recovered capital'!$F$8:$BH$8,0))/INDEX('4. Recovered capital'!$F$8:$BH$32,MATCH($B60,'4. Recovered capital'!$D$8:$D$32,0),MATCH(E$57-1,'4. Recovered capital'!$F$8:$BH$8,0))-1,"NA")</f>
        <v>-0.33690010237596879</v>
      </c>
      <c r="F60" s="240">
        <f>IFERROR(INDEX('4. Recovered capital'!$F$8:$BH$32,MATCH($B60,'4. Recovered capital'!$D$8:$D$32,0),MATCH(F$57,'4. Recovered capital'!$F$8:$BH$8,0))/INDEX('4. Recovered capital'!$F$8:$BH$32,MATCH($B60,'4. Recovered capital'!$D$8:$D$32,0),MATCH(F$57-1,'4. Recovered capital'!$F$8:$BH$8,0))-1,"NA")</f>
        <v>0.86789690591915059</v>
      </c>
      <c r="G60" s="240">
        <f>IFERROR(INDEX('4. Recovered capital'!$F$8:$BH$32,MATCH($B60,'4. Recovered capital'!$D$8:$D$32,0),MATCH(G$57,'4. Recovered capital'!$F$8:$BH$8,0))/INDEX('4. Recovered capital'!$F$8:$BH$32,MATCH($B60,'4. Recovered capital'!$D$8:$D$32,0),MATCH(G$57-1,'4. Recovered capital'!$F$8:$BH$8,0))-1,"NA")</f>
        <v>0.17015973671502738</v>
      </c>
    </row>
    <row r="61" spans="2:82">
      <c r="B61" s="127" t="s">
        <v>318</v>
      </c>
      <c r="C61" s="240">
        <f>IFERROR(INDEX('4. Recovered capital'!$F$8:$BH$32,MATCH($B61,'4. Recovered capital'!$D$8:$D$32,0),MATCH(C$57,'4. Recovered capital'!$F$8:$BH$8,0))/INDEX('4. Recovered capital'!$F$8:$BH$32,MATCH($B61,'4. Recovered capital'!$D$8:$D$32,0),MATCH(C$57-1,'4. Recovered capital'!$F$8:$BH$8,0))-1,"NA")</f>
        <v>-0.14178059049428859</v>
      </c>
      <c r="D61" s="240">
        <f>IFERROR(INDEX('4. Recovered capital'!$F$8:$BH$32,MATCH($B61,'4. Recovered capital'!$D$8:$D$32,0),MATCH(D$57,'4. Recovered capital'!$F$8:$BH$8,0))/INDEX('4. Recovered capital'!$F$8:$BH$32,MATCH($B61,'4. Recovered capital'!$D$8:$D$32,0),MATCH(D$57-1,'4. Recovered capital'!$F$8:$BH$8,0))-1,"NA")</f>
        <v>0.73624947433216814</v>
      </c>
      <c r="E61" s="240">
        <f>IFERROR(INDEX('4. Recovered capital'!$F$8:$BH$32,MATCH($B61,'4. Recovered capital'!$D$8:$D$32,0),MATCH(E$57,'4. Recovered capital'!$F$8:$BH$8,0))/INDEX('4. Recovered capital'!$F$8:$BH$32,MATCH($B61,'4. Recovered capital'!$D$8:$D$32,0),MATCH(E$57-1,'4. Recovered capital'!$F$8:$BH$8,0))-1,"NA")</f>
        <v>-1.82865456493847E-2</v>
      </c>
      <c r="F61" s="240">
        <f>IFERROR(INDEX('4. Recovered capital'!$F$8:$BH$32,MATCH($B61,'4. Recovered capital'!$D$8:$D$32,0),MATCH(F$57,'4. Recovered capital'!$F$8:$BH$8,0))/INDEX('4. Recovered capital'!$F$8:$BH$32,MATCH($B61,'4. Recovered capital'!$D$8:$D$32,0),MATCH(F$57-1,'4. Recovered capital'!$F$8:$BH$8,0))-1,"NA")</f>
        <v>0.16513553696386851</v>
      </c>
      <c r="G61" s="240">
        <f>IFERROR(INDEX('4. Recovered capital'!$F$8:$BH$32,MATCH($B61,'4. Recovered capital'!$D$8:$D$32,0),MATCH(G$57,'4. Recovered capital'!$F$8:$BH$8,0))/INDEX('4. Recovered capital'!$F$8:$BH$32,MATCH($B61,'4. Recovered capital'!$D$8:$D$32,0),MATCH(G$57-1,'4. Recovered capital'!$F$8:$BH$8,0))-1,"NA")</f>
        <v>0.53190086252507007</v>
      </c>
    </row>
    <row r="62" spans="2:82">
      <c r="B62" s="127" t="s">
        <v>165</v>
      </c>
      <c r="C62" s="240">
        <f>IFERROR(INDEX('4. Recovered capital'!$F$8:$BH$32,MATCH($B62,'4. Recovered capital'!$D$8:$D$32,0),MATCH(C$57,'4. Recovered capital'!$F$8:$BH$8,0))/INDEX('4. Recovered capital'!$F$8:$BH$32,MATCH($B62,'4. Recovered capital'!$D$8:$D$32,0),MATCH(C$57-1,'4. Recovered capital'!$F$8:$BH$8,0))-1,"NA")</f>
        <v>0.43951985550886308</v>
      </c>
      <c r="D62" s="240">
        <f>IFERROR(INDEX('4. Recovered capital'!$F$8:$BH$32,MATCH($B62,'4. Recovered capital'!$D$8:$D$32,0),MATCH(D$57,'4. Recovered capital'!$F$8:$BH$8,0))/INDEX('4. Recovered capital'!$F$8:$BH$32,MATCH($B62,'4. Recovered capital'!$D$8:$D$32,0),MATCH(D$57-1,'4. Recovered capital'!$F$8:$BH$8,0))-1,"NA")</f>
        <v>-2.4655790490820784E-2</v>
      </c>
      <c r="E62" s="240">
        <f>IFERROR(INDEX('4. Recovered capital'!$F$8:$BH$32,MATCH($B62,'4. Recovered capital'!$D$8:$D$32,0),MATCH(E$57,'4. Recovered capital'!$F$8:$BH$8,0))/INDEX('4. Recovered capital'!$F$8:$BH$32,MATCH($B62,'4. Recovered capital'!$D$8:$D$32,0),MATCH(E$57-1,'4. Recovered capital'!$F$8:$BH$8,0))-1,"NA")</f>
        <v>1.9875295408650739E-2</v>
      </c>
      <c r="F62" s="240">
        <f>IFERROR(INDEX('4. Recovered capital'!$F$8:$BH$32,MATCH($B62,'4. Recovered capital'!$D$8:$D$32,0),MATCH(F$57,'4. Recovered capital'!$F$8:$BH$8,0))/INDEX('4. Recovered capital'!$F$8:$BH$32,MATCH($B62,'4. Recovered capital'!$D$8:$D$32,0),MATCH(F$57-1,'4. Recovered capital'!$F$8:$BH$8,0))-1,"NA")</f>
        <v>5.7919176039487041E-3</v>
      </c>
      <c r="G62" s="240">
        <f>IFERROR(INDEX('4. Recovered capital'!$F$8:$BH$32,MATCH($B62,'4. Recovered capital'!$D$8:$D$32,0),MATCH(G$57,'4. Recovered capital'!$F$8:$BH$8,0))/INDEX('4. Recovered capital'!$F$8:$BH$32,MATCH($B62,'4. Recovered capital'!$D$8:$D$32,0),MATCH(G$57-1,'4. Recovered capital'!$F$8:$BH$8,0))-1,"NA")</f>
        <v>-5.77010150130286E-3</v>
      </c>
    </row>
    <row r="63" spans="2:82">
      <c r="B63" s="127" t="s">
        <v>166</v>
      </c>
      <c r="C63" s="240">
        <f>IFERROR(INDEX('4. Recovered capital'!$F$8:$BH$32,MATCH($B63,'4. Recovered capital'!$D$8:$D$32,0),MATCH(C$57,'4. Recovered capital'!$F$8:$BH$8,0))/INDEX('4. Recovered capital'!$F$8:$BH$32,MATCH($B63,'4. Recovered capital'!$D$8:$D$32,0),MATCH(C$57-1,'4. Recovered capital'!$F$8:$BH$8,0))-1,"NA")</f>
        <v>-0.32887896156065111</v>
      </c>
      <c r="D63" s="240">
        <f>IFERROR(INDEX('4. Recovered capital'!$F$8:$BH$32,MATCH($B63,'4. Recovered capital'!$D$8:$D$32,0),MATCH(D$57,'4. Recovered capital'!$F$8:$BH$8,0))/INDEX('4. Recovered capital'!$F$8:$BH$32,MATCH($B63,'4. Recovered capital'!$D$8:$D$32,0),MATCH(D$57-1,'4. Recovered capital'!$F$8:$BH$8,0))-1,"NA")</f>
        <v>8.7000329998358383E-2</v>
      </c>
      <c r="E63" s="240">
        <f>IFERROR(INDEX('4. Recovered capital'!$F$8:$BH$32,MATCH($B63,'4. Recovered capital'!$D$8:$D$32,0),MATCH(E$57,'4. Recovered capital'!$F$8:$BH$8,0))/INDEX('4. Recovered capital'!$F$8:$BH$32,MATCH($B63,'4. Recovered capital'!$D$8:$D$32,0),MATCH(E$57-1,'4. Recovered capital'!$F$8:$BH$8,0))-1,"NA")</f>
        <v>-0.24015080010320755</v>
      </c>
      <c r="F63" s="240">
        <f>IFERROR(INDEX('4. Recovered capital'!$F$8:$BH$32,MATCH($B63,'4. Recovered capital'!$D$8:$D$32,0),MATCH(F$57,'4. Recovered capital'!$F$8:$BH$8,0))/INDEX('4. Recovered capital'!$F$8:$BH$32,MATCH($B63,'4. Recovered capital'!$D$8:$D$32,0),MATCH(F$57-1,'4. Recovered capital'!$F$8:$BH$8,0))-1,"NA")</f>
        <v>0.62405174549535869</v>
      </c>
      <c r="G63" s="240">
        <f>IFERROR(INDEX('4. Recovered capital'!$F$8:$BH$32,MATCH($B63,'4. Recovered capital'!$D$8:$D$32,0),MATCH(G$57,'4. Recovered capital'!$F$8:$BH$8,0))/INDEX('4. Recovered capital'!$F$8:$BH$32,MATCH($B63,'4. Recovered capital'!$D$8:$D$32,0),MATCH(G$57-1,'4. Recovered capital'!$F$8:$BH$8,0))-1,"NA")</f>
        <v>0.13123886772791016</v>
      </c>
    </row>
    <row r="64" spans="2:82">
      <c r="B64" s="362"/>
    </row>
    <row r="65" spans="2:8">
      <c r="B65" s="362"/>
    </row>
    <row r="66" spans="2:8" s="357" customFormat="1">
      <c r="B66" s="228" t="s">
        <v>448</v>
      </c>
      <c r="C66" s="447" t="s">
        <v>112</v>
      </c>
      <c r="D66" s="447"/>
      <c r="E66" s="447"/>
      <c r="F66" s="448" t="s">
        <v>113</v>
      </c>
      <c r="G66" s="448"/>
      <c r="H66" s="448"/>
    </row>
    <row r="67" spans="2:8" s="357" customFormat="1" ht="25.5">
      <c r="B67" s="228" t="s">
        <v>33</v>
      </c>
      <c r="C67" s="228" t="s">
        <v>449</v>
      </c>
      <c r="D67" s="228" t="s">
        <v>450</v>
      </c>
      <c r="E67" s="228" t="s">
        <v>451</v>
      </c>
      <c r="F67" s="228" t="s">
        <v>449</v>
      </c>
      <c r="G67" s="228" t="s">
        <v>452</v>
      </c>
      <c r="H67" s="228" t="s">
        <v>451</v>
      </c>
    </row>
    <row r="68" spans="2:8">
      <c r="B68" s="243" t="s">
        <v>34</v>
      </c>
      <c r="C68" s="127"/>
      <c r="D68" s="228"/>
      <c r="E68" s="228"/>
      <c r="F68" s="228"/>
      <c r="G68" s="228"/>
      <c r="H68" s="228"/>
    </row>
    <row r="69" spans="2:8">
      <c r="B69" s="127" t="s">
        <v>154</v>
      </c>
      <c r="C69" s="228"/>
      <c r="D69" s="228"/>
      <c r="E69" s="228"/>
      <c r="F69" s="228"/>
      <c r="G69" s="228"/>
      <c r="H69" s="228"/>
    </row>
    <row r="70" spans="2:8">
      <c r="B70" s="242" t="s">
        <v>453</v>
      </c>
      <c r="C70" s="270">
        <f>'5. Weighted average price'!M12</f>
        <v>12783.183368527985</v>
      </c>
      <c r="D70" s="270">
        <f>'5. Weighted average price'!N12</f>
        <v>20117.887500000001</v>
      </c>
      <c r="E70" s="302">
        <f>'5. Weighted average price'!O12</f>
        <v>0.63541380120193958</v>
      </c>
      <c r="F70" s="270">
        <f>'5. Weighted average price'!P12</f>
        <v>350.86087885994004</v>
      </c>
      <c r="G70" s="270">
        <f>'5. Weighted average price'!Q12</f>
        <v>6935.9664999999995</v>
      </c>
      <c r="H70" s="302">
        <f>'5. Weighted average price'!R12</f>
        <v>5.0585722820307752E-2</v>
      </c>
    </row>
    <row r="71" spans="2:8">
      <c r="B71" s="242" t="s">
        <v>454</v>
      </c>
      <c r="C71" s="270">
        <f>'5. Weighted average price'!T12</f>
        <v>0</v>
      </c>
      <c r="D71" s="270">
        <f>'5. Weighted average price'!U12</f>
        <v>0</v>
      </c>
      <c r="E71" s="302">
        <f>'5. Weighted average price'!V12</f>
        <v>0</v>
      </c>
      <c r="F71" s="270">
        <f>'5. Weighted average price'!W12</f>
        <v>0</v>
      </c>
      <c r="G71" s="270">
        <f>'5. Weighted average price'!X12</f>
        <v>0</v>
      </c>
      <c r="H71" s="302">
        <f>'5. Weighted average price'!Y12</f>
        <v>0</v>
      </c>
    </row>
    <row r="72" spans="2:8">
      <c r="B72" s="242" t="s">
        <v>455</v>
      </c>
      <c r="C72" s="270">
        <f>'5. Weighted average price'!Z12</f>
        <v>0</v>
      </c>
      <c r="D72" s="270">
        <f>'5. Weighted average price'!AA12</f>
        <v>0</v>
      </c>
      <c r="E72" s="302">
        <f>'5. Weighted average price'!AB12</f>
        <v>0</v>
      </c>
      <c r="F72" s="270">
        <f>'5. Weighted average price'!AC12</f>
        <v>0</v>
      </c>
      <c r="G72" s="270">
        <f>'5. Weighted average price'!AD12</f>
        <v>0</v>
      </c>
      <c r="H72" s="302">
        <f>'5. Weighted average price'!AE12</f>
        <v>0</v>
      </c>
    </row>
    <row r="73" spans="2:8">
      <c r="B73" s="242" t="s">
        <v>456</v>
      </c>
      <c r="C73" s="270">
        <f>'5. Weighted average price'!AF12</f>
        <v>0</v>
      </c>
      <c r="D73" s="270">
        <f>'5. Weighted average price'!AG12</f>
        <v>0</v>
      </c>
      <c r="E73" s="302">
        <f>'5. Weighted average price'!AH12</f>
        <v>0</v>
      </c>
      <c r="F73" s="270">
        <f>'5. Weighted average price'!AI12</f>
        <v>0</v>
      </c>
      <c r="G73" s="270">
        <f>'5. Weighted average price'!AJ12</f>
        <v>0</v>
      </c>
      <c r="H73" s="302">
        <f>'5. Weighted average price'!AK12</f>
        <v>0</v>
      </c>
    </row>
    <row r="74" spans="2:8">
      <c r="B74" s="242" t="s">
        <v>457</v>
      </c>
      <c r="C74" s="270">
        <f>'5. Weighted average price'!AM12</f>
        <v>0</v>
      </c>
      <c r="D74" s="270">
        <f>'5. Weighted average price'!AN12</f>
        <v>0</v>
      </c>
      <c r="E74" s="302">
        <f>'5. Weighted average price'!AO12</f>
        <v>0</v>
      </c>
      <c r="F74" s="270">
        <f>'5. Weighted average price'!AP12</f>
        <v>0</v>
      </c>
      <c r="G74" s="270">
        <f>'5. Weighted average price'!AQ12</f>
        <v>0</v>
      </c>
      <c r="H74" s="302">
        <f>'5. Weighted average price'!AR12</f>
        <v>0</v>
      </c>
    </row>
    <row r="75" spans="2:8">
      <c r="B75" s="242" t="s">
        <v>458</v>
      </c>
      <c r="C75" s="270">
        <f>'5. Weighted average price'!AS12</f>
        <v>0</v>
      </c>
      <c r="D75" s="270">
        <f>'5. Weighted average price'!AT12</f>
        <v>0</v>
      </c>
      <c r="E75" s="302">
        <f>'5. Weighted average price'!AU12</f>
        <v>0</v>
      </c>
      <c r="F75" s="270">
        <f>'5. Weighted average price'!AV12</f>
        <v>0</v>
      </c>
      <c r="G75" s="270">
        <f>'5. Weighted average price'!AW12</f>
        <v>0</v>
      </c>
      <c r="H75" s="302">
        <f>'5. Weighted average price'!AX12</f>
        <v>0</v>
      </c>
    </row>
    <row r="76" spans="2:8">
      <c r="B76" s="242" t="s">
        <v>459</v>
      </c>
      <c r="C76" s="270">
        <f>'5. Weighted average price'!AY12</f>
        <v>0</v>
      </c>
      <c r="D76" s="270">
        <f>'5. Weighted average price'!AZ12</f>
        <v>0</v>
      </c>
      <c r="E76" s="302">
        <f>'5. Weighted average price'!BA12</f>
        <v>0</v>
      </c>
      <c r="F76" s="270">
        <f>'5. Weighted average price'!BB12</f>
        <v>0</v>
      </c>
      <c r="G76" s="270">
        <f>'5. Weighted average price'!BC12</f>
        <v>0</v>
      </c>
      <c r="H76" s="302">
        <f>'5. Weighted average price'!BD12</f>
        <v>0</v>
      </c>
    </row>
    <row r="77" spans="2:8">
      <c r="B77" s="242" t="s">
        <v>460</v>
      </c>
      <c r="C77" s="270">
        <f>'5. Weighted average price'!BE12</f>
        <v>0</v>
      </c>
      <c r="D77" s="270">
        <f>'5. Weighted average price'!BF12</f>
        <v>0</v>
      </c>
      <c r="E77" s="302">
        <f>'5. Weighted average price'!BG12</f>
        <v>0</v>
      </c>
      <c r="F77" s="270">
        <f>'5. Weighted average price'!BH12</f>
        <v>0</v>
      </c>
      <c r="G77" s="270">
        <f>'5. Weighted average price'!BI12</f>
        <v>0</v>
      </c>
      <c r="H77" s="302">
        <f>'5. Weighted average price'!BJ12</f>
        <v>0</v>
      </c>
    </row>
    <row r="78" spans="2:8">
      <c r="B78" s="127" t="s">
        <v>202</v>
      </c>
      <c r="C78" s="127"/>
      <c r="D78" s="127"/>
      <c r="E78" s="303"/>
      <c r="F78" s="127"/>
      <c r="G78" s="127"/>
      <c r="H78" s="303"/>
    </row>
    <row r="79" spans="2:8">
      <c r="B79" s="242" t="s">
        <v>453</v>
      </c>
      <c r="C79" s="393">
        <f>'5. Weighted average price'!M13</f>
        <v>147.981126528</v>
      </c>
      <c r="D79" s="393">
        <f>'5. Weighted average price'!N13</f>
        <v>730</v>
      </c>
      <c r="E79" s="394">
        <f>'5. Weighted average price'!O13</f>
        <v>0.20271387195616439</v>
      </c>
      <c r="F79" s="393">
        <f>'5. Weighted average price'!P13</f>
        <v>184.141400154</v>
      </c>
      <c r="G79" s="393">
        <f>'5. Weighted average price'!Q13</f>
        <v>714.84599999999989</v>
      </c>
      <c r="H79" s="394">
        <f>'5. Weighted average price'!R13</f>
        <v>0.25759590199007903</v>
      </c>
    </row>
    <row r="80" spans="2:8">
      <c r="B80" s="242" t="s">
        <v>454</v>
      </c>
      <c r="C80" s="393">
        <f>'5. Weighted average price'!T13</f>
        <v>0</v>
      </c>
      <c r="D80" s="393">
        <f>'5. Weighted average price'!U13</f>
        <v>0</v>
      </c>
      <c r="E80" s="394">
        <f>'5. Weighted average price'!V13</f>
        <v>0</v>
      </c>
      <c r="F80" s="393">
        <f>'5. Weighted average price'!W13</f>
        <v>0</v>
      </c>
      <c r="G80" s="393">
        <f>'5. Weighted average price'!X13</f>
        <v>0</v>
      </c>
      <c r="H80" s="394">
        <f>'5. Weighted average price'!Y13</f>
        <v>0</v>
      </c>
    </row>
    <row r="81" spans="2:8">
      <c r="B81" s="242" t="s">
        <v>455</v>
      </c>
      <c r="C81" s="393">
        <f>'5. Weighted average price'!Z13</f>
        <v>0</v>
      </c>
      <c r="D81" s="393">
        <f>'5. Weighted average price'!AA13</f>
        <v>0</v>
      </c>
      <c r="E81" s="394">
        <f>'5. Weighted average price'!AB13</f>
        <v>0</v>
      </c>
      <c r="F81" s="393">
        <f>'5. Weighted average price'!AC13</f>
        <v>0</v>
      </c>
      <c r="G81" s="393">
        <f>'5. Weighted average price'!AD13</f>
        <v>0</v>
      </c>
      <c r="H81" s="394">
        <f>'5. Weighted average price'!AE13</f>
        <v>0</v>
      </c>
    </row>
    <row r="82" spans="2:8">
      <c r="B82" s="242" t="s">
        <v>456</v>
      </c>
      <c r="C82" s="393">
        <f>'5. Weighted average price'!AF13</f>
        <v>0</v>
      </c>
      <c r="D82" s="393">
        <f>'5. Weighted average price'!AG13</f>
        <v>0</v>
      </c>
      <c r="E82" s="394">
        <f>'5. Weighted average price'!AH13</f>
        <v>0</v>
      </c>
      <c r="F82" s="393">
        <f>'5. Weighted average price'!AI13</f>
        <v>0</v>
      </c>
      <c r="G82" s="393">
        <f>'5. Weighted average price'!AJ13</f>
        <v>0</v>
      </c>
      <c r="H82" s="394">
        <f>'5. Weighted average price'!AK13</f>
        <v>0</v>
      </c>
    </row>
    <row r="83" spans="2:8">
      <c r="B83" s="242" t="s">
        <v>457</v>
      </c>
      <c r="C83" s="393">
        <f>'5. Weighted average price'!AM13</f>
        <v>0</v>
      </c>
      <c r="D83" s="393">
        <f>'5. Weighted average price'!AN13</f>
        <v>0</v>
      </c>
      <c r="E83" s="394">
        <f>'5. Weighted average price'!AO13</f>
        <v>0</v>
      </c>
      <c r="F83" s="393">
        <f>'5. Weighted average price'!AP13</f>
        <v>0</v>
      </c>
      <c r="G83" s="393">
        <f>'5. Weighted average price'!AQ13</f>
        <v>0</v>
      </c>
      <c r="H83" s="394">
        <f>'5. Weighted average price'!AR13</f>
        <v>0</v>
      </c>
    </row>
    <row r="84" spans="2:8">
      <c r="B84" s="242" t="s">
        <v>458</v>
      </c>
      <c r="C84" s="393">
        <f>'5. Weighted average price'!AS13</f>
        <v>0</v>
      </c>
      <c r="D84" s="393">
        <f>'5. Weighted average price'!AT13</f>
        <v>0</v>
      </c>
      <c r="E84" s="394">
        <f>'5. Weighted average price'!AU13</f>
        <v>0</v>
      </c>
      <c r="F84" s="393">
        <f>'5. Weighted average price'!AV13</f>
        <v>0</v>
      </c>
      <c r="G84" s="393">
        <f>'5. Weighted average price'!AW13</f>
        <v>0</v>
      </c>
      <c r="H84" s="394">
        <f>'5. Weighted average price'!AX13</f>
        <v>0</v>
      </c>
    </row>
    <row r="85" spans="2:8">
      <c r="B85" s="242" t="s">
        <v>459</v>
      </c>
      <c r="C85" s="393">
        <f>'5. Weighted average price'!AY13</f>
        <v>0</v>
      </c>
      <c r="D85" s="393">
        <f>'5. Weighted average price'!AZ13</f>
        <v>0</v>
      </c>
      <c r="E85" s="394">
        <f>'5. Weighted average price'!BA13</f>
        <v>0</v>
      </c>
      <c r="F85" s="393">
        <f>'5. Weighted average price'!BB13</f>
        <v>0</v>
      </c>
      <c r="G85" s="393">
        <f>'5. Weighted average price'!BC13</f>
        <v>0</v>
      </c>
      <c r="H85" s="394">
        <f>'5. Weighted average price'!BD13</f>
        <v>0</v>
      </c>
    </row>
    <row r="86" spans="2:8">
      <c r="B86" s="242" t="s">
        <v>460</v>
      </c>
      <c r="C86" s="393">
        <f>'5. Weighted average price'!BE13</f>
        <v>0</v>
      </c>
      <c r="D86" s="393">
        <f>'5. Weighted average price'!BF13</f>
        <v>0</v>
      </c>
      <c r="E86" s="394">
        <f>'5. Weighted average price'!BG13</f>
        <v>0</v>
      </c>
      <c r="F86" s="393">
        <f>'5. Weighted average price'!BH13</f>
        <v>0</v>
      </c>
      <c r="G86" s="393">
        <f>'5. Weighted average price'!BI13</f>
        <v>0</v>
      </c>
      <c r="H86" s="394">
        <f>'5. Weighted average price'!BJ13</f>
        <v>0</v>
      </c>
    </row>
    <row r="87" spans="2:8">
      <c r="B87" s="127" t="s">
        <v>36</v>
      </c>
      <c r="C87" s="127"/>
      <c r="D87" s="127"/>
      <c r="E87" s="303"/>
      <c r="F87" s="127"/>
      <c r="G87" s="127"/>
      <c r="H87" s="303"/>
    </row>
    <row r="88" spans="2:8">
      <c r="B88" s="242" t="s">
        <v>453</v>
      </c>
      <c r="C88" s="270">
        <f>'5. Weighted average price'!M14</f>
        <v>0</v>
      </c>
      <c r="D88" s="270">
        <f>'5. Weighted average price'!N14</f>
        <v>0</v>
      </c>
      <c r="E88" s="395">
        <f>'5. Weighted average price'!O14</f>
        <v>0</v>
      </c>
      <c r="F88" s="270">
        <f>'5. Weighted average price'!P14</f>
        <v>0</v>
      </c>
      <c r="G88" s="270">
        <f>'5. Weighted average price'!Q14</f>
        <v>0</v>
      </c>
      <c r="H88" s="302">
        <f>'5. Weighted average price'!R14</f>
        <v>0</v>
      </c>
    </row>
    <row r="89" spans="2:8">
      <c r="B89" s="242" t="s">
        <v>454</v>
      </c>
      <c r="C89" s="270">
        <f>'5. Weighted average price'!T14</f>
        <v>0</v>
      </c>
      <c r="D89" s="270">
        <f>'5. Weighted average price'!U14</f>
        <v>0</v>
      </c>
      <c r="E89" s="395">
        <f>'5. Weighted average price'!V14</f>
        <v>0</v>
      </c>
      <c r="F89" s="270">
        <f>'5. Weighted average price'!W14</f>
        <v>0</v>
      </c>
      <c r="G89" s="270">
        <f>'5. Weighted average price'!X14</f>
        <v>0</v>
      </c>
      <c r="H89" s="302">
        <f>'5. Weighted average price'!Y14</f>
        <v>0</v>
      </c>
    </row>
    <row r="90" spans="2:8">
      <c r="B90" s="242" t="s">
        <v>455</v>
      </c>
      <c r="C90" s="270">
        <f>'5. Weighted average price'!Z14</f>
        <v>0</v>
      </c>
      <c r="D90" s="270">
        <f>'5. Weighted average price'!AA14</f>
        <v>0</v>
      </c>
      <c r="E90" s="395">
        <f>'5. Weighted average price'!AB14</f>
        <v>0</v>
      </c>
      <c r="F90" s="270">
        <f>'5. Weighted average price'!AC14</f>
        <v>0</v>
      </c>
      <c r="G90" s="270">
        <f>'5. Weighted average price'!AD14</f>
        <v>0</v>
      </c>
      <c r="H90" s="302">
        <f>'5. Weighted average price'!AE14</f>
        <v>0</v>
      </c>
    </row>
    <row r="91" spans="2:8">
      <c r="B91" s="242" t="s">
        <v>456</v>
      </c>
      <c r="C91" s="270">
        <f>'5. Weighted average price'!AF14</f>
        <v>0</v>
      </c>
      <c r="D91" s="270">
        <f>'5. Weighted average price'!AG14</f>
        <v>0</v>
      </c>
      <c r="E91" s="395">
        <f>'5. Weighted average price'!AH14</f>
        <v>0</v>
      </c>
      <c r="F91" s="270">
        <f>'5. Weighted average price'!AI14</f>
        <v>0</v>
      </c>
      <c r="G91" s="270">
        <f>'5. Weighted average price'!AJ14</f>
        <v>0</v>
      </c>
      <c r="H91" s="302">
        <f>'5. Weighted average price'!AK14</f>
        <v>0</v>
      </c>
    </row>
    <row r="92" spans="2:8">
      <c r="B92" s="242" t="s">
        <v>457</v>
      </c>
      <c r="C92" s="270">
        <f>'5. Weighted average price'!AM14</f>
        <v>0</v>
      </c>
      <c r="D92" s="270">
        <f>'5. Weighted average price'!AN14</f>
        <v>0</v>
      </c>
      <c r="E92" s="395">
        <f>'5. Weighted average price'!AO14</f>
        <v>0</v>
      </c>
      <c r="F92" s="270">
        <f>'5. Weighted average price'!AP14</f>
        <v>0</v>
      </c>
      <c r="G92" s="270">
        <f>'5. Weighted average price'!AQ14</f>
        <v>0</v>
      </c>
      <c r="H92" s="302">
        <f>'5. Weighted average price'!AR14</f>
        <v>0</v>
      </c>
    </row>
    <row r="93" spans="2:8">
      <c r="B93" s="242" t="s">
        <v>458</v>
      </c>
      <c r="C93" s="270">
        <f>'5. Weighted average price'!AS14</f>
        <v>0</v>
      </c>
      <c r="D93" s="270">
        <f>'5. Weighted average price'!AT14</f>
        <v>0</v>
      </c>
      <c r="E93" s="395">
        <f>'5. Weighted average price'!AU14</f>
        <v>0</v>
      </c>
      <c r="F93" s="270">
        <f>'5. Weighted average price'!AV14</f>
        <v>0</v>
      </c>
      <c r="G93" s="270">
        <f>'5. Weighted average price'!AW14</f>
        <v>0</v>
      </c>
      <c r="H93" s="302">
        <f>'5. Weighted average price'!AX14</f>
        <v>0</v>
      </c>
    </row>
    <row r="94" spans="2:8">
      <c r="B94" s="242" t="s">
        <v>459</v>
      </c>
      <c r="C94" s="270">
        <f>'5. Weighted average price'!AY14</f>
        <v>0</v>
      </c>
      <c r="D94" s="270">
        <f>'5. Weighted average price'!AZ14</f>
        <v>0</v>
      </c>
      <c r="E94" s="395">
        <f>'5. Weighted average price'!BA14</f>
        <v>0</v>
      </c>
      <c r="F94" s="270">
        <f>'5. Weighted average price'!BB14</f>
        <v>0</v>
      </c>
      <c r="G94" s="270">
        <f>'5. Weighted average price'!BC14</f>
        <v>0</v>
      </c>
      <c r="H94" s="302">
        <f>'5. Weighted average price'!BD14</f>
        <v>0</v>
      </c>
    </row>
    <row r="95" spans="2:8">
      <c r="B95" s="242" t="s">
        <v>460</v>
      </c>
      <c r="C95" s="270">
        <f>'5. Weighted average price'!BE14</f>
        <v>0</v>
      </c>
      <c r="D95" s="270">
        <f>'5. Weighted average price'!BF14</f>
        <v>0</v>
      </c>
      <c r="E95" s="395">
        <f>'5. Weighted average price'!BG14</f>
        <v>0</v>
      </c>
      <c r="F95" s="270">
        <f>'5. Weighted average price'!BH14</f>
        <v>0</v>
      </c>
      <c r="G95" s="270">
        <f>'5. Weighted average price'!BI14</f>
        <v>0</v>
      </c>
      <c r="H95" s="302">
        <f>'5. Weighted average price'!BJ14</f>
        <v>0</v>
      </c>
    </row>
    <row r="96" spans="2:8">
      <c r="B96" s="243" t="s">
        <v>229</v>
      </c>
      <c r="C96" s="127"/>
      <c r="D96" s="127"/>
      <c r="E96" s="303"/>
      <c r="F96" s="127"/>
      <c r="G96" s="127"/>
      <c r="H96" s="303"/>
    </row>
    <row r="97" spans="2:8">
      <c r="B97" s="244" t="s">
        <v>227</v>
      </c>
      <c r="C97" s="270">
        <f>'5. Weighted average price'!F16</f>
        <v>0</v>
      </c>
      <c r="D97" s="270">
        <f>'5. Weighted average price'!G16</f>
        <v>0</v>
      </c>
      <c r="E97" s="395">
        <f>'5. Weighted average price'!H16</f>
        <v>0</v>
      </c>
      <c r="F97" s="270">
        <f>'5. Weighted average price'!I16</f>
        <v>0</v>
      </c>
      <c r="G97" s="270">
        <f>'5. Weighted average price'!J16</f>
        <v>0</v>
      </c>
      <c r="H97" s="302">
        <f>'5. Weighted average price'!K16</f>
        <v>0</v>
      </c>
    </row>
    <row r="98" spans="2:8">
      <c r="B98" s="243" t="s">
        <v>37</v>
      </c>
      <c r="C98" s="127"/>
      <c r="D98" s="127"/>
      <c r="E98" s="303"/>
      <c r="F98" s="127"/>
      <c r="G98" s="127"/>
      <c r="H98" s="303"/>
    </row>
    <row r="99" spans="2:8">
      <c r="B99" s="244" t="s">
        <v>228</v>
      </c>
      <c r="C99" s="270">
        <f>'5. Weighted average price'!F18</f>
        <v>0</v>
      </c>
      <c r="D99" s="270">
        <f>'5. Weighted average price'!G18</f>
        <v>0</v>
      </c>
      <c r="E99" s="395">
        <f>'5. Weighted average price'!H18</f>
        <v>0</v>
      </c>
      <c r="F99" s="270">
        <f>'5. Weighted average price'!I18</f>
        <v>0</v>
      </c>
      <c r="G99" s="270">
        <f>'5. Weighted average price'!J18</f>
        <v>0</v>
      </c>
      <c r="H99" s="302">
        <f>'5. Weighted average price'!K18</f>
        <v>0</v>
      </c>
    </row>
    <row r="100" spans="2:8">
      <c r="B100" s="243" t="s">
        <v>461</v>
      </c>
      <c r="C100" s="270">
        <f>'5. Weighted average price'!F19</f>
        <v>0</v>
      </c>
      <c r="D100" s="367"/>
      <c r="E100" s="367"/>
      <c r="F100" s="270">
        <f>'5. Weighted average price'!I19</f>
        <v>0</v>
      </c>
      <c r="G100" s="367"/>
      <c r="H100" s="367"/>
    </row>
    <row r="101" spans="2:8">
      <c r="B101" s="362"/>
      <c r="F101" s="39"/>
    </row>
    <row r="102" spans="2:8">
      <c r="B102" s="362"/>
      <c r="C102" s="366"/>
    </row>
    <row r="103" spans="2:8" ht="25.5">
      <c r="B103" s="228" t="s">
        <v>462</v>
      </c>
      <c r="C103" s="228" t="s">
        <v>463</v>
      </c>
      <c r="D103" s="228" t="s">
        <v>538</v>
      </c>
    </row>
    <row r="104" spans="2:8" ht="25.5">
      <c r="B104" s="127" t="s">
        <v>464</v>
      </c>
      <c r="C104" s="270">
        <f>C37</f>
        <v>65768337.897536404</v>
      </c>
      <c r="D104" s="270">
        <f>C52</f>
        <v>54216279.669364981</v>
      </c>
    </row>
    <row r="105" spans="2:8">
      <c r="B105" s="127" t="s">
        <v>465</v>
      </c>
      <c r="C105" s="240">
        <f>IFERROR('3. Statement of pipeline assets'!D99/'3. Statement of pipeline assets'!D100,0)</f>
        <v>2.6614371641573271E-2</v>
      </c>
      <c r="D105" s="240">
        <f>IFERROR('4. Recovered capital'!E23/'4. Recovered capital'!E24,0)</f>
        <v>5.3268671637502103E-2</v>
      </c>
    </row>
    <row r="106" spans="2:8">
      <c r="B106" s="127" t="s">
        <v>466</v>
      </c>
      <c r="C106" s="240">
        <f>IFERROR('3. Statement of pipeline assets'!D80/'3. Statement of pipeline assets'!D100,0)</f>
        <v>0.97338562835842668</v>
      </c>
      <c r="D106" s="240">
        <f>IFERROR('4. Recovered capital'!E16/'4. Recovered capital'!E24,0)</f>
        <v>0.94673132836249796</v>
      </c>
    </row>
    <row r="107" spans="2:8" ht="25.5">
      <c r="B107" s="127"/>
      <c r="C107" s="228" t="s">
        <v>467</v>
      </c>
      <c r="D107" s="365"/>
    </row>
    <row r="108" spans="2:8">
      <c r="B108" s="127" t="s">
        <v>468</v>
      </c>
      <c r="C108" s="245">
        <f>IFERROR('2. Revenues and expenses'!D16/'2. Revenues and expenses'!D20,0)</f>
        <v>1</v>
      </c>
      <c r="D108" s="365"/>
    </row>
    <row r="109" spans="2:8">
      <c r="B109" s="127" t="s">
        <v>469</v>
      </c>
      <c r="C109" s="245">
        <f>IFERROR('2. Revenues and expenses'!D19/'2. Revenues and expenses'!D20,0)</f>
        <v>0</v>
      </c>
      <c r="D109" s="365"/>
    </row>
    <row r="110" spans="2:8">
      <c r="B110" s="127" t="s">
        <v>470</v>
      </c>
      <c r="C110" s="245">
        <f>IFERROR('2. Revenues and expenses'!D30/'2. Revenues and expenses'!D42,0)</f>
        <v>0.60848833201121022</v>
      </c>
      <c r="D110" s="365"/>
    </row>
    <row r="111" spans="2:8">
      <c r="B111" s="127" t="s">
        <v>471</v>
      </c>
      <c r="C111" s="245">
        <f>IFERROR('2. Revenues and expenses'!D41/'2. Revenues and expenses'!D42,0)</f>
        <v>0.39151166798878989</v>
      </c>
      <c r="D111" s="365"/>
    </row>
    <row r="112" spans="2:8">
      <c r="B112" s="362"/>
    </row>
    <row r="113" spans="2:5">
      <c r="B113" s="362"/>
    </row>
    <row r="114" spans="2:5" ht="25.5">
      <c r="B114" s="228" t="s">
        <v>472</v>
      </c>
      <c r="C114" s="228" t="s">
        <v>467</v>
      </c>
      <c r="D114" s="228" t="s">
        <v>473</v>
      </c>
    </row>
    <row r="115" spans="2:5">
      <c r="B115" s="127" t="s">
        <v>474</v>
      </c>
      <c r="C115" s="270">
        <f>'2. Revenues and expenses'!F24</f>
        <v>-1550382.6</v>
      </c>
      <c r="D115" s="270">
        <f>'3.3 Depreciation amortisation'!N53</f>
        <v>-1550382.6</v>
      </c>
      <c r="E115" s="401"/>
    </row>
    <row r="116" spans="2:5">
      <c r="B116" s="127" t="s">
        <v>475</v>
      </c>
      <c r="C116" s="270">
        <f>'2. Revenues and expenses'!F35+'2.4 Shared costs'!H20</f>
        <v>-544072.34914423164</v>
      </c>
      <c r="D116" s="270">
        <f>'3.3 Depreciation amortisation'!M86</f>
        <v>-544072.34914423153</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140625" defaultRowHeight="12.75"/>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8" ht="20.25">
      <c r="B1" s="17" t="s">
        <v>100</v>
      </c>
      <c r="C1" s="15"/>
      <c r="D1" s="15"/>
      <c r="E1" s="15"/>
      <c r="F1" s="15"/>
      <c r="G1" s="15"/>
    </row>
    <row r="2" spans="2:8" ht="15">
      <c r="B2" s="45" t="str">
        <f>Tradingname</f>
        <v>APA OPERATIONS PTY LIMITED</v>
      </c>
      <c r="C2" s="46"/>
    </row>
    <row r="3" spans="2:8" ht="15">
      <c r="B3" s="47" t="s">
        <v>240</v>
      </c>
      <c r="C3" s="48" t="str">
        <f>TEXT(Yearstart,"dd/mm/yyyy")&amp;" to "&amp;TEXT(Yearending,"dd/mm/yyyy")</f>
        <v>01/07/2025 to 30/06/2026</v>
      </c>
    </row>
    <row r="4" spans="2:8" ht="20.25">
      <c r="B4" s="14"/>
    </row>
    <row r="5" spans="2:8" ht="15.75">
      <c r="B5" s="26" t="s">
        <v>184</v>
      </c>
    </row>
    <row r="6" spans="2:8">
      <c r="B6" s="18"/>
      <c r="C6" s="21"/>
      <c r="D6" s="21"/>
      <c r="E6" s="22"/>
      <c r="F6" s="27"/>
      <c r="G6" s="23"/>
      <c r="H6" s="23"/>
    </row>
    <row r="7" spans="2:8" ht="13.5" customHeight="1">
      <c r="B7" s="127" t="s">
        <v>30</v>
      </c>
      <c r="C7" s="90" t="s">
        <v>590</v>
      </c>
    </row>
    <row r="8" spans="2:8" ht="13.5" customHeight="1">
      <c r="B8" s="127" t="s">
        <v>180</v>
      </c>
      <c r="C8" s="341">
        <v>85</v>
      </c>
    </row>
    <row r="9" spans="2:8" ht="13.5" customHeight="1">
      <c r="B9" s="127" t="s">
        <v>31</v>
      </c>
      <c r="C9" s="341">
        <v>6</v>
      </c>
    </row>
    <row r="10" spans="2:8" ht="13.5" customHeight="1">
      <c r="B10" s="127" t="s">
        <v>32</v>
      </c>
      <c r="C10" s="91" t="s">
        <v>564</v>
      </c>
    </row>
    <row r="12" spans="2:8" ht="15.75">
      <c r="B12" s="26" t="s">
        <v>185</v>
      </c>
    </row>
    <row r="14" spans="2:8">
      <c r="B14" s="87" t="s">
        <v>33</v>
      </c>
      <c r="C14" s="88" t="s">
        <v>130</v>
      </c>
      <c r="D14" s="88" t="s">
        <v>44</v>
      </c>
    </row>
    <row r="15" spans="2:8" ht="14.25">
      <c r="B15" s="124" t="s">
        <v>34</v>
      </c>
      <c r="C15" s="125"/>
      <c r="D15" s="126"/>
    </row>
    <row r="16" spans="2:8">
      <c r="B16" s="244" t="s">
        <v>476</v>
      </c>
      <c r="C16" s="92" t="s">
        <v>691</v>
      </c>
      <c r="D16" s="92" t="s">
        <v>691</v>
      </c>
    </row>
    <row r="17" spans="2:4">
      <c r="B17" s="127" t="s">
        <v>35</v>
      </c>
      <c r="C17" s="92" t="s">
        <v>691</v>
      </c>
      <c r="D17" s="92" t="s">
        <v>500</v>
      </c>
    </row>
    <row r="18" spans="2:4">
      <c r="B18" s="127" t="s">
        <v>36</v>
      </c>
      <c r="C18" s="92" t="s">
        <v>500</v>
      </c>
      <c r="D18" s="92" t="s">
        <v>500</v>
      </c>
    </row>
    <row r="19" spans="2:4" ht="14.25">
      <c r="B19" s="124" t="s">
        <v>237</v>
      </c>
      <c r="C19" s="125"/>
      <c r="D19" s="126"/>
    </row>
    <row r="20" spans="2:4">
      <c r="B20" s="244" t="s">
        <v>477</v>
      </c>
      <c r="C20" s="92" t="s">
        <v>500</v>
      </c>
      <c r="D20" s="92" t="s">
        <v>500</v>
      </c>
    </row>
    <row r="21" spans="2:4">
      <c r="B21" s="244" t="s">
        <v>478</v>
      </c>
      <c r="C21" s="92" t="s">
        <v>500</v>
      </c>
      <c r="D21" s="92" t="s">
        <v>500</v>
      </c>
    </row>
    <row r="22" spans="2:4" ht="14.25">
      <c r="B22" s="124" t="s">
        <v>37</v>
      </c>
      <c r="C22" s="125"/>
      <c r="D22" s="126"/>
    </row>
    <row r="23" spans="2:4">
      <c r="B23" s="127" t="s">
        <v>38</v>
      </c>
      <c r="C23" s="92" t="s">
        <v>500</v>
      </c>
      <c r="D23" s="92" t="s">
        <v>500</v>
      </c>
    </row>
    <row r="24" spans="2:4">
      <c r="B24" s="127" t="s">
        <v>39</v>
      </c>
      <c r="C24" s="92" t="s">
        <v>500</v>
      </c>
      <c r="D24" s="92" t="s">
        <v>500</v>
      </c>
    </row>
    <row r="25" spans="2:4" ht="14.25">
      <c r="B25" s="124" t="s">
        <v>40</v>
      </c>
      <c r="C25" s="125"/>
      <c r="D25" s="126"/>
    </row>
    <row r="26" spans="2:4">
      <c r="B26" s="127" t="s">
        <v>41</v>
      </c>
      <c r="C26" s="92" t="s">
        <v>500</v>
      </c>
      <c r="D26" s="92" t="s">
        <v>500</v>
      </c>
    </row>
    <row r="27" spans="2:4">
      <c r="B27" s="127" t="s">
        <v>42</v>
      </c>
      <c r="C27" s="92" t="s">
        <v>500</v>
      </c>
      <c r="D27" s="92" t="s">
        <v>500</v>
      </c>
    </row>
    <row r="28" spans="2:4" ht="14.25">
      <c r="B28" s="124" t="s">
        <v>43</v>
      </c>
      <c r="C28" s="125"/>
      <c r="D28" s="126"/>
    </row>
    <row r="29" spans="2:4">
      <c r="B29" s="49" t="s">
        <v>182</v>
      </c>
      <c r="C29" s="92"/>
      <c r="D29" s="92"/>
    </row>
    <row r="30" spans="2:4">
      <c r="B30" s="49" t="s">
        <v>182</v>
      </c>
      <c r="C30" s="92"/>
      <c r="D30" s="92"/>
    </row>
    <row r="31" spans="2:4">
      <c r="B31" s="49" t="s">
        <v>182</v>
      </c>
      <c r="C31" s="92"/>
      <c r="D31" s="92"/>
    </row>
    <row r="32" spans="2:4">
      <c r="B32" s="49" t="s">
        <v>182</v>
      </c>
      <c r="C32" s="92"/>
      <c r="D32" s="92"/>
    </row>
    <row r="33" spans="2:4">
      <c r="B33" s="49" t="s">
        <v>182</v>
      </c>
      <c r="C33" s="92"/>
      <c r="D33" s="92"/>
    </row>
    <row r="34" spans="2:4">
      <c r="B34" s="49" t="s">
        <v>182</v>
      </c>
      <c r="C34" s="92"/>
      <c r="D34" s="92"/>
    </row>
    <row r="35" spans="2:4">
      <c r="B35" s="49" t="s">
        <v>182</v>
      </c>
      <c r="C35" s="92"/>
      <c r="D35" s="92"/>
    </row>
    <row r="36" spans="2:4">
      <c r="B36" s="49" t="s">
        <v>182</v>
      </c>
      <c r="C36" s="92"/>
      <c r="D36" s="9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16:D18 C20:D21 C23:D24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c r="B1" s="17" t="s">
        <v>94</v>
      </c>
      <c r="C1" s="15"/>
      <c r="D1" s="15"/>
      <c r="E1" s="15"/>
      <c r="F1" s="15"/>
      <c r="G1" s="15"/>
    </row>
    <row r="2" spans="2:7" ht="15">
      <c r="B2" s="45" t="str">
        <f>Tradingname</f>
        <v>APA OPERATIONS PTY LIMITED</v>
      </c>
      <c r="C2" s="46"/>
    </row>
    <row r="3" spans="2:7" ht="15">
      <c r="B3" s="47" t="s">
        <v>240</v>
      </c>
      <c r="C3" s="48" t="str">
        <f>TEXT(Yearstart,"dd/mm/yyyy")&amp;" to "&amp;TEXT(Yearending,"dd/mm/yyyy")</f>
        <v>01/07/2025 to 30/06/2026</v>
      </c>
    </row>
    <row r="4" spans="2:7" ht="14.25" customHeight="1">
      <c r="B4" s="14"/>
    </row>
    <row r="5" spans="2:7" ht="15.75">
      <c r="B5" s="26" t="s">
        <v>224</v>
      </c>
    </row>
    <row r="6" spans="2:7">
      <c r="B6" s="18"/>
      <c r="C6" s="21"/>
      <c r="D6" s="22"/>
      <c r="E6" s="27"/>
      <c r="F6" s="23"/>
      <c r="G6" s="23"/>
    </row>
    <row r="7" spans="2:7" ht="57" customHeight="1">
      <c r="B7" s="87"/>
      <c r="C7" s="93" t="s">
        <v>98</v>
      </c>
    </row>
    <row r="8" spans="2:7" ht="13.5" customHeight="1">
      <c r="B8" s="127" t="s">
        <v>95</v>
      </c>
      <c r="C8" s="274">
        <f>'2. Revenues and expenses'!F43</f>
        <v>7597071.5105877593</v>
      </c>
    </row>
    <row r="9" spans="2:7" ht="13.5" customHeight="1">
      <c r="B9" s="127" t="s">
        <v>96</v>
      </c>
      <c r="C9" s="274">
        <f>'3. Statement of pipeline assets'!$D$100</f>
        <v>65768337.897536404</v>
      </c>
    </row>
    <row r="10" spans="2:7" ht="13.5" customHeight="1">
      <c r="B10" s="127" t="s">
        <v>97</v>
      </c>
      <c r="C10" s="353">
        <f>IFERROR(C8/C9,0)</f>
        <v>0.11551259699497948</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K52"/>
  <sheetViews>
    <sheetView zoomScaleNormal="100" workbookViewId="0"/>
  </sheetViews>
  <sheetFormatPr defaultColWidth="9.140625" defaultRowHeight="12.75"/>
  <cols>
    <col min="1" max="1" width="12" style="16" customWidth="1"/>
    <col min="2" max="2" width="19.140625" style="16" customWidth="1"/>
    <col min="3" max="3" width="43.42578125" style="16" customWidth="1"/>
    <col min="4" max="9" width="20.85546875" style="16" customWidth="1"/>
    <col min="10" max="10" width="10.42578125" style="16" bestFit="1" customWidth="1"/>
    <col min="11" max="11" width="13.140625" style="16" customWidth="1"/>
    <col min="12" max="16384" width="9.140625" style="16"/>
  </cols>
  <sheetData>
    <row r="1" spans="1:9" ht="20.25">
      <c r="B1" s="453" t="s">
        <v>195</v>
      </c>
      <c r="C1" s="453"/>
      <c r="D1" s="453"/>
      <c r="E1" s="15"/>
      <c r="F1" s="15"/>
      <c r="G1" s="15"/>
      <c r="H1" s="15"/>
      <c r="I1" s="15"/>
    </row>
    <row r="2" spans="1:9" ht="18" customHeight="1">
      <c r="B2" s="45" t="str">
        <f>Tradingname</f>
        <v>APA OPERATIONS PTY LIMITED</v>
      </c>
      <c r="C2" s="46"/>
      <c r="I2" s="41"/>
    </row>
    <row r="3" spans="1:9" ht="15">
      <c r="B3" s="47" t="s">
        <v>240</v>
      </c>
      <c r="C3" s="48" t="str">
        <f>TEXT(Yearstart,"dd/mm/yyyy")&amp;" to "&amp;TEXT(Yearending,"dd/mm/yyyy")</f>
        <v>01/07/2025 to 30/06/2026</v>
      </c>
    </row>
    <row r="4" spans="1:9" ht="12.75" customHeight="1">
      <c r="B4" s="14"/>
      <c r="D4" s="38"/>
      <c r="G4" s="38"/>
    </row>
    <row r="5" spans="1:9" ht="15.75">
      <c r="B5" s="449" t="s">
        <v>225</v>
      </c>
      <c r="C5" s="449"/>
      <c r="D5" s="449"/>
    </row>
    <row r="6" spans="1:9">
      <c r="B6" s="18"/>
      <c r="C6" s="19"/>
      <c r="D6" s="20"/>
      <c r="E6" s="20"/>
      <c r="F6" s="20"/>
      <c r="G6" s="20"/>
      <c r="H6" s="20"/>
      <c r="I6" s="20"/>
    </row>
    <row r="7" spans="1:9" ht="30.75" customHeight="1">
      <c r="B7" s="88"/>
      <c r="C7" s="88"/>
      <c r="D7" s="450" t="s">
        <v>231</v>
      </c>
      <c r="E7" s="451"/>
      <c r="F7" s="452"/>
      <c r="G7" s="450" t="s">
        <v>232</v>
      </c>
      <c r="H7" s="451"/>
      <c r="I7" s="452"/>
    </row>
    <row r="8" spans="1:9" ht="51" customHeight="1">
      <c r="B8" s="87" t="s">
        <v>223</v>
      </c>
      <c r="C8" s="88" t="s">
        <v>19</v>
      </c>
      <c r="D8" s="94" t="s">
        <v>57</v>
      </c>
      <c r="E8" s="94" t="s">
        <v>58</v>
      </c>
      <c r="F8" s="94" t="s">
        <v>25</v>
      </c>
      <c r="G8" s="94" t="s">
        <v>57</v>
      </c>
      <c r="H8" s="94" t="s">
        <v>58</v>
      </c>
      <c r="I8" s="94" t="s">
        <v>25</v>
      </c>
    </row>
    <row r="9" spans="1:9">
      <c r="B9" s="97"/>
      <c r="C9" s="95"/>
      <c r="D9" s="96" t="s">
        <v>183</v>
      </c>
      <c r="E9" s="96" t="s">
        <v>183</v>
      </c>
      <c r="F9" s="96" t="s">
        <v>183</v>
      </c>
      <c r="G9" s="96" t="s">
        <v>183</v>
      </c>
      <c r="H9" s="96" t="s">
        <v>183</v>
      </c>
      <c r="I9" s="96" t="s">
        <v>183</v>
      </c>
    </row>
    <row r="10" spans="1:9">
      <c r="B10" s="151"/>
      <c r="C10" s="129" t="s">
        <v>45</v>
      </c>
      <c r="D10" s="130"/>
      <c r="E10" s="130"/>
      <c r="F10" s="130"/>
      <c r="G10" s="130"/>
      <c r="H10" s="130"/>
      <c r="I10" s="131"/>
    </row>
    <row r="11" spans="1:9">
      <c r="B11" s="370" t="s">
        <v>596</v>
      </c>
      <c r="C11" s="132" t="s">
        <v>129</v>
      </c>
      <c r="D11" s="265">
        <f>'2.1 Revenue by service'!D21</f>
        <v>7004420.1438973257</v>
      </c>
      <c r="E11" s="265">
        <f>'2.1 Revenue by service'!E21</f>
        <v>6789620.8599999994</v>
      </c>
      <c r="F11" s="265">
        <f t="shared" ref="F11:F16" si="0">SUM(D11:E11)</f>
        <v>13794041.003897324</v>
      </c>
      <c r="G11" s="265">
        <f>'2.1 Revenue by service'!G21</f>
        <v>6825590.3000000026</v>
      </c>
      <c r="H11" s="265">
        <f>'2.1 Revenue by service'!H21</f>
        <v>6519573.0800000001</v>
      </c>
      <c r="I11" s="265">
        <f>SUM(G11:H11)</f>
        <v>13345163.380000003</v>
      </c>
    </row>
    <row r="12" spans="1:9">
      <c r="A12" s="200"/>
      <c r="B12" s="149"/>
      <c r="C12" s="312" t="s">
        <v>46</v>
      </c>
      <c r="D12" s="265">
        <f>'2.2 Revenue contributions '!C15</f>
        <v>0</v>
      </c>
      <c r="E12" s="265">
        <f>'2.2 Revenue contributions '!D15</f>
        <v>0</v>
      </c>
      <c r="F12" s="265">
        <f t="shared" si="0"/>
        <v>0</v>
      </c>
      <c r="G12" s="266">
        <v>0</v>
      </c>
      <c r="H12" s="266">
        <v>0</v>
      </c>
      <c r="I12" s="265">
        <f>SUM(G12:H12)</f>
        <v>0</v>
      </c>
    </row>
    <row r="13" spans="1:9">
      <c r="A13" s="200"/>
      <c r="B13" s="149"/>
      <c r="C13" s="312" t="s">
        <v>479</v>
      </c>
      <c r="D13" s="265">
        <f>'2.2 Revenue contributions '!D27</f>
        <v>0</v>
      </c>
      <c r="E13" s="265"/>
      <c r="F13" s="265">
        <f t="shared" si="0"/>
        <v>0</v>
      </c>
      <c r="G13" s="266">
        <v>0</v>
      </c>
      <c r="H13" s="265">
        <v>0</v>
      </c>
      <c r="I13" s="265">
        <f>SUM(G13:H13)</f>
        <v>0</v>
      </c>
    </row>
    <row r="14" spans="1:9">
      <c r="B14" s="149"/>
      <c r="C14" s="312" t="s">
        <v>20</v>
      </c>
      <c r="D14" s="266">
        <v>0</v>
      </c>
      <c r="E14" s="266">
        <v>0</v>
      </c>
      <c r="F14" s="265">
        <f t="shared" si="0"/>
        <v>0</v>
      </c>
      <c r="G14" s="266">
        <v>0</v>
      </c>
      <c r="H14" s="266">
        <v>0</v>
      </c>
      <c r="I14" s="265">
        <f>SUM(G14:H14)</f>
        <v>0</v>
      </c>
    </row>
    <row r="15" spans="1:9">
      <c r="B15" s="370" t="s">
        <v>376</v>
      </c>
      <c r="C15" s="132" t="s">
        <v>48</v>
      </c>
      <c r="D15" s="266">
        <v>0</v>
      </c>
      <c r="E15" s="266">
        <v>0</v>
      </c>
      <c r="F15" s="265">
        <f t="shared" si="0"/>
        <v>0</v>
      </c>
      <c r="G15" s="266">
        <v>7792.7099999999982</v>
      </c>
      <c r="H15" s="266">
        <v>0</v>
      </c>
      <c r="I15" s="265">
        <f>SUM(G15:H15)</f>
        <v>7792.7099999999982</v>
      </c>
    </row>
    <row r="16" spans="1:9">
      <c r="B16" s="261"/>
      <c r="C16" s="133" t="s">
        <v>47</v>
      </c>
      <c r="D16" s="267">
        <f>SUM(D11:D15)</f>
        <v>7004420.1438973257</v>
      </c>
      <c r="E16" s="267">
        <f>SUM(E11:E15)</f>
        <v>6789620.8599999994</v>
      </c>
      <c r="F16" s="265">
        <f t="shared" si="0"/>
        <v>13794041.003897324</v>
      </c>
      <c r="G16" s="267">
        <f>SUM(G11:G15)</f>
        <v>6833383.0100000026</v>
      </c>
      <c r="H16" s="267">
        <f>SUM(H11:H15)</f>
        <v>6519573.0800000001</v>
      </c>
      <c r="I16" s="267">
        <f>SUM(I11:I15)</f>
        <v>13352956.090000004</v>
      </c>
    </row>
    <row r="17" spans="1:10">
      <c r="B17" s="262"/>
      <c r="C17" s="129" t="s">
        <v>53</v>
      </c>
      <c r="D17" s="268"/>
      <c r="E17" s="268"/>
      <c r="F17" s="268"/>
      <c r="G17" s="268"/>
      <c r="H17" s="268"/>
      <c r="I17" s="269"/>
    </row>
    <row r="18" spans="1:10">
      <c r="B18" s="263"/>
      <c r="C18" s="132" t="s">
        <v>21</v>
      </c>
      <c r="D18" s="265">
        <f>'2.3 Indirect revenue'!G36</f>
        <v>0</v>
      </c>
      <c r="E18" s="265">
        <f>'2.3 Indirect revenue'!H36</f>
        <v>0</v>
      </c>
      <c r="F18" s="265">
        <f>SUM(D18:E18)</f>
        <v>0</v>
      </c>
      <c r="G18" s="266">
        <v>0</v>
      </c>
      <c r="H18" s="266">
        <v>0</v>
      </c>
      <c r="I18" s="265">
        <f>SUM(G18:H18)</f>
        <v>0</v>
      </c>
    </row>
    <row r="19" spans="1:10">
      <c r="B19" s="261"/>
      <c r="C19" s="133" t="s">
        <v>49</v>
      </c>
      <c r="D19" s="267">
        <f t="shared" ref="D19:I19" si="1">SUM(D18:D18)</f>
        <v>0</v>
      </c>
      <c r="E19" s="267">
        <f t="shared" si="1"/>
        <v>0</v>
      </c>
      <c r="F19" s="267">
        <f t="shared" si="1"/>
        <v>0</v>
      </c>
      <c r="G19" s="267">
        <f t="shared" si="1"/>
        <v>0</v>
      </c>
      <c r="H19" s="267">
        <f t="shared" si="1"/>
        <v>0</v>
      </c>
      <c r="I19" s="267">
        <f t="shared" si="1"/>
        <v>0</v>
      </c>
    </row>
    <row r="20" spans="1:10">
      <c r="B20" s="261"/>
      <c r="C20" s="133" t="s">
        <v>22</v>
      </c>
      <c r="D20" s="267">
        <f t="shared" ref="D20:I20" si="2">D16+D19</f>
        <v>7004420.1438973257</v>
      </c>
      <c r="E20" s="267">
        <f t="shared" si="2"/>
        <v>6789620.8599999994</v>
      </c>
      <c r="F20" s="267">
        <f t="shared" si="2"/>
        <v>13794041.003897324</v>
      </c>
      <c r="G20" s="267">
        <f t="shared" si="2"/>
        <v>6833383.0100000026</v>
      </c>
      <c r="H20" s="267">
        <f t="shared" si="2"/>
        <v>6519573.0800000001</v>
      </c>
      <c r="I20" s="267">
        <f t="shared" si="2"/>
        <v>13352956.090000004</v>
      </c>
    </row>
    <row r="21" spans="1:10">
      <c r="B21" s="262"/>
      <c r="C21" s="129" t="s">
        <v>59</v>
      </c>
      <c r="D21" s="268"/>
      <c r="E21" s="268"/>
      <c r="F21" s="268"/>
      <c r="G21" s="268"/>
      <c r="H21" s="268"/>
      <c r="I21" s="269"/>
    </row>
    <row r="22" spans="1:10">
      <c r="B22" s="370" t="s">
        <v>597</v>
      </c>
      <c r="C22" s="132" t="s">
        <v>131</v>
      </c>
      <c r="D22" s="266">
        <v>0</v>
      </c>
      <c r="E22" s="266">
        <v>0</v>
      </c>
      <c r="F22" s="265">
        <f t="shared" ref="F22:F29" si="3">SUM(D22:E22)</f>
        <v>0</v>
      </c>
      <c r="G22" s="266">
        <v>0</v>
      </c>
      <c r="H22" s="266">
        <v>0</v>
      </c>
      <c r="I22" s="265">
        <f t="shared" ref="I22:I27" si="4">SUM(G22:H22)</f>
        <v>0</v>
      </c>
      <c r="J22" s="400"/>
    </row>
    <row r="23" spans="1:10">
      <c r="B23" s="370" t="s">
        <v>597</v>
      </c>
      <c r="C23" s="132" t="s">
        <v>132</v>
      </c>
      <c r="D23" s="266">
        <v>-1090356.262676145</v>
      </c>
      <c r="E23" s="266">
        <v>-1056919.1273238552</v>
      </c>
      <c r="F23" s="265">
        <f t="shared" si="3"/>
        <v>-2147275.39</v>
      </c>
      <c r="G23" s="266">
        <v>-1076415.8300472037</v>
      </c>
      <c r="H23" s="266">
        <v>-1026983.509952796</v>
      </c>
      <c r="I23" s="265">
        <f t="shared" si="4"/>
        <v>-2103399.34</v>
      </c>
      <c r="J23" s="400"/>
    </row>
    <row r="24" spans="1:10">
      <c r="B24" s="370" t="s">
        <v>598</v>
      </c>
      <c r="C24" s="132" t="s">
        <v>23</v>
      </c>
      <c r="D24" s="266">
        <v>-787262.49335634802</v>
      </c>
      <c r="E24" s="266">
        <v>-763120.10664365208</v>
      </c>
      <c r="F24" s="265">
        <f t="shared" si="3"/>
        <v>-1550382.6</v>
      </c>
      <c r="G24" s="266">
        <v>-804825.23809090094</v>
      </c>
      <c r="H24" s="266">
        <v>-767865.191909099</v>
      </c>
      <c r="I24" s="265">
        <f t="shared" si="4"/>
        <v>-1572690.43</v>
      </c>
      <c r="J24" s="400"/>
    </row>
    <row r="25" spans="1:10">
      <c r="B25" s="370" t="s">
        <v>597</v>
      </c>
      <c r="C25" s="132" t="s">
        <v>50</v>
      </c>
      <c r="D25" s="266">
        <v>-14429.229018832431</v>
      </c>
      <c r="E25" s="266">
        <v>-13986.73870603529</v>
      </c>
      <c r="F25" s="265">
        <f t="shared" si="3"/>
        <v>-28415.967724867722</v>
      </c>
      <c r="G25" s="266">
        <v>-14854.835327963954</v>
      </c>
      <c r="H25" s="266">
        <v>-14172.655677327051</v>
      </c>
      <c r="I25" s="265">
        <f t="shared" si="4"/>
        <v>-29027.491005291005</v>
      </c>
      <c r="J25" s="400"/>
    </row>
    <row r="26" spans="1:10">
      <c r="B26" s="370" t="s">
        <v>597</v>
      </c>
      <c r="C26" s="132" t="s">
        <v>51</v>
      </c>
      <c r="D26" s="266">
        <v>-26243.169773800157</v>
      </c>
      <c r="E26" s="266">
        <v>-25438.390226199841</v>
      </c>
      <c r="F26" s="265">
        <f t="shared" si="3"/>
        <v>-51681.56</v>
      </c>
      <c r="G26" s="266">
        <v>-17690.833702010816</v>
      </c>
      <c r="H26" s="266">
        <v>-16878.416297989184</v>
      </c>
      <c r="I26" s="265">
        <f t="shared" si="4"/>
        <v>-34569.25</v>
      </c>
      <c r="J26" s="400"/>
    </row>
    <row r="27" spans="1:10">
      <c r="B27" s="370" t="s">
        <v>597</v>
      </c>
      <c r="C27" s="132" t="s">
        <v>52</v>
      </c>
      <c r="D27" s="266">
        <v>0</v>
      </c>
      <c r="E27" s="266">
        <v>0</v>
      </c>
      <c r="F27" s="265">
        <f t="shared" si="3"/>
        <v>0</v>
      </c>
      <c r="G27" s="266">
        <v>0</v>
      </c>
      <c r="H27" s="266">
        <v>0</v>
      </c>
      <c r="I27" s="265">
        <f t="shared" si="4"/>
        <v>0</v>
      </c>
      <c r="J27" s="400"/>
    </row>
    <row r="28" spans="1:10">
      <c r="B28" s="370" t="s">
        <v>597</v>
      </c>
      <c r="C28" s="132" t="s">
        <v>65</v>
      </c>
      <c r="D28" s="266">
        <v>-738.58481244350605</v>
      </c>
      <c r="E28" s="266">
        <v>-715.93518755649393</v>
      </c>
      <c r="F28" s="265">
        <f>SUM(D28:E28)</f>
        <v>-1454.52</v>
      </c>
      <c r="G28" s="266">
        <v>-1695.7878935283013</v>
      </c>
      <c r="H28" s="266">
        <v>-1617.9121064716985</v>
      </c>
      <c r="I28" s="265">
        <f>SUM(G28:H28)</f>
        <v>-3313.7</v>
      </c>
      <c r="J28" s="400"/>
    </row>
    <row r="29" spans="1:10">
      <c r="B29" s="370" t="s">
        <v>597</v>
      </c>
      <c r="C29" s="134" t="s">
        <v>62</v>
      </c>
      <c r="D29" s="266">
        <v>-452788.45142848062</v>
      </c>
      <c r="E29" s="266">
        <v>-438903.12857151945</v>
      </c>
      <c r="F29" s="265">
        <f t="shared" si="3"/>
        <v>-891691.58000000007</v>
      </c>
      <c r="G29" s="266">
        <v>-398669.02794639161</v>
      </c>
      <c r="H29" s="266">
        <v>-380360.92205360834</v>
      </c>
      <c r="I29" s="265">
        <f>SUM(G29:H29)</f>
        <v>-779029.95</v>
      </c>
      <c r="J29" s="400"/>
    </row>
    <row r="30" spans="1:10">
      <c r="B30" s="261"/>
      <c r="C30" s="133" t="s">
        <v>60</v>
      </c>
      <c r="D30" s="267">
        <f t="shared" ref="D30:I30" si="5">SUM(D22:D29)</f>
        <v>-2371818.1910660495</v>
      </c>
      <c r="E30" s="267">
        <f t="shared" si="5"/>
        <v>-2299083.4266588185</v>
      </c>
      <c r="F30" s="267">
        <f t="shared" si="5"/>
        <v>-4670901.6177248675</v>
      </c>
      <c r="G30" s="267">
        <f t="shared" si="5"/>
        <v>-2314151.5530079994</v>
      </c>
      <c r="H30" s="267">
        <f t="shared" si="5"/>
        <v>-2207878.6079972913</v>
      </c>
      <c r="I30" s="267">
        <f t="shared" si="5"/>
        <v>-4522030.1610052912</v>
      </c>
    </row>
    <row r="31" spans="1:10">
      <c r="B31" s="262"/>
      <c r="C31" s="129" t="s">
        <v>156</v>
      </c>
      <c r="D31" s="268"/>
      <c r="E31" s="268"/>
      <c r="F31" s="268"/>
      <c r="G31" s="268"/>
      <c r="H31" s="268"/>
      <c r="I31" s="269"/>
    </row>
    <row r="32" spans="1:10">
      <c r="A32" s="200"/>
      <c r="B32" s="149"/>
      <c r="C32" s="132" t="s">
        <v>54</v>
      </c>
      <c r="D32" s="265">
        <f>SUMIF('2.4 Shared costs'!$C$9:$C$35,'2. Revenues and expenses'!$C32,'2.4 Shared costs'!$H$9:$H$35)</f>
        <v>0</v>
      </c>
      <c r="E32" s="265">
        <f>SUMIF('2.4 Shared costs'!$C$9:$C$35,'2. Revenues and expenses'!$C32,'2.4 Shared costs'!$I$9:$I$35)</f>
        <v>0</v>
      </c>
      <c r="F32" s="265">
        <f t="shared" ref="F32:F40" si="6">SUM(D32:E32)</f>
        <v>0</v>
      </c>
      <c r="G32" s="266">
        <v>0</v>
      </c>
      <c r="H32" s="266">
        <v>0</v>
      </c>
      <c r="I32" s="265">
        <f t="shared" ref="I32:I40" si="7">SUM(G32:H32)</f>
        <v>0</v>
      </c>
    </row>
    <row r="33" spans="1:11">
      <c r="B33" s="149"/>
      <c r="C33" s="132" t="s">
        <v>63</v>
      </c>
      <c r="D33" s="265">
        <f>SUMIF('2.4 Shared costs'!$C$9:$C$35,'2. Revenues and expenses'!$C33,'2.4 Shared costs'!$H$9:$H$35)</f>
        <v>0</v>
      </c>
      <c r="E33" s="265">
        <f>SUMIF('2.4 Shared costs'!$C$9:$C$35,'2. Revenues and expenses'!$C33,'2.4 Shared costs'!$I$9:$I$35)</f>
        <v>0</v>
      </c>
      <c r="F33" s="265">
        <f t="shared" si="6"/>
        <v>0</v>
      </c>
      <c r="G33" s="266">
        <v>0</v>
      </c>
      <c r="H33" s="266">
        <v>0</v>
      </c>
      <c r="I33" s="265">
        <f t="shared" si="7"/>
        <v>0</v>
      </c>
    </row>
    <row r="34" spans="1:11">
      <c r="B34" s="149"/>
      <c r="C34" s="132" t="s">
        <v>480</v>
      </c>
      <c r="D34" s="265">
        <f>SUMIF('2.4 Shared costs'!$C$9:$C$35,'2. Revenues and expenses'!$C34,'2.4 Shared costs'!$H$9:$H$35)</f>
        <v>0</v>
      </c>
      <c r="E34" s="265">
        <f>SUMIF('2.4 Shared costs'!$C$9:$C$35,'2. Revenues and expenses'!$C34,'2.4 Shared costs'!$I$9:$I$35)</f>
        <v>0</v>
      </c>
      <c r="F34" s="265">
        <f t="shared" si="6"/>
        <v>0</v>
      </c>
      <c r="G34" s="266">
        <v>0</v>
      </c>
      <c r="H34" s="266">
        <v>0</v>
      </c>
      <c r="I34" s="265">
        <f t="shared" si="7"/>
        <v>0</v>
      </c>
    </row>
    <row r="35" spans="1:11">
      <c r="B35" s="370" t="s">
        <v>598</v>
      </c>
      <c r="C35" s="134" t="s">
        <v>55</v>
      </c>
      <c r="D35" s="265">
        <f>SUMIF('2.4 Shared costs'!$C$9:$C$35,'2. Revenues and expenses'!$C35,'2.4 Shared costs'!$H$9:$H$35)</f>
        <v>-436647.1640247319</v>
      </c>
      <c r="E35" s="265">
        <f>SUMIF('2.4 Shared costs'!$C$9:$C$35,'2. Revenues and expenses'!$C35,'2.4 Shared costs'!$I$9:$I$35)</f>
        <v>0</v>
      </c>
      <c r="F35" s="265">
        <f t="shared" si="6"/>
        <v>-436647.1640247319</v>
      </c>
      <c r="G35" s="266">
        <v>-361541.83897410997</v>
      </c>
      <c r="H35" s="266">
        <v>0</v>
      </c>
      <c r="I35" s="265">
        <f t="shared" si="7"/>
        <v>-361541.83897410997</v>
      </c>
    </row>
    <row r="36" spans="1:11">
      <c r="B36" s="149"/>
      <c r="C36" s="134" t="s">
        <v>64</v>
      </c>
      <c r="D36" s="265">
        <f>SUMIF('2.4 Shared costs'!$C$9:$C$35,'2. Revenues and expenses'!$C36,'2.4 Shared costs'!$H$9:$H$35)</f>
        <v>0</v>
      </c>
      <c r="E36" s="265">
        <f>SUMIF('2.4 Shared costs'!$C$9:$C$35,'2. Revenues and expenses'!$C36,'2.4 Shared costs'!$I$9:$I$35)</f>
        <v>0</v>
      </c>
      <c r="F36" s="265">
        <f t="shared" si="6"/>
        <v>0</v>
      </c>
      <c r="G36" s="266">
        <v>0</v>
      </c>
      <c r="H36" s="266">
        <v>0</v>
      </c>
      <c r="I36" s="265">
        <f t="shared" si="7"/>
        <v>0</v>
      </c>
    </row>
    <row r="37" spans="1:11">
      <c r="B37" s="149"/>
      <c r="C37" s="132" t="s">
        <v>133</v>
      </c>
      <c r="D37" s="265">
        <f>SUMIF('2.4 Shared costs'!$C$9:$C$35,'2. Revenues and expenses'!$C37,'2.4 Shared costs'!$H$9:$H$35)</f>
        <v>0</v>
      </c>
      <c r="E37" s="265">
        <f>SUMIF('2.4 Shared costs'!$C$9:$C$35,'2. Revenues and expenses'!$C37,'2.4 Shared costs'!$I$9:$I$35)</f>
        <v>0</v>
      </c>
      <c r="F37" s="265">
        <f t="shared" si="6"/>
        <v>0</v>
      </c>
      <c r="G37" s="266">
        <v>0</v>
      </c>
      <c r="H37" s="266">
        <v>0</v>
      </c>
      <c r="I37" s="265">
        <f t="shared" si="7"/>
        <v>0</v>
      </c>
    </row>
    <row r="38" spans="1:11">
      <c r="B38" s="149"/>
      <c r="C38" s="132" t="s">
        <v>56</v>
      </c>
      <c r="D38" s="265">
        <f>SUMIF('2.4 Shared costs'!$C$9:$C$35,'2. Revenues and expenses'!$C38,'2.4 Shared costs'!$H$9:$H$35)</f>
        <v>0</v>
      </c>
      <c r="E38" s="265">
        <f>SUMIF('2.4 Shared costs'!$C$9:$C$35,'2. Revenues and expenses'!$C38,'2.4 Shared costs'!$I$9:$I$35)</f>
        <v>0</v>
      </c>
      <c r="F38" s="265">
        <f t="shared" si="6"/>
        <v>0</v>
      </c>
      <c r="G38" s="266">
        <v>0</v>
      </c>
      <c r="H38" s="266">
        <v>0</v>
      </c>
      <c r="I38" s="265">
        <f t="shared" si="7"/>
        <v>0</v>
      </c>
    </row>
    <row r="39" spans="1:11">
      <c r="B39" s="370" t="s">
        <v>599</v>
      </c>
      <c r="C39" s="132" t="s">
        <v>481</v>
      </c>
      <c r="D39" s="265">
        <f>SUMIF('2.4 Shared costs'!$C$9:$C$35,'2. Revenues and expenses'!$C39,'2.4 Shared costs'!$H$9:$H$35)</f>
        <v>0</v>
      </c>
      <c r="E39" s="265">
        <f>SUMIF('2.4 Shared costs'!$C$9:$C$35,'2. Revenues and expenses'!$C39,'2.4 Shared costs'!$I$9:$I$35)</f>
        <v>0</v>
      </c>
      <c r="F39" s="265">
        <f t="shared" si="6"/>
        <v>0</v>
      </c>
      <c r="G39" s="266">
        <v>0</v>
      </c>
      <c r="H39" s="266">
        <v>0</v>
      </c>
      <c r="I39" s="265">
        <f t="shared" si="7"/>
        <v>0</v>
      </c>
    </row>
    <row r="40" spans="1:11">
      <c r="B40" s="370" t="s">
        <v>600</v>
      </c>
      <c r="C40" s="134" t="s">
        <v>178</v>
      </c>
      <c r="D40" s="265">
        <f>SUMIF('2.4 Shared costs'!$C$9:$C$35,'2. Revenues and expenses'!$C40,'2.4 Shared costs'!$H$9:$H$35)</f>
        <v>-1089420.7115599653</v>
      </c>
      <c r="E40" s="265">
        <f>SUMIF('2.4 Shared costs'!$C$9:$C$35,'2. Revenues and expenses'!$C40,'2.4 Shared costs'!$I$9:$I$35)</f>
        <v>0</v>
      </c>
      <c r="F40" s="265">
        <f t="shared" si="6"/>
        <v>-1089420.7115599653</v>
      </c>
      <c r="G40" s="266">
        <v>-1407864.3749512623</v>
      </c>
      <c r="H40" s="266">
        <v>0</v>
      </c>
      <c r="I40" s="265">
        <f t="shared" si="7"/>
        <v>-1407864.3749512623</v>
      </c>
    </row>
    <row r="41" spans="1:11">
      <c r="B41" s="261"/>
      <c r="C41" s="133" t="s">
        <v>179</v>
      </c>
      <c r="D41" s="267">
        <f>SUM(D32:D40)</f>
        <v>-1526067.8755846971</v>
      </c>
      <c r="E41" s="267">
        <f>SUM(E32:E40)</f>
        <v>0</v>
      </c>
      <c r="F41" s="267">
        <f>SUM(F32:F40)</f>
        <v>-1526067.8755846971</v>
      </c>
      <c r="G41" s="266">
        <v>-1769406.2139253723</v>
      </c>
      <c r="H41" s="266">
        <v>0</v>
      </c>
      <c r="I41" s="267">
        <f>SUM(I32:I40)</f>
        <v>-1769406.2139253723</v>
      </c>
    </row>
    <row r="42" spans="1:11">
      <c r="B42" s="261"/>
      <c r="C42" s="133" t="s">
        <v>61</v>
      </c>
      <c r="D42" s="267">
        <f>D30+D41</f>
        <v>-3897886.0666507464</v>
      </c>
      <c r="E42" s="267">
        <f>E30+E41</f>
        <v>-2299083.4266588185</v>
      </c>
      <c r="F42" s="267">
        <f>F30+F41</f>
        <v>-6196969.4933095649</v>
      </c>
      <c r="G42" s="266">
        <v>-4083557.7669333718</v>
      </c>
      <c r="H42" s="266">
        <v>-2207878.6079972913</v>
      </c>
      <c r="I42" s="267">
        <f>I30+I41</f>
        <v>-6291436.374930663</v>
      </c>
    </row>
    <row r="43" spans="1:11">
      <c r="A43" s="200"/>
      <c r="B43" s="149"/>
      <c r="C43" s="133" t="s">
        <v>99</v>
      </c>
      <c r="D43" s="265">
        <f>D20+D42</f>
        <v>3106534.0772465793</v>
      </c>
      <c r="E43" s="265">
        <f>E20+E42</f>
        <v>4490537.4333411809</v>
      </c>
      <c r="F43" s="265">
        <f>F20+F42</f>
        <v>7597071.5105877593</v>
      </c>
      <c r="G43" s="266">
        <v>2749825.2430666308</v>
      </c>
      <c r="H43" s="266">
        <v>4311694.4720027093</v>
      </c>
      <c r="I43" s="265">
        <f>I20+I42</f>
        <v>7061519.7150693405</v>
      </c>
    </row>
    <row r="44" spans="1:11">
      <c r="A44" s="23"/>
    </row>
    <row r="47" spans="1:11">
      <c r="E47" s="403"/>
      <c r="F47" s="403"/>
      <c r="I47" s="403"/>
      <c r="K47" s="404"/>
    </row>
    <row r="48" spans="1:11">
      <c r="I48" s="403"/>
      <c r="K48" s="404"/>
    </row>
    <row r="50" spans="6:11">
      <c r="K50" s="404"/>
    </row>
    <row r="52" spans="6:11">
      <c r="F52" s="404"/>
      <c r="I52" s="404"/>
    </row>
  </sheetData>
  <mergeCells count="4">
    <mergeCell ref="B5:D5"/>
    <mergeCell ref="D7:F7"/>
    <mergeCell ref="G7:I7"/>
    <mergeCell ref="B1:D1"/>
  </mergeCells>
  <phoneticPr fontId="41" type="noConversion"/>
  <pageMargins left="0.75" right="0.75" top="1" bottom="1" header="0.5" footer="0.5"/>
  <pageSetup paperSize="9" scale="59"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40625" defaultRowHeight="12.75"/>
  <cols>
    <col min="1" max="1" width="12" style="16" customWidth="1"/>
    <col min="2" max="2" width="24.85546875" style="16" customWidth="1"/>
    <col min="3" max="3" width="43.42578125" style="16" customWidth="1"/>
    <col min="4" max="9" width="20.85546875" style="16" customWidth="1"/>
    <col min="10" max="16384" width="9.140625" style="16"/>
  </cols>
  <sheetData>
    <row r="1" spans="2:9" ht="20.25">
      <c r="B1" s="454" t="s">
        <v>139</v>
      </c>
      <c r="C1" s="454"/>
      <c r="D1" s="15"/>
      <c r="E1" s="15"/>
      <c r="F1" s="15"/>
      <c r="G1" s="15"/>
      <c r="H1" s="15"/>
      <c r="I1" s="15"/>
    </row>
    <row r="2" spans="2:9" ht="16.5" customHeight="1">
      <c r="B2" s="45" t="str">
        <f>Tradingname</f>
        <v>APA OPERATIONS PTY LIMITED</v>
      </c>
      <c r="C2" s="46"/>
      <c r="I2" s="41"/>
    </row>
    <row r="3" spans="2:9" ht="15">
      <c r="B3" s="47" t="s">
        <v>240</v>
      </c>
      <c r="C3" s="48" t="str">
        <f>TEXT(Yearstart,"dd/mm/yyyy")&amp;" to "&amp;TEXT(Yearending,"dd/mm/yyyy")</f>
        <v>01/07/2025 to 30/06/2026</v>
      </c>
    </row>
    <row r="4" spans="2:9" ht="12.75" customHeight="1">
      <c r="B4" s="14"/>
      <c r="D4" s="38"/>
      <c r="G4" s="38"/>
    </row>
    <row r="5" spans="2:9" ht="15.75">
      <c r="B5" s="449" t="s">
        <v>186</v>
      </c>
      <c r="C5" s="449"/>
      <c r="D5" s="449"/>
    </row>
    <row r="6" spans="2:9">
      <c r="B6" s="18"/>
      <c r="C6" s="19"/>
      <c r="D6" s="20"/>
      <c r="E6" s="20"/>
      <c r="F6" s="20"/>
      <c r="G6" s="20"/>
      <c r="H6" s="20"/>
      <c r="I6" s="20"/>
    </row>
    <row r="7" spans="2:9" ht="21" customHeight="1">
      <c r="B7" s="88"/>
      <c r="C7" s="88"/>
      <c r="D7" s="450" t="s">
        <v>231</v>
      </c>
      <c r="E7" s="451"/>
      <c r="F7" s="452"/>
      <c r="G7" s="450" t="s">
        <v>232</v>
      </c>
      <c r="H7" s="451"/>
      <c r="I7" s="452"/>
    </row>
    <row r="8" spans="2:9" ht="51" customHeight="1">
      <c r="B8" s="87" t="s">
        <v>223</v>
      </c>
      <c r="C8" s="88" t="s">
        <v>19</v>
      </c>
      <c r="D8" s="94" t="s">
        <v>57</v>
      </c>
      <c r="E8" s="94" t="s">
        <v>58</v>
      </c>
      <c r="F8" s="94" t="s">
        <v>25</v>
      </c>
      <c r="G8" s="94" t="s">
        <v>57</v>
      </c>
      <c r="H8" s="94" t="s">
        <v>58</v>
      </c>
      <c r="I8" s="94" t="s">
        <v>25</v>
      </c>
    </row>
    <row r="9" spans="2:9" ht="15.75" customHeight="1">
      <c r="B9" s="87"/>
      <c r="C9" s="88"/>
      <c r="D9" s="96" t="s">
        <v>183</v>
      </c>
      <c r="E9" s="96" t="s">
        <v>183</v>
      </c>
      <c r="F9" s="96" t="s">
        <v>183</v>
      </c>
      <c r="G9" s="96" t="s">
        <v>183</v>
      </c>
      <c r="H9" s="96" t="s">
        <v>183</v>
      </c>
      <c r="I9" s="96" t="s">
        <v>183</v>
      </c>
    </row>
    <row r="10" spans="2:9">
      <c r="B10" s="128"/>
      <c r="C10" s="313" t="s">
        <v>139</v>
      </c>
      <c r="D10" s="130"/>
      <c r="E10" s="130"/>
      <c r="F10" s="130"/>
      <c r="G10" s="130"/>
      <c r="H10" s="130"/>
      <c r="I10" s="131"/>
    </row>
    <row r="11" spans="2:9">
      <c r="B11" s="370" t="s">
        <v>596</v>
      </c>
      <c r="C11" s="132" t="s">
        <v>175</v>
      </c>
      <c r="D11" s="266">
        <v>6548112.0131879253</v>
      </c>
      <c r="E11" s="266">
        <v>6585932.2341999998</v>
      </c>
      <c r="F11" s="265">
        <f t="shared" ref="F11:F20" si="0">SUM(D11:E11)</f>
        <v>13134044.247387925</v>
      </c>
      <c r="G11" s="266">
        <v>6377654.622211962</v>
      </c>
      <c r="H11" s="266">
        <v>6323985.8876</v>
      </c>
      <c r="I11" s="265">
        <f t="shared" ref="I11:I20" si="1">SUM(G11:H11)</f>
        <v>12701640.509811962</v>
      </c>
    </row>
    <row r="12" spans="2:9">
      <c r="B12" s="370" t="s">
        <v>376</v>
      </c>
      <c r="C12" s="132" t="s">
        <v>155</v>
      </c>
      <c r="D12" s="266">
        <v>332122.52668200003</v>
      </c>
      <c r="E12" s="266">
        <v>0</v>
      </c>
      <c r="F12" s="265">
        <f t="shared" si="0"/>
        <v>332122.52668200003</v>
      </c>
      <c r="G12" s="266">
        <v>299605.50088200002</v>
      </c>
      <c r="H12" s="266">
        <v>0</v>
      </c>
      <c r="I12" s="265">
        <f t="shared" si="1"/>
        <v>299605.50088200002</v>
      </c>
    </row>
    <row r="13" spans="2:9">
      <c r="B13" s="370" t="s">
        <v>376</v>
      </c>
      <c r="C13" s="132" t="s">
        <v>80</v>
      </c>
      <c r="D13" s="266">
        <v>0</v>
      </c>
      <c r="E13" s="266">
        <v>0</v>
      </c>
      <c r="F13" s="265">
        <f t="shared" si="0"/>
        <v>0</v>
      </c>
      <c r="G13" s="266">
        <v>0</v>
      </c>
      <c r="H13" s="266">
        <v>0</v>
      </c>
      <c r="I13" s="265">
        <f t="shared" si="1"/>
        <v>0</v>
      </c>
    </row>
    <row r="14" spans="2:9">
      <c r="B14" s="370" t="s">
        <v>376</v>
      </c>
      <c r="C14" s="132" t="s">
        <v>235</v>
      </c>
      <c r="D14" s="266">
        <v>0</v>
      </c>
      <c r="E14" s="266">
        <v>0</v>
      </c>
      <c r="F14" s="265">
        <f t="shared" si="0"/>
        <v>0</v>
      </c>
      <c r="G14" s="266">
        <v>0</v>
      </c>
      <c r="H14" s="266">
        <v>0</v>
      </c>
      <c r="I14" s="265">
        <f t="shared" si="1"/>
        <v>0</v>
      </c>
    </row>
    <row r="15" spans="2:9" ht="25.5">
      <c r="B15" s="370" t="s">
        <v>376</v>
      </c>
      <c r="C15" s="135" t="s">
        <v>236</v>
      </c>
      <c r="D15" s="266">
        <v>0</v>
      </c>
      <c r="E15" s="266">
        <v>0</v>
      </c>
      <c r="F15" s="265">
        <f t="shared" si="0"/>
        <v>0</v>
      </c>
      <c r="G15" s="266">
        <v>0</v>
      </c>
      <c r="H15" s="266">
        <v>0</v>
      </c>
      <c r="I15" s="265">
        <f t="shared" si="1"/>
        <v>0</v>
      </c>
    </row>
    <row r="16" spans="2:9">
      <c r="B16" s="370" t="s">
        <v>376</v>
      </c>
      <c r="C16" s="314" t="s">
        <v>482</v>
      </c>
      <c r="D16" s="266">
        <v>0</v>
      </c>
      <c r="E16" s="266">
        <v>0</v>
      </c>
      <c r="F16" s="265">
        <f>SUM(D16:E16)</f>
        <v>0</v>
      </c>
      <c r="G16" s="266">
        <v>0</v>
      </c>
      <c r="H16" s="266">
        <v>0</v>
      </c>
      <c r="I16" s="265">
        <f>SUM(G16:H16)</f>
        <v>0</v>
      </c>
    </row>
    <row r="17" spans="2:9">
      <c r="B17" s="370" t="s">
        <v>376</v>
      </c>
      <c r="C17" s="314" t="s">
        <v>483</v>
      </c>
      <c r="D17" s="266">
        <v>0</v>
      </c>
      <c r="E17" s="266">
        <v>0</v>
      </c>
      <c r="F17" s="265">
        <f>SUM(D17:E17)</f>
        <v>0</v>
      </c>
      <c r="G17" s="266">
        <v>0</v>
      </c>
      <c r="H17" s="266">
        <v>0</v>
      </c>
      <c r="I17" s="265">
        <f>SUM(G17:H17)</f>
        <v>0</v>
      </c>
    </row>
    <row r="18" spans="2:9">
      <c r="B18" s="370" t="s">
        <v>376</v>
      </c>
      <c r="C18" s="132" t="s">
        <v>81</v>
      </c>
      <c r="D18" s="266">
        <v>0</v>
      </c>
      <c r="E18" s="266">
        <v>0</v>
      </c>
      <c r="F18" s="265">
        <f t="shared" si="0"/>
        <v>0</v>
      </c>
      <c r="G18" s="266">
        <v>0</v>
      </c>
      <c r="H18" s="266">
        <v>0</v>
      </c>
      <c r="I18" s="265">
        <f t="shared" si="1"/>
        <v>0</v>
      </c>
    </row>
    <row r="19" spans="2:9">
      <c r="B19" s="370" t="s">
        <v>376</v>
      </c>
      <c r="C19" s="132" t="s">
        <v>82</v>
      </c>
      <c r="D19" s="266">
        <v>0</v>
      </c>
      <c r="E19" s="266">
        <v>0</v>
      </c>
      <c r="F19" s="265">
        <f t="shared" si="0"/>
        <v>0</v>
      </c>
      <c r="G19" s="266">
        <v>0</v>
      </c>
      <c r="H19" s="266">
        <v>0</v>
      </c>
      <c r="I19" s="265">
        <f t="shared" si="1"/>
        <v>0</v>
      </c>
    </row>
    <row r="20" spans="2:9">
      <c r="B20" s="370" t="s">
        <v>376</v>
      </c>
      <c r="C20" s="314" t="s">
        <v>484</v>
      </c>
      <c r="D20" s="266">
        <v>124185.60402740102</v>
      </c>
      <c r="E20" s="266">
        <v>203688.62579999998</v>
      </c>
      <c r="F20" s="265">
        <f t="shared" si="0"/>
        <v>327874.229827401</v>
      </c>
      <c r="G20" s="266">
        <v>148330.17690604116</v>
      </c>
      <c r="H20" s="266">
        <v>195587.1924</v>
      </c>
      <c r="I20" s="265">
        <f t="shared" si="1"/>
        <v>343917.36930604116</v>
      </c>
    </row>
    <row r="21" spans="2:9">
      <c r="B21" s="264"/>
      <c r="C21" s="315" t="s">
        <v>129</v>
      </c>
      <c r="D21" s="267">
        <f t="shared" ref="D21:I21" si="2">SUM(D11:D20)</f>
        <v>7004420.1438973257</v>
      </c>
      <c r="E21" s="267">
        <f t="shared" si="2"/>
        <v>6789620.8599999994</v>
      </c>
      <c r="F21" s="267">
        <f t="shared" si="2"/>
        <v>13794041.003897326</v>
      </c>
      <c r="G21" s="267">
        <f t="shared" si="2"/>
        <v>6825590.3000000026</v>
      </c>
      <c r="H21" s="267">
        <f t="shared" si="2"/>
        <v>6519573.0800000001</v>
      </c>
      <c r="I21" s="267">
        <f t="shared" si="2"/>
        <v>13345163.380000003</v>
      </c>
    </row>
    <row r="22" spans="2:9">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40625" defaultRowHeight="12.75"/>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c r="B1" s="17" t="s">
        <v>196</v>
      </c>
      <c r="C1" s="15"/>
      <c r="D1" s="15"/>
      <c r="E1" s="15"/>
      <c r="F1" s="15"/>
      <c r="G1" s="15"/>
      <c r="H1" s="15"/>
      <c r="I1" s="15"/>
      <c r="J1" s="15"/>
    </row>
    <row r="2" spans="2:10" ht="15.75" customHeight="1">
      <c r="B2" s="45" t="str">
        <f>Tradingname</f>
        <v>APA OPERATIONS PTY LIMITED</v>
      </c>
      <c r="C2" s="46"/>
    </row>
    <row r="3" spans="2:10" ht="18.75" customHeight="1">
      <c r="B3" s="47" t="s">
        <v>240</v>
      </c>
      <c r="C3" s="48" t="str">
        <f>TEXT(Yearstart,"dd/mm/yyyy")&amp;" to "&amp;TEXT(Yearending,"dd/mm/yyyy")</f>
        <v>01/07/2025 to 30/06/2026</v>
      </c>
      <c r="F3" s="41"/>
    </row>
    <row r="4" spans="2:10" ht="20.25">
      <c r="B4" s="14"/>
    </row>
    <row r="5" spans="2:10" ht="15.75">
      <c r="B5" s="26" t="s">
        <v>187</v>
      </c>
    </row>
    <row r="6" spans="2:10">
      <c r="B6" s="18"/>
      <c r="C6" s="21"/>
      <c r="D6" s="21"/>
      <c r="E6" s="21"/>
      <c r="F6" s="21"/>
      <c r="G6" s="22"/>
      <c r="H6" s="27"/>
      <c r="I6" s="23"/>
      <c r="J6" s="23"/>
    </row>
    <row r="7" spans="2:10" ht="39" customHeight="1">
      <c r="B7" s="99" t="s">
        <v>19</v>
      </c>
      <c r="C7" s="94" t="s">
        <v>57</v>
      </c>
      <c r="D7" s="94" t="s">
        <v>58</v>
      </c>
      <c r="E7" s="94" t="s">
        <v>25</v>
      </c>
    </row>
    <row r="8" spans="2:10" ht="13.5" customHeight="1">
      <c r="B8" s="87"/>
      <c r="C8" s="96" t="s">
        <v>183</v>
      </c>
      <c r="D8" s="96" t="s">
        <v>183</v>
      </c>
      <c r="E8" s="96" t="s">
        <v>183</v>
      </c>
    </row>
    <row r="9" spans="2:10" ht="13.5" customHeight="1">
      <c r="B9" s="248" t="s">
        <v>601</v>
      </c>
      <c r="C9" s="276">
        <v>0</v>
      </c>
      <c r="D9" s="276">
        <v>0</v>
      </c>
      <c r="E9" s="277">
        <f t="shared" ref="E9:E14" si="0">SUM(C9:D9)</f>
        <v>0</v>
      </c>
    </row>
    <row r="10" spans="2:10" ht="13.5" customHeight="1">
      <c r="B10" s="248"/>
      <c r="C10" s="276"/>
      <c r="D10" s="276"/>
      <c r="E10" s="277">
        <f t="shared" si="0"/>
        <v>0</v>
      </c>
    </row>
    <row r="11" spans="2:10" ht="13.5" customHeight="1">
      <c r="B11" s="248"/>
      <c r="C11" s="276"/>
      <c r="D11" s="276"/>
      <c r="E11" s="277">
        <f t="shared" si="0"/>
        <v>0</v>
      </c>
    </row>
    <row r="12" spans="2:10" ht="13.5" customHeight="1">
      <c r="B12" s="248"/>
      <c r="C12" s="276"/>
      <c r="D12" s="276"/>
      <c r="E12" s="277">
        <f t="shared" si="0"/>
        <v>0</v>
      </c>
    </row>
    <row r="13" spans="2:10" ht="13.5" customHeight="1">
      <c r="B13" s="248"/>
      <c r="C13" s="276"/>
      <c r="D13" s="276"/>
      <c r="E13" s="277">
        <f t="shared" si="0"/>
        <v>0</v>
      </c>
    </row>
    <row r="14" spans="2:10" ht="13.5" customHeight="1">
      <c r="B14" s="248"/>
      <c r="C14" s="276"/>
      <c r="D14" s="276"/>
      <c r="E14" s="277">
        <f t="shared" si="0"/>
        <v>0</v>
      </c>
    </row>
    <row r="15" spans="2:10">
      <c r="B15" s="98" t="s">
        <v>25</v>
      </c>
      <c r="C15" s="267">
        <f>SUM(C9:C14)</f>
        <v>0</v>
      </c>
      <c r="D15" s="267">
        <f>SUM(D9:D14)</f>
        <v>0</v>
      </c>
      <c r="E15" s="267">
        <f>SUM(E9:E14)</f>
        <v>0</v>
      </c>
    </row>
    <row r="17" spans="2:6" ht="15.75">
      <c r="B17" s="26" t="s">
        <v>188</v>
      </c>
    </row>
    <row r="18" spans="2:6" ht="19.5" customHeight="1">
      <c r="B18" s="18"/>
      <c r="C18" s="21"/>
      <c r="D18" s="21"/>
      <c r="E18" s="21"/>
      <c r="F18" s="21"/>
    </row>
    <row r="19" spans="2:6" ht="24.75" customHeight="1">
      <c r="B19" s="87" t="s">
        <v>135</v>
      </c>
      <c r="C19" s="100" t="s">
        <v>19</v>
      </c>
      <c r="D19" s="94" t="s">
        <v>25</v>
      </c>
    </row>
    <row r="20" spans="2:6">
      <c r="B20" s="87"/>
      <c r="C20" s="96"/>
      <c r="D20" s="96" t="s">
        <v>183</v>
      </c>
    </row>
    <row r="21" spans="2:6">
      <c r="B21" s="248"/>
      <c r="C21" s="250"/>
      <c r="D21" s="275"/>
    </row>
    <row r="22" spans="2:6">
      <c r="B22" s="248"/>
      <c r="C22" s="250"/>
      <c r="D22" s="275"/>
    </row>
    <row r="23" spans="2:6">
      <c r="B23" s="248"/>
      <c r="C23" s="250"/>
      <c r="D23" s="275"/>
    </row>
    <row r="24" spans="2:6">
      <c r="B24" s="248"/>
      <c r="C24" s="250"/>
      <c r="D24" s="275"/>
    </row>
    <row r="25" spans="2:6">
      <c r="B25" s="248"/>
      <c r="C25" s="250"/>
      <c r="D25" s="275"/>
    </row>
    <row r="26" spans="2:6">
      <c r="B26" s="248"/>
      <c r="C26" s="250"/>
      <c r="D26" s="275"/>
    </row>
    <row r="27" spans="2:6">
      <c r="B27" s="455" t="s">
        <v>134</v>
      </c>
      <c r="C27" s="456"/>
      <c r="D27" s="267">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009999"/>
  </sheetPr>
  <dimension ref="B1:H36"/>
  <sheetViews>
    <sheetView zoomScaleNormal="100" workbookViewId="0"/>
  </sheetViews>
  <sheetFormatPr defaultColWidth="9.140625" defaultRowHeight="12.75"/>
  <cols>
    <col min="1" max="1" width="12.42578125" style="28" customWidth="1"/>
    <col min="2" max="2" width="18.5703125" style="28" customWidth="1"/>
    <col min="3" max="3" width="42.140625" style="28" customWidth="1"/>
    <col min="4" max="4" width="26.85546875" style="28" customWidth="1"/>
    <col min="5" max="5" width="22.5703125" style="28" customWidth="1"/>
    <col min="6" max="6" width="20.5703125" style="28" customWidth="1"/>
    <col min="7" max="8" width="22.5703125" style="28" customWidth="1"/>
    <col min="9" max="9" width="9.42578125" style="28" customWidth="1"/>
    <col min="10" max="10" width="25.140625" style="28" customWidth="1"/>
    <col min="11" max="16384" width="9.140625" style="28"/>
  </cols>
  <sheetData>
    <row r="1" spans="2:8" ht="20.25">
      <c r="B1" s="457" t="s">
        <v>191</v>
      </c>
      <c r="C1" s="457"/>
      <c r="D1" s="15"/>
      <c r="E1" s="15"/>
      <c r="F1" s="15"/>
      <c r="G1" s="15"/>
      <c r="H1" s="15"/>
    </row>
    <row r="2" spans="2:8" ht="17.25" customHeight="1">
      <c r="B2" s="45" t="str">
        <f>Tradingname</f>
        <v>APA OPERATIONS PTY LIMITED</v>
      </c>
      <c r="C2" s="46"/>
      <c r="D2" s="29"/>
      <c r="E2" s="458" t="s">
        <v>485</v>
      </c>
      <c r="F2" s="458"/>
      <c r="G2" s="458"/>
      <c r="H2" s="29"/>
    </row>
    <row r="3" spans="2:8" ht="17.25" customHeight="1">
      <c r="B3" s="47" t="s">
        <v>240</v>
      </c>
      <c r="C3" s="48" t="str">
        <f>TEXT(Yearstart,"dd/mm/yyyy")&amp;" to "&amp;TEXT(Yearending,"dd/mm/yyyy")</f>
        <v>01/07/2025 to 30/06/2026</v>
      </c>
      <c r="E3" s="458"/>
      <c r="F3" s="458"/>
      <c r="G3" s="458"/>
    </row>
    <row r="4" spans="2:8" ht="14.25" customHeight="1">
      <c r="B4" s="14"/>
      <c r="E4" s="458"/>
      <c r="F4" s="458"/>
      <c r="G4" s="458"/>
    </row>
    <row r="5" spans="2:8" ht="15.75">
      <c r="B5" s="32" t="s">
        <v>192</v>
      </c>
      <c r="C5" s="30"/>
      <c r="D5" s="30"/>
      <c r="E5" s="30"/>
      <c r="F5" s="31"/>
      <c r="G5" s="30"/>
      <c r="H5" s="30"/>
    </row>
    <row r="6" spans="2:8" ht="15.75">
      <c r="B6" s="32"/>
      <c r="C6" s="30"/>
      <c r="D6" s="30"/>
      <c r="E6" s="30"/>
      <c r="F6" s="31"/>
      <c r="G6" s="30"/>
      <c r="H6" s="30"/>
    </row>
    <row r="7" spans="2:8" ht="40.5" customHeight="1">
      <c r="B7" s="101" t="s">
        <v>223</v>
      </c>
      <c r="C7" s="101" t="s">
        <v>189</v>
      </c>
      <c r="D7" s="102" t="s">
        <v>218</v>
      </c>
      <c r="E7" s="102" t="s">
        <v>220</v>
      </c>
      <c r="F7" s="102" t="s">
        <v>69</v>
      </c>
      <c r="G7" s="102" t="s">
        <v>89</v>
      </c>
      <c r="H7" s="102" t="s">
        <v>90</v>
      </c>
    </row>
    <row r="8" spans="2:8">
      <c r="B8" s="103"/>
      <c r="C8" s="101" t="s">
        <v>190</v>
      </c>
      <c r="D8" s="104" t="s">
        <v>183</v>
      </c>
      <c r="E8" s="104" t="s">
        <v>183</v>
      </c>
      <c r="F8" s="104"/>
      <c r="G8" s="104" t="s">
        <v>183</v>
      </c>
      <c r="H8" s="104" t="s">
        <v>183</v>
      </c>
    </row>
    <row r="9" spans="2:8">
      <c r="B9" s="136"/>
      <c r="C9" s="136"/>
      <c r="D9" s="278"/>
      <c r="E9" s="278"/>
      <c r="F9" s="105"/>
      <c r="G9" s="265">
        <f t="shared" ref="G9:G35" si="0">D9*F9</f>
        <v>0</v>
      </c>
      <c r="H9" s="265">
        <f>E9*F9</f>
        <v>0</v>
      </c>
    </row>
    <row r="10" spans="2:8">
      <c r="B10" s="136"/>
      <c r="C10" s="136"/>
      <c r="D10" s="278"/>
      <c r="E10" s="278"/>
      <c r="F10" s="105"/>
      <c r="G10" s="265">
        <f t="shared" si="0"/>
        <v>0</v>
      </c>
      <c r="H10" s="265">
        <f t="shared" ref="H10:H35" si="1">E10*F10</f>
        <v>0</v>
      </c>
    </row>
    <row r="11" spans="2:8">
      <c r="B11" s="136"/>
      <c r="C11" s="136"/>
      <c r="D11" s="278"/>
      <c r="E11" s="278"/>
      <c r="F11" s="105"/>
      <c r="G11" s="265">
        <f t="shared" si="0"/>
        <v>0</v>
      </c>
      <c r="H11" s="265">
        <f t="shared" si="1"/>
        <v>0</v>
      </c>
    </row>
    <row r="12" spans="2:8">
      <c r="B12" s="136"/>
      <c r="C12" s="136"/>
      <c r="D12" s="278"/>
      <c r="E12" s="278"/>
      <c r="F12" s="105"/>
      <c r="G12" s="265">
        <f t="shared" si="0"/>
        <v>0</v>
      </c>
      <c r="H12" s="265">
        <f t="shared" si="1"/>
        <v>0</v>
      </c>
    </row>
    <row r="13" spans="2:8">
      <c r="B13" s="136"/>
      <c r="C13" s="136"/>
      <c r="D13" s="278"/>
      <c r="E13" s="278"/>
      <c r="F13" s="105"/>
      <c r="G13" s="265">
        <f t="shared" si="0"/>
        <v>0</v>
      </c>
      <c r="H13" s="265">
        <f t="shared" si="1"/>
        <v>0</v>
      </c>
    </row>
    <row r="14" spans="2:8">
      <c r="B14" s="136"/>
      <c r="C14" s="136"/>
      <c r="D14" s="278"/>
      <c r="E14" s="278"/>
      <c r="F14" s="105"/>
      <c r="G14" s="265">
        <f t="shared" si="0"/>
        <v>0</v>
      </c>
      <c r="H14" s="265">
        <f t="shared" si="1"/>
        <v>0</v>
      </c>
    </row>
    <row r="15" spans="2:8">
      <c r="B15" s="136"/>
      <c r="C15" s="136"/>
      <c r="D15" s="278"/>
      <c r="E15" s="278"/>
      <c r="F15" s="105"/>
      <c r="G15" s="265">
        <f t="shared" si="0"/>
        <v>0</v>
      </c>
      <c r="H15" s="265">
        <f t="shared" si="1"/>
        <v>0</v>
      </c>
    </row>
    <row r="16" spans="2:8">
      <c r="B16" s="136"/>
      <c r="C16" s="136"/>
      <c r="D16" s="278"/>
      <c r="E16" s="278"/>
      <c r="F16" s="105"/>
      <c r="G16" s="265">
        <f t="shared" si="0"/>
        <v>0</v>
      </c>
      <c r="H16" s="265">
        <f t="shared" si="1"/>
        <v>0</v>
      </c>
    </row>
    <row r="17" spans="2:8">
      <c r="B17" s="136"/>
      <c r="C17" s="136"/>
      <c r="D17" s="278"/>
      <c r="E17" s="278"/>
      <c r="F17" s="105"/>
      <c r="G17" s="265">
        <f t="shared" si="0"/>
        <v>0</v>
      </c>
      <c r="H17" s="265">
        <f t="shared" si="1"/>
        <v>0</v>
      </c>
    </row>
    <row r="18" spans="2:8">
      <c r="B18" s="136"/>
      <c r="C18" s="136"/>
      <c r="D18" s="278"/>
      <c r="E18" s="278"/>
      <c r="F18" s="105"/>
      <c r="G18" s="265">
        <f t="shared" si="0"/>
        <v>0</v>
      </c>
      <c r="H18" s="265">
        <f t="shared" si="1"/>
        <v>0</v>
      </c>
    </row>
    <row r="19" spans="2:8">
      <c r="B19" s="136"/>
      <c r="C19" s="136"/>
      <c r="D19" s="278"/>
      <c r="E19" s="278"/>
      <c r="F19" s="105"/>
      <c r="G19" s="265">
        <f t="shared" si="0"/>
        <v>0</v>
      </c>
      <c r="H19" s="265">
        <f t="shared" si="1"/>
        <v>0</v>
      </c>
    </row>
    <row r="20" spans="2:8">
      <c r="B20" s="136"/>
      <c r="C20" s="136"/>
      <c r="D20" s="278"/>
      <c r="E20" s="278"/>
      <c r="F20" s="105"/>
      <c r="G20" s="265">
        <f t="shared" si="0"/>
        <v>0</v>
      </c>
      <c r="H20" s="265">
        <f t="shared" si="1"/>
        <v>0</v>
      </c>
    </row>
    <row r="21" spans="2:8">
      <c r="B21" s="136"/>
      <c r="C21" s="136"/>
      <c r="D21" s="278"/>
      <c r="E21" s="278"/>
      <c r="F21" s="105"/>
      <c r="G21" s="265">
        <f t="shared" si="0"/>
        <v>0</v>
      </c>
      <c r="H21" s="265">
        <f t="shared" si="1"/>
        <v>0</v>
      </c>
    </row>
    <row r="22" spans="2:8">
      <c r="B22" s="136"/>
      <c r="C22" s="136"/>
      <c r="D22" s="278"/>
      <c r="E22" s="278"/>
      <c r="F22" s="105"/>
      <c r="G22" s="265">
        <f t="shared" si="0"/>
        <v>0</v>
      </c>
      <c r="H22" s="265">
        <f t="shared" si="1"/>
        <v>0</v>
      </c>
    </row>
    <row r="23" spans="2:8">
      <c r="B23" s="136"/>
      <c r="C23" s="136"/>
      <c r="D23" s="278"/>
      <c r="E23" s="278"/>
      <c r="F23" s="105"/>
      <c r="G23" s="265">
        <f t="shared" si="0"/>
        <v>0</v>
      </c>
      <c r="H23" s="265">
        <f t="shared" si="1"/>
        <v>0</v>
      </c>
    </row>
    <row r="24" spans="2:8">
      <c r="B24" s="136"/>
      <c r="C24" s="136"/>
      <c r="D24" s="278"/>
      <c r="E24" s="278"/>
      <c r="F24" s="105"/>
      <c r="G24" s="265">
        <f t="shared" si="0"/>
        <v>0</v>
      </c>
      <c r="H24" s="265">
        <f t="shared" si="1"/>
        <v>0</v>
      </c>
    </row>
    <row r="25" spans="2:8">
      <c r="B25" s="136"/>
      <c r="C25" s="136"/>
      <c r="D25" s="278"/>
      <c r="E25" s="278"/>
      <c r="F25" s="105"/>
      <c r="G25" s="265">
        <f t="shared" si="0"/>
        <v>0</v>
      </c>
      <c r="H25" s="265">
        <f t="shared" si="1"/>
        <v>0</v>
      </c>
    </row>
    <row r="26" spans="2:8">
      <c r="B26" s="136"/>
      <c r="C26" s="136"/>
      <c r="D26" s="278"/>
      <c r="E26" s="278"/>
      <c r="F26" s="105"/>
      <c r="G26" s="265">
        <f t="shared" si="0"/>
        <v>0</v>
      </c>
      <c r="H26" s="265">
        <f t="shared" si="1"/>
        <v>0</v>
      </c>
    </row>
    <row r="27" spans="2:8">
      <c r="B27" s="136"/>
      <c r="C27" s="136"/>
      <c r="D27" s="278"/>
      <c r="E27" s="278"/>
      <c r="F27" s="105"/>
      <c r="G27" s="265">
        <f t="shared" si="0"/>
        <v>0</v>
      </c>
      <c r="H27" s="265">
        <f t="shared" si="1"/>
        <v>0</v>
      </c>
    </row>
    <row r="28" spans="2:8">
      <c r="B28" s="136"/>
      <c r="C28" s="136"/>
      <c r="D28" s="278"/>
      <c r="E28" s="278"/>
      <c r="F28" s="105"/>
      <c r="G28" s="265">
        <f t="shared" si="0"/>
        <v>0</v>
      </c>
      <c r="H28" s="265">
        <f t="shared" si="1"/>
        <v>0</v>
      </c>
    </row>
    <row r="29" spans="2:8">
      <c r="B29" s="136"/>
      <c r="C29" s="136"/>
      <c r="D29" s="278"/>
      <c r="E29" s="278"/>
      <c r="F29" s="105"/>
      <c r="G29" s="265">
        <f t="shared" si="0"/>
        <v>0</v>
      </c>
      <c r="H29" s="265">
        <f t="shared" si="1"/>
        <v>0</v>
      </c>
    </row>
    <row r="30" spans="2:8">
      <c r="B30" s="136"/>
      <c r="C30" s="136"/>
      <c r="D30" s="278"/>
      <c r="E30" s="278"/>
      <c r="F30" s="105"/>
      <c r="G30" s="265">
        <f t="shared" si="0"/>
        <v>0</v>
      </c>
      <c r="H30" s="265">
        <f t="shared" si="1"/>
        <v>0</v>
      </c>
    </row>
    <row r="31" spans="2:8">
      <c r="B31" s="136"/>
      <c r="C31" s="136"/>
      <c r="D31" s="278"/>
      <c r="E31" s="278"/>
      <c r="F31" s="105"/>
      <c r="G31" s="265">
        <f t="shared" si="0"/>
        <v>0</v>
      </c>
      <c r="H31" s="265">
        <f t="shared" si="1"/>
        <v>0</v>
      </c>
    </row>
    <row r="32" spans="2:8">
      <c r="B32" s="136"/>
      <c r="C32" s="136"/>
      <c r="D32" s="278"/>
      <c r="E32" s="278"/>
      <c r="F32" s="105"/>
      <c r="G32" s="265">
        <f t="shared" si="0"/>
        <v>0</v>
      </c>
      <c r="H32" s="265">
        <f t="shared" si="1"/>
        <v>0</v>
      </c>
    </row>
    <row r="33" spans="2:8">
      <c r="B33" s="136"/>
      <c r="C33" s="136"/>
      <c r="D33" s="278"/>
      <c r="E33" s="278"/>
      <c r="F33" s="105"/>
      <c r="G33" s="265">
        <f t="shared" si="0"/>
        <v>0</v>
      </c>
      <c r="H33" s="265">
        <f t="shared" si="1"/>
        <v>0</v>
      </c>
    </row>
    <row r="34" spans="2:8">
      <c r="B34" s="136"/>
      <c r="C34" s="136"/>
      <c r="D34" s="278"/>
      <c r="E34" s="278"/>
      <c r="F34" s="105"/>
      <c r="G34" s="265">
        <f t="shared" si="0"/>
        <v>0</v>
      </c>
      <c r="H34" s="265">
        <f t="shared" si="1"/>
        <v>0</v>
      </c>
    </row>
    <row r="35" spans="2:8">
      <c r="B35" s="136"/>
      <c r="C35" s="136"/>
      <c r="D35" s="278"/>
      <c r="E35" s="278"/>
      <c r="F35" s="105"/>
      <c r="G35" s="265">
        <f t="shared" si="0"/>
        <v>0</v>
      </c>
      <c r="H35" s="265">
        <f t="shared" si="1"/>
        <v>0</v>
      </c>
    </row>
    <row r="36" spans="2:8">
      <c r="B36" s="36"/>
      <c r="C36" s="98" t="s">
        <v>25</v>
      </c>
      <c r="D36" s="265">
        <f>SUM(D9:D35)</f>
        <v>0</v>
      </c>
      <c r="E36" s="265">
        <f>SUM(E9:E35)</f>
        <v>0</v>
      </c>
      <c r="F36" s="208"/>
      <c r="G36" s="265">
        <f>SUM(G9:G35)</f>
        <v>0</v>
      </c>
      <c r="H36" s="265">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009999"/>
  </sheetPr>
  <dimension ref="B1:I36"/>
  <sheetViews>
    <sheetView zoomScaleNormal="100" workbookViewId="0"/>
  </sheetViews>
  <sheetFormatPr defaultColWidth="9.140625" defaultRowHeight="12.75"/>
  <cols>
    <col min="1" max="1" width="12" style="28" customWidth="1"/>
    <col min="2" max="2" width="21" style="28" customWidth="1"/>
    <col min="3" max="3" width="46.5703125" style="28" bestFit="1" customWidth="1"/>
    <col min="4" max="4" width="26.855468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140625" style="28" customWidth="1"/>
    <col min="12" max="16384" width="9.140625" style="28"/>
  </cols>
  <sheetData>
    <row r="1" spans="2:9" ht="20.25">
      <c r="B1" s="457" t="s">
        <v>156</v>
      </c>
      <c r="C1" s="457"/>
      <c r="D1" s="15"/>
      <c r="E1" s="15"/>
      <c r="F1" s="15"/>
      <c r="G1" s="15"/>
      <c r="H1" s="15"/>
      <c r="I1" s="15"/>
    </row>
    <row r="2" spans="2:9" ht="16.5" customHeight="1">
      <c r="B2" s="45" t="str">
        <f>Tradingname</f>
        <v>APA OPERATIONS PTY LIMITED</v>
      </c>
      <c r="C2" s="46"/>
      <c r="D2" s="29"/>
      <c r="E2" s="458" t="s">
        <v>485</v>
      </c>
      <c r="F2" s="458"/>
      <c r="G2" s="458"/>
      <c r="H2" s="29"/>
      <c r="I2" s="29"/>
    </row>
    <row r="3" spans="2:9" ht="15">
      <c r="B3" s="47" t="s">
        <v>240</v>
      </c>
      <c r="C3" s="48" t="str">
        <f>TEXT(Yearstart,"dd/mm/yyyy")&amp;" to "&amp;TEXT(Yearending,"dd/mm/yyyy")</f>
        <v>01/07/2025 to 30/06/2026</v>
      </c>
      <c r="E3" s="458"/>
      <c r="F3" s="458"/>
      <c r="G3" s="458"/>
    </row>
    <row r="4" spans="2:9" ht="20.25">
      <c r="B4" s="14"/>
      <c r="E4" s="458"/>
      <c r="F4" s="458"/>
      <c r="G4" s="458"/>
    </row>
    <row r="5" spans="2:9" ht="15.75">
      <c r="B5" s="32" t="s">
        <v>193</v>
      </c>
      <c r="C5" s="30"/>
      <c r="D5" s="30"/>
      <c r="E5" s="30"/>
      <c r="F5" s="30"/>
      <c r="G5" s="31"/>
      <c r="H5" s="30"/>
      <c r="I5" s="30"/>
    </row>
    <row r="6" spans="2:9" ht="15.75">
      <c r="B6" s="32"/>
      <c r="C6" s="30"/>
      <c r="D6" s="30"/>
      <c r="E6" s="30"/>
      <c r="F6" s="30"/>
      <c r="G6" s="31"/>
      <c r="H6" s="30"/>
      <c r="I6" s="30"/>
    </row>
    <row r="7" spans="2:9" ht="40.5" customHeight="1">
      <c r="B7" s="101" t="s">
        <v>223</v>
      </c>
      <c r="C7" s="101" t="s">
        <v>19</v>
      </c>
      <c r="D7" s="106" t="s">
        <v>70</v>
      </c>
      <c r="E7" s="102" t="s">
        <v>219</v>
      </c>
      <c r="F7" s="102" t="s">
        <v>221</v>
      </c>
      <c r="G7" s="102" t="s">
        <v>69</v>
      </c>
      <c r="H7" s="102" t="s">
        <v>89</v>
      </c>
      <c r="I7" s="102" t="s">
        <v>90</v>
      </c>
    </row>
    <row r="8" spans="2:9">
      <c r="B8" s="103"/>
      <c r="C8" s="103" t="s">
        <v>194</v>
      </c>
      <c r="D8" s="107"/>
      <c r="E8" s="104" t="s">
        <v>183</v>
      </c>
      <c r="F8" s="104" t="s">
        <v>183</v>
      </c>
      <c r="G8" s="104"/>
      <c r="H8" s="104" t="s">
        <v>183</v>
      </c>
      <c r="I8" s="104" t="s">
        <v>183</v>
      </c>
    </row>
    <row r="9" spans="2:9">
      <c r="B9" s="136"/>
      <c r="C9" s="134" t="s">
        <v>54</v>
      </c>
      <c r="D9" s="246"/>
      <c r="E9" s="279"/>
      <c r="F9" s="279"/>
      <c r="G9" s="282"/>
      <c r="H9" s="281">
        <f>E9*G9</f>
        <v>0</v>
      </c>
      <c r="I9" s="281">
        <f>F9*G9</f>
        <v>0</v>
      </c>
    </row>
    <row r="10" spans="2:9">
      <c r="B10" s="136"/>
      <c r="C10" s="134" t="s">
        <v>63</v>
      </c>
      <c r="D10" s="246"/>
      <c r="E10" s="279"/>
      <c r="F10" s="279"/>
      <c r="G10" s="282"/>
      <c r="H10" s="281">
        <f t="shared" ref="H10:H35" si="0">E10*G10</f>
        <v>0</v>
      </c>
      <c r="I10" s="281">
        <f t="shared" ref="I10:I35" si="1">F10*G10</f>
        <v>0</v>
      </c>
    </row>
    <row r="11" spans="2:9">
      <c r="B11" s="136"/>
      <c r="C11" s="134" t="s">
        <v>480</v>
      </c>
      <c r="D11" s="246"/>
      <c r="E11" s="279"/>
      <c r="F11" s="279"/>
      <c r="G11" s="282"/>
      <c r="H11" s="281">
        <f t="shared" si="0"/>
        <v>0</v>
      </c>
      <c r="I11" s="281">
        <f t="shared" si="1"/>
        <v>0</v>
      </c>
    </row>
    <row r="12" spans="2:9">
      <c r="B12" s="370" t="s">
        <v>598</v>
      </c>
      <c r="C12" s="134" t="s">
        <v>55</v>
      </c>
      <c r="D12" s="246"/>
      <c r="E12" s="279">
        <v>-55832677.362000003</v>
      </c>
      <c r="F12" s="279"/>
      <c r="G12" s="282">
        <v>7.8206381039845341E-3</v>
      </c>
      <c r="H12" s="281">
        <f t="shared" si="0"/>
        <v>-436647.1640247319</v>
      </c>
      <c r="I12" s="281">
        <f t="shared" si="1"/>
        <v>0</v>
      </c>
    </row>
    <row r="13" spans="2:9">
      <c r="B13" s="136"/>
      <c r="C13" s="134" t="s">
        <v>64</v>
      </c>
      <c r="D13" s="246"/>
      <c r="E13" s="279"/>
      <c r="F13" s="279"/>
      <c r="G13" s="282"/>
      <c r="H13" s="281">
        <f t="shared" si="0"/>
        <v>0</v>
      </c>
      <c r="I13" s="281">
        <f t="shared" si="1"/>
        <v>0</v>
      </c>
    </row>
    <row r="14" spans="2:9">
      <c r="B14" s="136"/>
      <c r="C14" s="134" t="s">
        <v>133</v>
      </c>
      <c r="D14" s="246"/>
      <c r="E14" s="279"/>
      <c r="F14" s="279"/>
      <c r="G14" s="282"/>
      <c r="H14" s="281">
        <f t="shared" si="0"/>
        <v>0</v>
      </c>
      <c r="I14" s="281">
        <f t="shared" si="1"/>
        <v>0</v>
      </c>
    </row>
    <row r="15" spans="2:9">
      <c r="B15" s="136"/>
      <c r="C15" s="134" t="s">
        <v>56</v>
      </c>
      <c r="D15" s="246"/>
      <c r="E15" s="279"/>
      <c r="F15" s="279"/>
      <c r="G15" s="282"/>
      <c r="H15" s="281">
        <f t="shared" si="0"/>
        <v>0</v>
      </c>
      <c r="I15" s="281">
        <f t="shared" si="1"/>
        <v>0</v>
      </c>
    </row>
    <row r="16" spans="2:9">
      <c r="B16" s="136"/>
      <c r="C16" s="134" t="s">
        <v>481</v>
      </c>
      <c r="D16" s="246"/>
      <c r="E16" s="279"/>
      <c r="F16" s="279"/>
      <c r="G16" s="282"/>
      <c r="H16" s="281">
        <f t="shared" si="0"/>
        <v>0</v>
      </c>
      <c r="I16" s="281">
        <f t="shared" si="1"/>
        <v>0</v>
      </c>
    </row>
    <row r="17" spans="2:9">
      <c r="B17" s="136"/>
      <c r="C17" s="134" t="s">
        <v>178</v>
      </c>
      <c r="D17" s="246"/>
      <c r="E17" s="280">
        <f>SUM(E18:E35)</f>
        <v>-158173674.21999994</v>
      </c>
      <c r="F17" s="280">
        <f>SUM(F18:F35)</f>
        <v>0</v>
      </c>
      <c r="G17" s="283"/>
      <c r="H17" s="280">
        <f>SUM(H18:H35)</f>
        <v>-1089420.7115599653</v>
      </c>
      <c r="I17" s="280">
        <f>SUM(I18:I35)</f>
        <v>0</v>
      </c>
    </row>
    <row r="18" spans="2:9">
      <c r="B18" s="370" t="s">
        <v>600</v>
      </c>
      <c r="C18" s="136" t="s">
        <v>565</v>
      </c>
      <c r="D18" s="246"/>
      <c r="E18" s="279">
        <v>-139610342.13999996</v>
      </c>
      <c r="F18" s="279"/>
      <c r="G18" s="282">
        <v>6.8874970309200515E-3</v>
      </c>
      <c r="H18" s="281">
        <f t="shared" si="0"/>
        <v>-961565.81697498227</v>
      </c>
      <c r="I18" s="281">
        <f t="shared" si="1"/>
        <v>0</v>
      </c>
    </row>
    <row r="19" spans="2:9">
      <c r="B19" s="370" t="s">
        <v>600</v>
      </c>
      <c r="C19" s="136" t="s">
        <v>566</v>
      </c>
      <c r="D19" s="246"/>
      <c r="E19" s="279">
        <v>-2966202.29</v>
      </c>
      <c r="F19" s="279"/>
      <c r="G19" s="282">
        <v>6.8874970309200515E-3</v>
      </c>
      <c r="H19" s="281">
        <f t="shared" si="0"/>
        <v>-20429.709465483258</v>
      </c>
      <c r="I19" s="281">
        <f t="shared" si="1"/>
        <v>0</v>
      </c>
    </row>
    <row r="20" spans="2:9">
      <c r="B20" s="370" t="s">
        <v>598</v>
      </c>
      <c r="C20" s="136" t="s">
        <v>567</v>
      </c>
      <c r="D20" s="246"/>
      <c r="E20" s="279">
        <v>-15597129.790000005</v>
      </c>
      <c r="F20" s="279"/>
      <c r="G20" s="282">
        <v>6.8874970309200515E-3</v>
      </c>
      <c r="H20" s="281">
        <f t="shared" si="0"/>
        <v>-107425.18511949971</v>
      </c>
      <c r="I20" s="281">
        <f t="shared" si="1"/>
        <v>0</v>
      </c>
    </row>
    <row r="21" spans="2:9">
      <c r="B21" s="136"/>
      <c r="C21" s="136"/>
      <c r="D21" s="246"/>
      <c r="E21" s="279"/>
      <c r="F21" s="279"/>
      <c r="G21" s="282"/>
      <c r="H21" s="281">
        <f t="shared" si="0"/>
        <v>0</v>
      </c>
      <c r="I21" s="281">
        <f t="shared" si="1"/>
        <v>0</v>
      </c>
    </row>
    <row r="22" spans="2:9">
      <c r="B22" s="136"/>
      <c r="C22" s="136"/>
      <c r="D22" s="246"/>
      <c r="E22" s="279"/>
      <c r="F22" s="279"/>
      <c r="G22" s="282"/>
      <c r="H22" s="281">
        <f t="shared" si="0"/>
        <v>0</v>
      </c>
      <c r="I22" s="281">
        <f t="shared" si="1"/>
        <v>0</v>
      </c>
    </row>
    <row r="23" spans="2:9">
      <c r="B23" s="136"/>
      <c r="C23" s="136"/>
      <c r="D23" s="246"/>
      <c r="E23" s="279"/>
      <c r="F23" s="279"/>
      <c r="G23" s="282"/>
      <c r="H23" s="281">
        <f t="shared" si="0"/>
        <v>0</v>
      </c>
      <c r="I23" s="281">
        <f t="shared" si="1"/>
        <v>0</v>
      </c>
    </row>
    <row r="24" spans="2:9">
      <c r="B24" s="136"/>
      <c r="C24" s="136"/>
      <c r="D24" s="246"/>
      <c r="E24" s="279"/>
      <c r="F24" s="279"/>
      <c r="G24" s="282"/>
      <c r="H24" s="281">
        <f t="shared" si="0"/>
        <v>0</v>
      </c>
      <c r="I24" s="281">
        <f t="shared" si="1"/>
        <v>0</v>
      </c>
    </row>
    <row r="25" spans="2:9">
      <c r="B25" s="136"/>
      <c r="C25" s="136"/>
      <c r="D25" s="246"/>
      <c r="E25" s="279"/>
      <c r="F25" s="279"/>
      <c r="G25" s="282"/>
      <c r="H25" s="281">
        <f t="shared" si="0"/>
        <v>0</v>
      </c>
      <c r="I25" s="281">
        <f t="shared" si="1"/>
        <v>0</v>
      </c>
    </row>
    <row r="26" spans="2:9">
      <c r="B26" s="136"/>
      <c r="C26" s="136"/>
      <c r="D26" s="246"/>
      <c r="E26" s="279"/>
      <c r="F26" s="279"/>
      <c r="G26" s="282"/>
      <c r="H26" s="281">
        <f t="shared" si="0"/>
        <v>0</v>
      </c>
      <c r="I26" s="281">
        <f t="shared" si="1"/>
        <v>0</v>
      </c>
    </row>
    <row r="27" spans="2:9">
      <c r="B27" s="136"/>
      <c r="C27" s="136"/>
      <c r="D27" s="246"/>
      <c r="E27" s="279"/>
      <c r="F27" s="279"/>
      <c r="G27" s="282"/>
      <c r="H27" s="281">
        <f t="shared" si="0"/>
        <v>0</v>
      </c>
      <c r="I27" s="281">
        <f t="shared" si="1"/>
        <v>0</v>
      </c>
    </row>
    <row r="28" spans="2:9">
      <c r="B28" s="136"/>
      <c r="C28" s="136"/>
      <c r="D28" s="246"/>
      <c r="E28" s="279"/>
      <c r="F28" s="279"/>
      <c r="G28" s="282"/>
      <c r="H28" s="281">
        <f t="shared" si="0"/>
        <v>0</v>
      </c>
      <c r="I28" s="281">
        <f t="shared" si="1"/>
        <v>0</v>
      </c>
    </row>
    <row r="29" spans="2:9">
      <c r="B29" s="136"/>
      <c r="C29" s="136"/>
      <c r="D29" s="246"/>
      <c r="E29" s="279"/>
      <c r="F29" s="279"/>
      <c r="G29" s="282"/>
      <c r="H29" s="281">
        <f t="shared" si="0"/>
        <v>0</v>
      </c>
      <c r="I29" s="281">
        <f t="shared" si="1"/>
        <v>0</v>
      </c>
    </row>
    <row r="30" spans="2:9">
      <c r="B30" s="136"/>
      <c r="C30" s="136"/>
      <c r="D30" s="246"/>
      <c r="E30" s="279"/>
      <c r="F30" s="279"/>
      <c r="G30" s="282"/>
      <c r="H30" s="281">
        <f t="shared" si="0"/>
        <v>0</v>
      </c>
      <c r="I30" s="281">
        <f t="shared" si="1"/>
        <v>0</v>
      </c>
    </row>
    <row r="31" spans="2:9">
      <c r="B31" s="136"/>
      <c r="C31" s="136"/>
      <c r="D31" s="246"/>
      <c r="E31" s="279"/>
      <c r="F31" s="279"/>
      <c r="G31" s="282"/>
      <c r="H31" s="281">
        <f t="shared" si="0"/>
        <v>0</v>
      </c>
      <c r="I31" s="281">
        <f t="shared" si="1"/>
        <v>0</v>
      </c>
    </row>
    <row r="32" spans="2:9">
      <c r="B32" s="136"/>
      <c r="C32" s="136"/>
      <c r="D32" s="246"/>
      <c r="E32" s="279"/>
      <c r="F32" s="279"/>
      <c r="G32" s="282"/>
      <c r="H32" s="281">
        <f t="shared" si="0"/>
        <v>0</v>
      </c>
      <c r="I32" s="281">
        <f t="shared" si="1"/>
        <v>0</v>
      </c>
    </row>
    <row r="33" spans="2:9">
      <c r="B33" s="136"/>
      <c r="C33" s="136"/>
      <c r="D33" s="246"/>
      <c r="E33" s="279"/>
      <c r="F33" s="279"/>
      <c r="G33" s="282"/>
      <c r="H33" s="281">
        <f t="shared" si="0"/>
        <v>0</v>
      </c>
      <c r="I33" s="281">
        <f t="shared" si="1"/>
        <v>0</v>
      </c>
    </row>
    <row r="34" spans="2:9">
      <c r="B34" s="136"/>
      <c r="C34" s="136"/>
      <c r="D34" s="246"/>
      <c r="E34" s="279"/>
      <c r="F34" s="279"/>
      <c r="G34" s="282"/>
      <c r="H34" s="281">
        <f t="shared" si="0"/>
        <v>0</v>
      </c>
      <c r="I34" s="281">
        <f t="shared" si="1"/>
        <v>0</v>
      </c>
    </row>
    <row r="35" spans="2:9">
      <c r="B35" s="136"/>
      <c r="C35" s="136"/>
      <c r="D35" s="246"/>
      <c r="E35" s="279"/>
      <c r="F35" s="279"/>
      <c r="G35" s="282"/>
      <c r="H35" s="281">
        <f t="shared" si="0"/>
        <v>0</v>
      </c>
      <c r="I35" s="281">
        <f t="shared" si="1"/>
        <v>0</v>
      </c>
    </row>
    <row r="36" spans="2:9">
      <c r="B36" s="36"/>
      <c r="C36" s="455" t="s">
        <v>134</v>
      </c>
      <c r="D36" s="456"/>
      <c r="E36" s="281">
        <f>SUM(E9:E17)</f>
        <v>-214006351.58199996</v>
      </c>
      <c r="F36" s="281">
        <f>SUM(F9:F17)</f>
        <v>0</v>
      </c>
      <c r="G36" s="247"/>
      <c r="H36" s="281">
        <f>SUM(H9:H17)</f>
        <v>-1526067.8755846971</v>
      </c>
      <c r="I36" s="281">
        <f>SUM(I9:I17)</f>
        <v>0</v>
      </c>
    </row>
  </sheetData>
  <mergeCells count="3">
    <mergeCell ref="B1:C1"/>
    <mergeCell ref="C36:D36"/>
    <mergeCell ref="E2:G4"/>
  </mergeCells>
  <phoneticPr fontId="41"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3"/>
  <sheetViews>
    <sheetView zoomScaleNormal="100" workbookViewId="0"/>
  </sheetViews>
  <sheetFormatPr defaultColWidth="9.140625" defaultRowHeight="12.75"/>
  <cols>
    <col min="1" max="1" width="12" style="16" customWidth="1"/>
    <col min="2" max="2" width="21.5703125" style="16" customWidth="1"/>
    <col min="3" max="3" width="64.85546875" style="16" customWidth="1"/>
    <col min="4" max="4" width="21.5703125" style="16" customWidth="1"/>
    <col min="5" max="5" width="20.85546875" style="16" customWidth="1"/>
    <col min="6" max="6" width="11.42578125" style="16" bestFit="1" customWidth="1"/>
    <col min="7" max="7" width="9.5703125" style="16" bestFit="1" customWidth="1"/>
    <col min="8" max="16384" width="9.140625" style="16"/>
  </cols>
  <sheetData>
    <row r="1" spans="2:7" ht="20.25">
      <c r="B1" s="459" t="s">
        <v>197</v>
      </c>
      <c r="C1" s="459"/>
    </row>
    <row r="2" spans="2:7" ht="15">
      <c r="B2" s="45" t="str">
        <f>Tradingname</f>
        <v>APA OPERATIONS PTY LIMITED</v>
      </c>
      <c r="C2" s="46"/>
    </row>
    <row r="3" spans="2:7" ht="15">
      <c r="B3" s="47" t="s">
        <v>240</v>
      </c>
      <c r="C3" s="48" t="str">
        <f>TEXT(Yearstart,"dd/mm/yyyy")&amp;" to "&amp;TEXT(Yearending,"dd/mm/yyyy")</f>
        <v>01/07/2025 to 30/06/2026</v>
      </c>
    </row>
    <row r="4" spans="2:7" ht="20.25">
      <c r="B4" s="14"/>
      <c r="D4" s="38"/>
    </row>
    <row r="5" spans="2:7" ht="15.75">
      <c r="B5" s="449" t="s">
        <v>198</v>
      </c>
      <c r="C5" s="449"/>
      <c r="D5" s="53"/>
    </row>
    <row r="7" spans="2:7" ht="25.5">
      <c r="B7" s="108" t="s">
        <v>223</v>
      </c>
      <c r="C7" s="109" t="s">
        <v>19</v>
      </c>
      <c r="D7" s="109" t="s">
        <v>231</v>
      </c>
      <c r="E7" s="109" t="s">
        <v>232</v>
      </c>
    </row>
    <row r="8" spans="2:7">
      <c r="B8" s="202"/>
      <c r="C8" s="316" t="s">
        <v>486</v>
      </c>
      <c r="D8" s="203"/>
      <c r="E8" s="203"/>
    </row>
    <row r="9" spans="2:7">
      <c r="B9" s="148"/>
      <c r="C9" s="137" t="s">
        <v>142</v>
      </c>
      <c r="D9" s="138" t="s">
        <v>183</v>
      </c>
      <c r="E9" s="139" t="s">
        <v>183</v>
      </c>
    </row>
    <row r="10" spans="2:7">
      <c r="B10" s="371">
        <v>2.4</v>
      </c>
      <c r="C10" s="317" t="s">
        <v>489</v>
      </c>
      <c r="D10" s="284">
        <f>SUMIF('3.3 Depreciation amortisation'!$D$9:$D$52,'3. Statement of pipeline assets'!C9,'3.3 Depreciation amortisation'!$H$9:$H$52)</f>
        <v>14964795.84</v>
      </c>
      <c r="E10" s="279">
        <v>14964795.84</v>
      </c>
    </row>
    <row r="11" spans="2:7">
      <c r="B11" s="371">
        <v>2.4</v>
      </c>
      <c r="C11" s="317" t="s">
        <v>74</v>
      </c>
      <c r="D11" s="284">
        <f>SUMIF('3.3 Depreciation amortisation'!$D$9:$D$52,'3. Statement of pipeline assets'!C9,'3.3 Depreciation amortisation'!$I$9:$I$52)</f>
        <v>17809047.48</v>
      </c>
      <c r="E11" s="279">
        <v>17693181.559999999</v>
      </c>
    </row>
    <row r="12" spans="2:7">
      <c r="B12" s="371">
        <v>2.4</v>
      </c>
      <c r="C12" s="317" t="s">
        <v>487</v>
      </c>
      <c r="D12" s="284">
        <f>SUMIF('3.3 Depreciation amortisation'!$D$9:$D$52,'3. Statement of pipeline assets'!C9,'3.3 Depreciation amortisation'!$J$9:$J$52)</f>
        <v>2652527.91</v>
      </c>
      <c r="E12" s="279">
        <v>2652527.91</v>
      </c>
    </row>
    <row r="13" spans="2:7">
      <c r="B13" s="150"/>
      <c r="C13" s="140" t="s">
        <v>141</v>
      </c>
      <c r="D13" s="284">
        <f>SUM(D10:D12)</f>
        <v>35426371.230000004</v>
      </c>
      <c r="E13" s="284">
        <f>SUM(E10:E12)</f>
        <v>35310505.310000002</v>
      </c>
    </row>
    <row r="14" spans="2:7">
      <c r="B14" s="371">
        <v>2.4</v>
      </c>
      <c r="C14" s="317" t="s">
        <v>2</v>
      </c>
      <c r="D14" s="284">
        <f>SUMIF('3.3 Depreciation amortisation'!$D$9:$D$52,'3. Statement of pipeline assets'!C9,'3.3 Depreciation amortisation'!$M$9:$M$52)+SUMIF('3.3 Depreciation amortisation'!$D$9:$D$52,'3. Statement of pipeline assets'!C9,'3.3 Depreciation amortisation'!$N$9:$N$52)</f>
        <v>-4235992.0771766752</v>
      </c>
      <c r="E14" s="279">
        <v>-3994403.9871766749</v>
      </c>
      <c r="F14" s="400"/>
      <c r="G14" s="400"/>
    </row>
    <row r="15" spans="2:7">
      <c r="B15" s="371">
        <v>2.4</v>
      </c>
      <c r="C15" s="317" t="s">
        <v>488</v>
      </c>
      <c r="D15" s="284">
        <f>SUMIF('3.3 Depreciation amortisation'!$D$9:$D$52,'3. Statement of pipeline assets'!C9,'3.3 Depreciation amortisation'!$K$9:$K$52)</f>
        <v>0</v>
      </c>
      <c r="E15" s="279">
        <v>0</v>
      </c>
    </row>
    <row r="16" spans="2:7">
      <c r="B16" s="150"/>
      <c r="C16" s="140" t="s">
        <v>67</v>
      </c>
      <c r="D16" s="284">
        <f>SUM(D13:D15)</f>
        <v>31190379.152823329</v>
      </c>
      <c r="E16" s="284">
        <f>SUM(E13:E15)</f>
        <v>31316101.322823327</v>
      </c>
      <c r="F16" s="400"/>
    </row>
    <row r="17" spans="1:7">
      <c r="B17" s="148"/>
      <c r="C17" s="137" t="s">
        <v>85</v>
      </c>
      <c r="D17" s="285"/>
      <c r="E17" s="286"/>
    </row>
    <row r="18" spans="1:7">
      <c r="B18" s="371">
        <v>2.4</v>
      </c>
      <c r="C18" s="317" t="s">
        <v>489</v>
      </c>
      <c r="D18" s="284">
        <f>SUMIF('3.3 Depreciation amortisation'!$D$9:$D$52,'3. Statement of pipeline assets'!C17,'3.3 Depreciation amortisation'!$H$9:$H$52)</f>
        <v>0</v>
      </c>
      <c r="E18" s="279">
        <v>0</v>
      </c>
    </row>
    <row r="19" spans="1:7">
      <c r="B19" s="371">
        <v>2.4</v>
      </c>
      <c r="C19" s="317" t="s">
        <v>74</v>
      </c>
      <c r="D19" s="284">
        <f>SUMIF('3.3 Depreciation amortisation'!$D$9:$D$52,'3. Statement of pipeline assets'!C17,'3.3 Depreciation amortisation'!$I$9:$I$52)</f>
        <v>34579469.060000002</v>
      </c>
      <c r="E19" s="279">
        <v>34579469.060000002</v>
      </c>
    </row>
    <row r="20" spans="1:7">
      <c r="A20" s="200"/>
      <c r="B20" s="371">
        <v>2.4</v>
      </c>
      <c r="C20" s="317" t="s">
        <v>487</v>
      </c>
      <c r="D20" s="284">
        <f>SUMIF('3.3 Depreciation amortisation'!$D$9:$D$52,'3. Statement of pipeline assets'!C17,'3.3 Depreciation amortisation'!$J$9:$J$52)</f>
        <v>0</v>
      </c>
      <c r="E20" s="279">
        <v>0</v>
      </c>
    </row>
    <row r="21" spans="1:7">
      <c r="B21" s="371">
        <v>2.4</v>
      </c>
      <c r="C21" s="317" t="s">
        <v>2</v>
      </c>
      <c r="D21" s="284">
        <f>SUMIF('3.3 Depreciation amortisation'!$D$9:$D$52,'3. Statement of pipeline assets'!C17,'3.3 Depreciation amortisation'!$M$9:$M$52)+SUMIF('3.3 Depreciation amortisation'!$D$9:$D$52,'3. Statement of pipeline assets'!C17,'3.3 Depreciation amortisation'!$N$9:$N$52)</f>
        <v>-7443788.6372146243</v>
      </c>
      <c r="E21" s="279">
        <v>-6456294.6372146243</v>
      </c>
      <c r="F21" s="400"/>
      <c r="G21" s="400"/>
    </row>
    <row r="22" spans="1:7">
      <c r="B22" s="371">
        <v>2.4</v>
      </c>
      <c r="C22" s="317" t="s">
        <v>490</v>
      </c>
      <c r="D22" s="284">
        <f>SUMIF('3.3 Depreciation amortisation'!$D$9:$D$52,'3. Statement of pipeline assets'!C17,'3.3 Depreciation amortisation'!$K$9:$K$52)</f>
        <v>0</v>
      </c>
      <c r="E22" s="279">
        <v>0</v>
      </c>
    </row>
    <row r="23" spans="1:7">
      <c r="B23" s="150"/>
      <c r="C23" s="140" t="s">
        <v>86</v>
      </c>
      <c r="D23" s="284">
        <f>SUM(D18:D22)</f>
        <v>27135680.422785379</v>
      </c>
      <c r="E23" s="284">
        <f>SUM(E18:E22)</f>
        <v>28123174.422785379</v>
      </c>
      <c r="F23" s="400"/>
    </row>
    <row r="24" spans="1:7">
      <c r="B24" s="148"/>
      <c r="C24" s="137" t="s">
        <v>143</v>
      </c>
      <c r="D24" s="285"/>
      <c r="E24" s="286"/>
    </row>
    <row r="25" spans="1:7">
      <c r="B25" s="371">
        <v>2.4</v>
      </c>
      <c r="C25" s="317" t="s">
        <v>489</v>
      </c>
      <c r="D25" s="284">
        <f>SUMIF('3.3 Depreciation amortisation'!$D$9:$D$52,'3. Statement of pipeline assets'!C24,'3.3 Depreciation amortisation'!$H$9:$H$52)</f>
        <v>0</v>
      </c>
      <c r="E25" s="279">
        <v>0</v>
      </c>
    </row>
    <row r="26" spans="1:7">
      <c r="B26" s="371">
        <v>2.4</v>
      </c>
      <c r="C26" s="317" t="s">
        <v>74</v>
      </c>
      <c r="D26" s="284">
        <f>SUMIF('3.3 Depreciation amortisation'!$D$9:$D$52,'3. Statement of pipeline assets'!C24,'3.3 Depreciation amortisation'!$I$9:$I$52)</f>
        <v>3099080.66</v>
      </c>
      <c r="E26" s="279">
        <v>3099080.66</v>
      </c>
    </row>
    <row r="27" spans="1:7">
      <c r="B27" s="371">
        <v>2.4</v>
      </c>
      <c r="C27" s="317" t="s">
        <v>487</v>
      </c>
      <c r="D27" s="284">
        <f>SUMIF('3.3 Depreciation amortisation'!$D$9:$D$52,'3. Statement of pipeline assets'!C24,'3.3 Depreciation amortisation'!$J$9:$J$52)</f>
        <v>0</v>
      </c>
      <c r="E27" s="279">
        <v>0</v>
      </c>
    </row>
    <row r="28" spans="1:7">
      <c r="B28" s="371">
        <v>2.4</v>
      </c>
      <c r="C28" s="317" t="s">
        <v>2</v>
      </c>
      <c r="D28" s="284">
        <f>SUMIF('3.3 Depreciation amortisation'!$D$9:$D$52,'3. Statement of pipeline assets'!C24,'3.3 Depreciation amortisation'!$M$9:$M$52)+SUMIF('3.3 Depreciation amortisation'!$D$9:$D$52,'3. Statement of pipeline assets'!C24,'3.3 Depreciation amortisation'!$N$9:$N$52)</f>
        <v>-434353.24485941889</v>
      </c>
      <c r="E28" s="279">
        <v>-368884.90485941886</v>
      </c>
      <c r="F28" s="400"/>
      <c r="G28" s="400"/>
    </row>
    <row r="29" spans="1:7">
      <c r="B29" s="371">
        <v>2.4</v>
      </c>
      <c r="C29" s="317" t="s">
        <v>490</v>
      </c>
      <c r="D29" s="284">
        <f>SUMIF('3.3 Depreciation amortisation'!$D$9:$D$52,'3. Statement of pipeline assets'!C24,'3.3 Depreciation amortisation'!$K$9:$K$52)</f>
        <v>0</v>
      </c>
      <c r="E29" s="279">
        <v>0</v>
      </c>
    </row>
    <row r="30" spans="1:7">
      <c r="B30" s="150"/>
      <c r="C30" s="140" t="s">
        <v>144</v>
      </c>
      <c r="D30" s="284">
        <f>SUM(D25:D29)</f>
        <v>2664727.4151405813</v>
      </c>
      <c r="E30" s="284">
        <f>SUM(E25:E29)</f>
        <v>2730195.7551405812</v>
      </c>
      <c r="F30" s="400"/>
    </row>
    <row r="31" spans="1:7">
      <c r="B31" s="148"/>
      <c r="C31" s="137" t="s">
        <v>145</v>
      </c>
      <c r="D31" s="285"/>
      <c r="E31" s="286"/>
    </row>
    <row r="32" spans="1:7">
      <c r="B32" s="371">
        <v>2.4</v>
      </c>
      <c r="C32" s="317" t="s">
        <v>489</v>
      </c>
      <c r="D32" s="284">
        <f>SUMIF('3.3 Depreciation amortisation'!$D$9:$D$52,'3. Statement of pipeline assets'!C31,'3.3 Depreciation amortisation'!$H$9:$H$52)</f>
        <v>0</v>
      </c>
      <c r="E32" s="279">
        <v>0</v>
      </c>
    </row>
    <row r="33" spans="2:7">
      <c r="B33" s="371">
        <v>2.4</v>
      </c>
      <c r="C33" s="317" t="s">
        <v>74</v>
      </c>
      <c r="D33" s="284">
        <f>SUMIF('3.3 Depreciation amortisation'!$D$9:$D$52,'3. Statement of pipeline assets'!C31,'3.3 Depreciation amortisation'!$I$9:$I$52)</f>
        <v>1200317.0900000001</v>
      </c>
      <c r="E33" s="279">
        <v>1200317.0900000001</v>
      </c>
    </row>
    <row r="34" spans="2:7">
      <c r="B34" s="371">
        <v>2.4</v>
      </c>
      <c r="C34" s="317" t="s">
        <v>487</v>
      </c>
      <c r="D34" s="284">
        <f>SUMIF('3.3 Depreciation amortisation'!$D$9:$D$52,'3. Statement of pipeline assets'!C31,'3.3 Depreciation amortisation'!$J$9:$J$52)</f>
        <v>0</v>
      </c>
      <c r="E34" s="279">
        <v>0</v>
      </c>
    </row>
    <row r="35" spans="2:7">
      <c r="B35" s="371">
        <v>2.4</v>
      </c>
      <c r="C35" s="317" t="s">
        <v>2</v>
      </c>
      <c r="D35" s="284">
        <f>SUMIF('3.3 Depreciation amortisation'!$D$9:$D$52,'3. Statement of pipeline assets'!C31,'3.3 Depreciation amortisation'!$M$9:$M$52)+SUMIF('3.3 Depreciation amortisation'!$D$9:$D$52,'3. Statement of pipeline assets'!C31,'3.3 Depreciation amortisation'!$N$9:$N$52)</f>
        <v>-211566.63456838572</v>
      </c>
      <c r="E35" s="279">
        <v>-191756.58456838573</v>
      </c>
      <c r="F35" s="400"/>
      <c r="G35" s="400"/>
    </row>
    <row r="36" spans="2:7">
      <c r="B36" s="371">
        <v>2.4</v>
      </c>
      <c r="C36" s="317" t="s">
        <v>490</v>
      </c>
      <c r="D36" s="284">
        <f>SUMIF('3.3 Depreciation amortisation'!$D$9:$D$52,'3. Statement of pipeline assets'!C31,'3.3 Depreciation amortisation'!$K$9:$K$52)</f>
        <v>0</v>
      </c>
      <c r="E36" s="279">
        <v>0</v>
      </c>
    </row>
    <row r="37" spans="2:7">
      <c r="B37" s="150"/>
      <c r="C37" s="140" t="s">
        <v>146</v>
      </c>
      <c r="D37" s="284">
        <f>SUM(D32:D36)</f>
        <v>988750.4554316143</v>
      </c>
      <c r="E37" s="284">
        <f>SUM(E32:E36)</f>
        <v>1008560.5054316144</v>
      </c>
      <c r="F37" s="400"/>
    </row>
    <row r="38" spans="2:7">
      <c r="B38" s="148"/>
      <c r="C38" s="319" t="s">
        <v>491</v>
      </c>
      <c r="D38" s="285"/>
      <c r="E38" s="286"/>
    </row>
    <row r="39" spans="2:7">
      <c r="B39" s="371">
        <v>2.4</v>
      </c>
      <c r="C39" s="317" t="s">
        <v>489</v>
      </c>
      <c r="D39" s="284">
        <f>SUMIF('3.3 Depreciation amortisation'!$D$9:$D$52,'3. Statement of pipeline assets'!C38,'3.3 Depreciation amortisation'!$H$9:$H$52)</f>
        <v>0</v>
      </c>
      <c r="E39" s="279">
        <v>0</v>
      </c>
    </row>
    <row r="40" spans="2:7">
      <c r="B40" s="371">
        <v>2.4</v>
      </c>
      <c r="C40" s="317" t="s">
        <v>74</v>
      </c>
      <c r="D40" s="284">
        <f>SUMIF('3.3 Depreciation amortisation'!$D$9:$D$52,'3. Statement of pipeline assets'!C38,'3.3 Depreciation amortisation'!$I$9:$I$52)</f>
        <v>0</v>
      </c>
      <c r="E40" s="279">
        <v>0</v>
      </c>
    </row>
    <row r="41" spans="2:7">
      <c r="B41" s="371">
        <v>2.4</v>
      </c>
      <c r="C41" s="317" t="s">
        <v>487</v>
      </c>
      <c r="D41" s="284">
        <f>SUMIF('3.3 Depreciation amortisation'!$D$9:$D$52,'3. Statement of pipeline assets'!C38,'3.3 Depreciation amortisation'!$J$9:$J$52)</f>
        <v>0</v>
      </c>
      <c r="E41" s="279">
        <v>0</v>
      </c>
    </row>
    <row r="42" spans="2:7">
      <c r="B42" s="371">
        <v>2.4</v>
      </c>
      <c r="C42" s="317" t="s">
        <v>2</v>
      </c>
      <c r="D42" s="284">
        <f>SUMIF('3.3 Depreciation amortisation'!$D$9:$D$52,'3. Statement of pipeline assets'!C38,'3.3 Depreciation amortisation'!$M$9:$M$52)+SUMIF('3.3 Depreciation amortisation'!$D$9:$D$52,'3. Statement of pipeline assets'!C38,'3.3 Depreciation amortisation'!$N$9:$N$52)</f>
        <v>0</v>
      </c>
      <c r="E42" s="279">
        <v>0</v>
      </c>
    </row>
    <row r="43" spans="2:7">
      <c r="B43" s="371">
        <v>2.4</v>
      </c>
      <c r="C43" s="317" t="s">
        <v>490</v>
      </c>
      <c r="D43" s="284">
        <f>SUMIF('3.3 Depreciation amortisation'!$D$9:$D$52,'3. Statement of pipeline assets'!C38,'3.3 Depreciation amortisation'!$K$9:$K$52)</f>
        <v>0</v>
      </c>
      <c r="E43" s="279">
        <v>0</v>
      </c>
    </row>
    <row r="44" spans="2:7">
      <c r="B44" s="150"/>
      <c r="C44" s="318" t="s">
        <v>492</v>
      </c>
      <c r="D44" s="284">
        <f>SUM(D39:D43)</f>
        <v>0</v>
      </c>
      <c r="E44" s="284">
        <f>SUM(E39:E43)</f>
        <v>0</v>
      </c>
      <c r="F44" s="400"/>
    </row>
    <row r="45" spans="2:7">
      <c r="B45" s="148"/>
      <c r="C45" s="137" t="s">
        <v>147</v>
      </c>
      <c r="D45" s="285"/>
      <c r="E45" s="286"/>
    </row>
    <row r="46" spans="2:7">
      <c r="B46" s="371">
        <v>2.4</v>
      </c>
      <c r="C46" s="317" t="s">
        <v>489</v>
      </c>
      <c r="D46" s="284">
        <f>SUMIF('3.3 Depreciation amortisation'!$D$9:$D$52,'3. Statement of pipeline assets'!C45,'3.3 Depreciation amortisation'!$H$9:$H$52)</f>
        <v>0</v>
      </c>
      <c r="E46" s="279">
        <v>0</v>
      </c>
    </row>
    <row r="47" spans="2:7">
      <c r="B47" s="371">
        <v>2.4</v>
      </c>
      <c r="C47" s="317" t="s">
        <v>74</v>
      </c>
      <c r="D47" s="284">
        <f>SUMIF('3.3 Depreciation amortisation'!$D$9:$D$52,'3. Statement of pipeline assets'!C45,'3.3 Depreciation amortisation'!$I$9:$I$52)</f>
        <v>46445.75</v>
      </c>
      <c r="E47" s="279">
        <v>46445.75</v>
      </c>
      <c r="F47" s="400"/>
    </row>
    <row r="48" spans="2:7">
      <c r="B48" s="371">
        <v>2.4</v>
      </c>
      <c r="C48" s="317" t="s">
        <v>487</v>
      </c>
      <c r="D48" s="284">
        <f>SUMIF('3.3 Depreciation amortisation'!$D$9:$D$52,'3. Statement of pipeline assets'!C45,'3.3 Depreciation amortisation'!$J$9:$J$52)</f>
        <v>0</v>
      </c>
      <c r="E48" s="279">
        <v>0</v>
      </c>
    </row>
    <row r="49" spans="2:7">
      <c r="B49" s="371">
        <v>2.4</v>
      </c>
      <c r="C49" s="317" t="s">
        <v>2</v>
      </c>
      <c r="D49" s="284">
        <f>SUMIF('3.3 Depreciation amortisation'!$D$9:$D$52,'3. Statement of pipeline assets'!C45,'3.3 Depreciation amortisation'!$M$9:$M$52)+SUMIF('3.3 Depreciation amortisation'!$D$9:$D$52,'3. Statement of pipeline assets'!C45,'3.3 Depreciation amortisation'!$N$9:$N$52)</f>
        <v>-20714.85552726443</v>
      </c>
      <c r="E49" s="279">
        <v>-17638.725527264429</v>
      </c>
      <c r="F49" s="400"/>
      <c r="G49" s="400"/>
    </row>
    <row r="50" spans="2:7">
      <c r="B50" s="371">
        <v>2.4</v>
      </c>
      <c r="C50" s="317" t="s">
        <v>490</v>
      </c>
      <c r="D50" s="284">
        <f>SUMIF('3.3 Depreciation amortisation'!$D$9:$D$52,'3. Statement of pipeline assets'!C45,'3.3 Depreciation amortisation'!$K$9:$K$52)</f>
        <v>0</v>
      </c>
      <c r="E50" s="279">
        <v>0</v>
      </c>
    </row>
    <row r="51" spans="2:7">
      <c r="B51" s="150"/>
      <c r="C51" s="140" t="s">
        <v>148</v>
      </c>
      <c r="D51" s="284">
        <f>SUM(D46:D50)</f>
        <v>25730.89447273557</v>
      </c>
      <c r="E51" s="284">
        <f>SUM(E46:E50)</f>
        <v>28807.024472735571</v>
      </c>
      <c r="F51" s="400"/>
    </row>
    <row r="52" spans="2:7">
      <c r="B52" s="148"/>
      <c r="C52" s="137" t="s">
        <v>1</v>
      </c>
      <c r="D52" s="285"/>
      <c r="E52" s="286"/>
    </row>
    <row r="53" spans="2:7">
      <c r="B53" s="371">
        <v>2.4</v>
      </c>
      <c r="C53" s="317" t="s">
        <v>489</v>
      </c>
      <c r="D53" s="284">
        <f>SUMIF('3.3 Depreciation amortisation'!$D$9:$D$52,'3. Statement of pipeline assets'!C52,'3.3 Depreciation amortisation'!$H$9:$H$52)</f>
        <v>0</v>
      </c>
      <c r="E53" s="279">
        <v>0</v>
      </c>
    </row>
    <row r="54" spans="2:7">
      <c r="B54" s="371">
        <v>2.4</v>
      </c>
      <c r="C54" s="317" t="s">
        <v>74</v>
      </c>
      <c r="D54" s="284">
        <f>SUMIF('3.3 Depreciation amortisation'!$D$9:$D$52,'3. Statement of pipeline assets'!C52,'3.3 Depreciation amortisation'!$I$9:$I$52)</f>
        <v>442589.71</v>
      </c>
      <c r="E54" s="279">
        <v>442589.71</v>
      </c>
    </row>
    <row r="55" spans="2:7">
      <c r="B55" s="371">
        <v>2.4</v>
      </c>
      <c r="C55" s="317" t="s">
        <v>487</v>
      </c>
      <c r="D55" s="284">
        <f>SUMIF('3.3 Depreciation amortisation'!$D$9:$D$52,'3. Statement of pipeline assets'!C52,'3.3 Depreciation amortisation'!$J$9:$J$52)</f>
        <v>0</v>
      </c>
      <c r="E55" s="279">
        <v>0</v>
      </c>
    </row>
    <row r="56" spans="2:7">
      <c r="B56" s="371">
        <v>2.4</v>
      </c>
      <c r="C56" s="317" t="s">
        <v>2</v>
      </c>
      <c r="D56" s="284">
        <f>SUMIF('3.3 Depreciation amortisation'!$D$9:$D$52,'3. Statement of pipeline assets'!C52,'3.3 Depreciation amortisation'!$M$9:$M$52)+SUMIF('3.3 Depreciation amortisation'!$D$9:$D$52,'3. Statement of pipeline assets'!C52,'3.3 Depreciation amortisation'!$N$9:$N$52)</f>
        <v>-37770.393445927453</v>
      </c>
      <c r="E56" s="279">
        <v>-32243.48344592745</v>
      </c>
      <c r="F56" s="400"/>
      <c r="G56" s="400"/>
    </row>
    <row r="57" spans="2:7">
      <c r="B57" s="371">
        <v>2.4</v>
      </c>
      <c r="C57" s="317" t="s">
        <v>490</v>
      </c>
      <c r="D57" s="284">
        <f>SUMIF('3.3 Depreciation amortisation'!$D$9:$D$52,'3. Statement of pipeline assets'!C52,'3.3 Depreciation amortisation'!$K$9:$K$52)</f>
        <v>0</v>
      </c>
      <c r="E57" s="279">
        <v>0</v>
      </c>
      <c r="F57" s="400"/>
    </row>
    <row r="58" spans="2:7">
      <c r="B58" s="150"/>
      <c r="C58" s="140" t="s">
        <v>88</v>
      </c>
      <c r="D58" s="284">
        <f>SUM(D53:D57)</f>
        <v>404819.31655407255</v>
      </c>
      <c r="E58" s="284">
        <f>SUM(E53:E57)</f>
        <v>410346.22655407258</v>
      </c>
      <c r="F58" s="400"/>
    </row>
    <row r="59" spans="2:7">
      <c r="B59" s="148"/>
      <c r="C59" s="137" t="s">
        <v>149</v>
      </c>
      <c r="D59" s="285"/>
      <c r="E59" s="286"/>
    </row>
    <row r="60" spans="2:7">
      <c r="B60" s="371">
        <v>2.4</v>
      </c>
      <c r="C60" s="317" t="s">
        <v>489</v>
      </c>
      <c r="D60" s="284">
        <f>SUMIF('3.3 Depreciation amortisation'!$D$9:$D$52,'3. Statement of pipeline assets'!C59,'3.3 Depreciation amortisation'!$H$9:$H$52)</f>
        <v>0</v>
      </c>
      <c r="E60" s="279">
        <v>0</v>
      </c>
    </row>
    <row r="61" spans="2:7">
      <c r="B61" s="371">
        <v>2.4</v>
      </c>
      <c r="C61" s="317" t="s">
        <v>74</v>
      </c>
      <c r="D61" s="284">
        <f>SUMIF('3.3 Depreciation amortisation'!$D$9:$D$52,'3. Statement of pipeline assets'!C59,'3.3 Depreciation amortisation'!$I$9:$I$52)</f>
        <v>0</v>
      </c>
      <c r="E61" s="279">
        <v>0</v>
      </c>
    </row>
    <row r="62" spans="2:7">
      <c r="B62" s="371">
        <v>2.4</v>
      </c>
      <c r="C62" s="317" t="s">
        <v>487</v>
      </c>
      <c r="D62" s="284">
        <f>SUMIF('3.3 Depreciation amortisation'!$D$9:$D$52,'3. Statement of pipeline assets'!C59,'3.3 Depreciation amortisation'!$J$9:$J$52)</f>
        <v>0</v>
      </c>
      <c r="E62" s="279">
        <v>0</v>
      </c>
    </row>
    <row r="63" spans="2:7">
      <c r="B63" s="371">
        <v>2.4</v>
      </c>
      <c r="C63" s="317" t="s">
        <v>490</v>
      </c>
      <c r="D63" s="284">
        <f>SUMIF('3.3 Depreciation amortisation'!$D$9:$D$52,'3. Statement of pipeline assets'!C59,'3.3 Depreciation amortisation'!$K$9:$K$52)</f>
        <v>0</v>
      </c>
      <c r="E63" s="279">
        <v>0</v>
      </c>
    </row>
    <row r="64" spans="2:7">
      <c r="B64" s="150"/>
      <c r="C64" s="140" t="s">
        <v>150</v>
      </c>
      <c r="D64" s="284">
        <f>SUM(D60:D63)</f>
        <v>0</v>
      </c>
      <c r="E64" s="284">
        <f>SUM(E60:E63)</f>
        <v>0</v>
      </c>
      <c r="F64" s="400"/>
    </row>
    <row r="65" spans="2:7">
      <c r="B65" s="148"/>
      <c r="C65" s="137" t="s">
        <v>233</v>
      </c>
      <c r="D65" s="285"/>
      <c r="E65" s="286"/>
    </row>
    <row r="66" spans="2:7">
      <c r="B66" s="371">
        <v>2.4</v>
      </c>
      <c r="C66" s="317" t="s">
        <v>489</v>
      </c>
      <c r="D66" s="284">
        <f>SUMIF('3.3 Depreciation amortisation'!$D$9:$D$52,'3. Statement of pipeline assets'!C65,'3.3 Depreciation amortisation'!$H$9:$H$52)</f>
        <v>0</v>
      </c>
      <c r="E66" s="279">
        <v>0</v>
      </c>
    </row>
    <row r="67" spans="2:7">
      <c r="B67" s="371">
        <v>2.4</v>
      </c>
      <c r="C67" s="317" t="s">
        <v>74</v>
      </c>
      <c r="D67" s="284">
        <f>SUMIF('3.3 Depreciation amortisation'!$D$9:$D$52,'3. Statement of pipeline assets'!C65,'3.3 Depreciation amortisation'!$I$9:$I$52)</f>
        <v>1245664.95</v>
      </c>
      <c r="E67" s="279">
        <v>1245664.95</v>
      </c>
    </row>
    <row r="68" spans="2:7">
      <c r="B68" s="371">
        <v>2.4</v>
      </c>
      <c r="C68" s="317" t="s">
        <v>487</v>
      </c>
      <c r="D68" s="284">
        <f>SUMIF('3.3 Depreciation amortisation'!$D$9:$D$52,'3. Statement of pipeline assets'!C65,'3.3 Depreciation amortisation'!$J$9:$J$52)</f>
        <v>134806.97</v>
      </c>
      <c r="E68" s="279">
        <v>134806.97000000003</v>
      </c>
    </row>
    <row r="69" spans="2:7">
      <c r="B69" s="371">
        <v>2.4</v>
      </c>
      <c r="C69" s="317" t="s">
        <v>2</v>
      </c>
      <c r="D69" s="284">
        <f>SUMIF('3.3 Depreciation amortisation'!$D$9:$D$52,'3. Statement of pipeline assets'!C65,'3.3 Depreciation amortisation'!$M$9:$M$52)+SUMIF('3.3 Depreciation amortisation'!$D$9:$D$52,'3. Statement of pipeline assets'!C65,'3.3 Depreciation amortisation'!$N$9:$N$52)</f>
        <v>-837938.1095249129</v>
      </c>
      <c r="E69" s="279">
        <v>-610519.02952491282</v>
      </c>
      <c r="F69" s="400"/>
      <c r="G69" s="400"/>
    </row>
    <row r="70" spans="2:7">
      <c r="B70" s="371">
        <v>2.4</v>
      </c>
      <c r="C70" s="317" t="s">
        <v>490</v>
      </c>
      <c r="D70" s="284">
        <f>SUMIF('3.3 Depreciation amortisation'!$D$9:$D$52,'3. Statement of pipeline assets'!C65,'3.3 Depreciation amortisation'!$K$9:$K$52)</f>
        <v>0</v>
      </c>
      <c r="E70" s="279">
        <v>0</v>
      </c>
    </row>
    <row r="71" spans="2:7">
      <c r="B71" s="150"/>
      <c r="C71" s="318" t="s">
        <v>234</v>
      </c>
      <c r="D71" s="284">
        <f>SUM(D66:D70)</f>
        <v>542533.81047508703</v>
      </c>
      <c r="E71" s="284">
        <f>SUM(E66:E70)</f>
        <v>769952.8904750871</v>
      </c>
      <c r="F71" s="400"/>
    </row>
    <row r="72" spans="2:7">
      <c r="B72" s="148"/>
      <c r="C72" s="137" t="s">
        <v>312</v>
      </c>
      <c r="D72" s="285"/>
      <c r="E72" s="286"/>
    </row>
    <row r="73" spans="2:7">
      <c r="B73" s="371">
        <v>2.4</v>
      </c>
      <c r="C73" s="317" t="s">
        <v>489</v>
      </c>
      <c r="D73" s="284">
        <f>SUMIF('3.3 Depreciation amortisation'!$D$9:$D$52,'3. Statement of pipeline assets'!C72,'3.3 Depreciation amortisation'!$H$9:$H$52)</f>
        <v>30992.143599999999</v>
      </c>
      <c r="E73" s="279">
        <v>30992.143599999999</v>
      </c>
    </row>
    <row r="74" spans="2:7">
      <c r="B74" s="371">
        <v>2.4</v>
      </c>
      <c r="C74" s="317" t="s">
        <v>74</v>
      </c>
      <c r="D74" s="284">
        <f>SUMIF('3.3 Depreciation amortisation'!$D$9:$D$52,'3. Statement of pipeline assets'!C72,'3.3 Depreciation amortisation'!$I$9:$I$52)</f>
        <v>28354.444800000001</v>
      </c>
      <c r="E74" s="279">
        <v>28354.444800000001</v>
      </c>
    </row>
    <row r="75" spans="2:7">
      <c r="B75" s="371">
        <v>2.4</v>
      </c>
      <c r="C75" s="317" t="s">
        <v>487</v>
      </c>
      <c r="D75" s="284">
        <f>SUMIF('3.3 Depreciation amortisation'!$D$9:$D$52,'3. Statement of pipeline assets'!C72,'3.3 Depreciation amortisation'!$J$9:$J$52)</f>
        <v>0</v>
      </c>
      <c r="E75" s="279">
        <v>0</v>
      </c>
    </row>
    <row r="76" spans="2:7">
      <c r="B76" s="371">
        <v>2.4</v>
      </c>
      <c r="C76" s="317" t="s">
        <v>493</v>
      </c>
      <c r="D76" s="284">
        <f>SUMIF('3.3 Depreciation amortisation'!$D$9:$D$52,'3. Statement of pipeline assets'!C72,'3.3 Depreciation amortisation'!$M$9:$M$52)+SUMIF('3.3 Depreciation amortisation'!$D$9:$D$52,'3. Statement of pipeline assets'!C72,'3.3 Depreciation amortisation'!$N$9:$N$52)</f>
        <v>-17372.451600000008</v>
      </c>
      <c r="E76" s="279">
        <v>-17372.451600000008</v>
      </c>
      <c r="F76" s="400"/>
    </row>
    <row r="77" spans="2:7">
      <c r="B77" s="371">
        <v>2.4</v>
      </c>
      <c r="C77" s="317" t="s">
        <v>490</v>
      </c>
      <c r="D77" s="284">
        <f>SUMIF('3.3 Depreciation amortisation'!$D$9:$D$52,'3. Statement of pipeline assets'!C72,'3.3 Depreciation amortisation'!$K$9:$K$52)</f>
        <v>-41974.394</v>
      </c>
      <c r="E77" s="279">
        <v>-41974.394</v>
      </c>
    </row>
    <row r="78" spans="2:7">
      <c r="B78" s="150"/>
      <c r="C78" s="140" t="s">
        <v>313</v>
      </c>
      <c r="D78" s="284">
        <f>SUM(D73:D77)</f>
        <v>-0.2572000000072876</v>
      </c>
      <c r="E78" s="284">
        <f>SUM(E73:E77)</f>
        <v>-0.2572000000072876</v>
      </c>
    </row>
    <row r="79" spans="2:7">
      <c r="B79" s="371">
        <v>2.4</v>
      </c>
      <c r="C79" s="137" t="s">
        <v>151</v>
      </c>
      <c r="D79" s="287">
        <v>1065333.7</v>
      </c>
      <c r="E79" s="279">
        <v>1615499.1800000006</v>
      </c>
    </row>
    <row r="80" spans="2:7">
      <c r="B80" s="150"/>
      <c r="C80" s="320" t="s">
        <v>78</v>
      </c>
      <c r="D80" s="284">
        <f>SUM(D16,D23,D30,D37,D44,D51,D58,D64,D71,D78, D79)</f>
        <v>64017954.910482801</v>
      </c>
      <c r="E80" s="284">
        <f>SUM(E16,E23,E30,E37,E44,E51,E58,E64,E71,E78, E79)</f>
        <v>66002637.07048279</v>
      </c>
      <c r="F80" s="400"/>
    </row>
    <row r="81" spans="2:7">
      <c r="B81" s="202"/>
      <c r="C81" s="316" t="s">
        <v>494</v>
      </c>
      <c r="D81" s="288"/>
      <c r="E81" s="288"/>
    </row>
    <row r="82" spans="2:7">
      <c r="B82" s="148"/>
      <c r="C82" s="321" t="s">
        <v>433</v>
      </c>
      <c r="D82" s="285"/>
      <c r="E82" s="286"/>
    </row>
    <row r="83" spans="2:7">
      <c r="B83" s="371" t="s">
        <v>573</v>
      </c>
      <c r="C83" s="317" t="s">
        <v>489</v>
      </c>
      <c r="D83" s="284">
        <f>SUMIF('3.3 Depreciation amortisation'!$D$60:$D$85,$C$82,'3.3 Depreciation amortisation'!$G$60:$G$85)</f>
        <v>3946660.9196709488</v>
      </c>
      <c r="E83" s="279">
        <v>3401039.5525235618</v>
      </c>
      <c r="G83" s="400"/>
    </row>
    <row r="84" spans="2:7">
      <c r="B84" s="371" t="s">
        <v>573</v>
      </c>
      <c r="C84" s="317" t="s">
        <v>74</v>
      </c>
      <c r="D84" s="284">
        <f>SUMIF('3.3 Depreciation amortisation'!$D$60:$D$85,$C$82,'3.3 Depreciation amortisation'!$H$60:$H$85)</f>
        <v>0</v>
      </c>
      <c r="E84" s="279">
        <v>0</v>
      </c>
    </row>
    <row r="85" spans="2:7">
      <c r="B85" s="371" t="s">
        <v>573</v>
      </c>
      <c r="C85" s="317" t="s">
        <v>487</v>
      </c>
      <c r="D85" s="284">
        <f>SUMIF('3.3 Depreciation amortisation'!$D$60:$D$85,$C$82,'3.3 Depreciation amortisation'!$I$60:$I$85)</f>
        <v>0</v>
      </c>
      <c r="E85" s="279">
        <v>0</v>
      </c>
    </row>
    <row r="86" spans="2:7">
      <c r="B86" s="371" t="s">
        <v>573</v>
      </c>
      <c r="C86" s="317" t="s">
        <v>2</v>
      </c>
      <c r="D86" s="284">
        <f>SUMIF('3.3 Depreciation amortisation'!$D$60:$D$85,$C$82,'3.3 Depreciation amortisation'!$L$60:$L$85)+SUMIF('3.3 Depreciation amortisation'!$D$60:$D$85,$C$82,'3.3 Depreciation amortisation'!$M$60:$M$85)</f>
        <v>-2192753.8268458908</v>
      </c>
      <c r="E86" s="279">
        <v>-1756106.6628211592</v>
      </c>
      <c r="F86" s="400"/>
    </row>
    <row r="87" spans="2:7">
      <c r="B87" s="371" t="s">
        <v>573</v>
      </c>
      <c r="C87" s="317" t="s">
        <v>490</v>
      </c>
      <c r="D87" s="284">
        <f>SUMIF('3.3 Depreciation amortisation'!$D$60:$D$85,$C$82,'3.3 Depreciation amortisation'!$J$60:$J$85)</f>
        <v>-311143.64097228221</v>
      </c>
      <c r="E87" s="279">
        <v>-256298.47001932972</v>
      </c>
    </row>
    <row r="88" spans="2:7">
      <c r="B88" s="150"/>
      <c r="C88" s="140" t="s">
        <v>556</v>
      </c>
      <c r="D88" s="284">
        <f>SUM(D83:D87)</f>
        <v>1442763.4518527756</v>
      </c>
      <c r="E88" s="284">
        <f>SUM(E83:E87)</f>
        <v>1388634.4196830727</v>
      </c>
      <c r="F88" s="400"/>
    </row>
    <row r="89" spans="2:7">
      <c r="B89" s="148"/>
      <c r="C89" s="137" t="s">
        <v>314</v>
      </c>
      <c r="D89" s="285"/>
      <c r="E89" s="286"/>
    </row>
    <row r="90" spans="2:7">
      <c r="B90" s="371" t="s">
        <v>573</v>
      </c>
      <c r="C90" s="317" t="s">
        <v>489</v>
      </c>
      <c r="D90" s="284">
        <f>SUMIF('3.3 Depreciation amortisation'!$D$60:$D$85,$C$89,'3.3 Depreciation amortisation'!$G$60:$G$85)</f>
        <v>172034.61822661289</v>
      </c>
      <c r="E90" s="279">
        <v>172034.61822661289</v>
      </c>
    </row>
    <row r="91" spans="2:7">
      <c r="B91" s="371" t="s">
        <v>573</v>
      </c>
      <c r="C91" s="317" t="s">
        <v>74</v>
      </c>
      <c r="D91" s="284">
        <f>SUMIF('3.3 Depreciation amortisation'!$D$60:$D$85,$C$89,'3.3 Depreciation amortisation'!$H$60:$H$85)</f>
        <v>801585.72497006948</v>
      </c>
      <c r="E91" s="279">
        <v>526579.698966</v>
      </c>
      <c r="F91" s="400"/>
    </row>
    <row r="92" spans="2:7">
      <c r="B92" s="371" t="s">
        <v>573</v>
      </c>
      <c r="C92" s="317" t="s">
        <v>487</v>
      </c>
      <c r="D92" s="284">
        <f>SUMIF('3.3 Depreciation amortisation'!$D$60:$D$85,$C$89,'3.3 Depreciation amortisation'!$I$60:$I$85)</f>
        <v>0</v>
      </c>
      <c r="E92" s="279">
        <v>0</v>
      </c>
    </row>
    <row r="93" spans="2:7">
      <c r="B93" s="371" t="s">
        <v>573</v>
      </c>
      <c r="C93" s="317" t="s">
        <v>495</v>
      </c>
      <c r="D93" s="284">
        <f>SUMIF('3.3 Depreciation amortisation'!$D$60:$D$85,$C$89,'3.3 Depreciation amortisation'!$L$60:$L$85)+SUMIF('3.3 Depreciation amortisation'!$D$60:$D$85,$C$89,'3.3 Depreciation amortisation'!$M$60:$M$85)</f>
        <v>-498791.06301217782</v>
      </c>
      <c r="E93" s="279">
        <v>-391365.87789267814</v>
      </c>
      <c r="F93" s="400"/>
    </row>
    <row r="94" spans="2:7">
      <c r="B94" s="371" t="s">
        <v>573</v>
      </c>
      <c r="C94" s="317" t="s">
        <v>490</v>
      </c>
      <c r="D94" s="284">
        <f>SUMIF('3.3 Depreciation amortisation'!$D$60:$D$85,$C$89,'3.3 Depreciation amortisation'!$J$60:$J$85)</f>
        <v>-167209.74498367868</v>
      </c>
      <c r="E94" s="279">
        <v>-19335.805601932108</v>
      </c>
    </row>
    <row r="95" spans="2:7">
      <c r="B95" s="150"/>
      <c r="C95" s="318" t="s">
        <v>496</v>
      </c>
      <c r="D95" s="284">
        <f>SUM(D90:D94)</f>
        <v>307619.53520082589</v>
      </c>
      <c r="E95" s="284">
        <f>SUM(E90:E94)</f>
        <v>287912.63369800267</v>
      </c>
      <c r="F95" s="400"/>
    </row>
    <row r="96" spans="2:7">
      <c r="B96" s="149"/>
      <c r="C96" s="137" t="s">
        <v>121</v>
      </c>
      <c r="D96" s="287">
        <v>0</v>
      </c>
      <c r="E96" s="279">
        <v>0</v>
      </c>
    </row>
    <row r="97" spans="2:6">
      <c r="B97" s="149"/>
      <c r="C97" s="137" t="s">
        <v>122</v>
      </c>
      <c r="D97" s="287">
        <v>0</v>
      </c>
      <c r="E97" s="279">
        <v>0</v>
      </c>
    </row>
    <row r="98" spans="2:6">
      <c r="B98" s="149"/>
      <c r="C98" s="137" t="s">
        <v>68</v>
      </c>
      <c r="D98" s="287">
        <v>0</v>
      </c>
      <c r="E98" s="279">
        <v>0</v>
      </c>
    </row>
    <row r="99" spans="2:6">
      <c r="B99" s="150"/>
      <c r="C99" s="320" t="s">
        <v>123</v>
      </c>
      <c r="D99" s="284">
        <f>SUM(D88,D95:D98)</f>
        <v>1750382.9870536015</v>
      </c>
      <c r="E99" s="284">
        <f>SUM(E88,E95:E98)</f>
        <v>1676547.0533810754</v>
      </c>
    </row>
    <row r="100" spans="2:6">
      <c r="B100" s="150"/>
      <c r="C100" s="140" t="s">
        <v>24</v>
      </c>
      <c r="D100" s="289">
        <f>SUM(D80,D99)</f>
        <v>65768337.897536404</v>
      </c>
      <c r="E100" s="289">
        <f>SUM(E80,E99)</f>
        <v>67679184.123863861</v>
      </c>
      <c r="F100" s="400"/>
    </row>
    <row r="101" spans="2:6">
      <c r="D101" s="400"/>
    </row>
    <row r="102" spans="2:6">
      <c r="D102" s="400"/>
    </row>
    <row r="103" spans="2:6">
      <c r="D103" s="406"/>
    </row>
  </sheetData>
  <mergeCells count="2">
    <mergeCell ref="B1:C1"/>
    <mergeCell ref="B5:C5"/>
  </mergeCells>
  <phoneticPr fontId="41"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9999"/>
  </sheetPr>
  <dimension ref="B1:F38"/>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5.5703125" style="28" customWidth="1"/>
    <col min="5" max="5" width="20.140625" style="28" customWidth="1"/>
    <col min="6" max="6" width="42.140625" style="28" customWidth="1"/>
    <col min="7" max="7" width="9.42578125" style="28" customWidth="1"/>
    <col min="8" max="8" width="25.140625" style="28" customWidth="1"/>
    <col min="9" max="16384" width="9.140625" style="28"/>
  </cols>
  <sheetData>
    <row r="1" spans="2:6" ht="20.25">
      <c r="B1" s="29" t="s">
        <v>140</v>
      </c>
      <c r="C1" s="29"/>
      <c r="D1" s="15"/>
      <c r="E1" s="15"/>
    </row>
    <row r="2" spans="2:6" ht="20.25">
      <c r="B2" s="45" t="str">
        <f>Tradingname</f>
        <v>APA OPERATIONS PTY LIMITED</v>
      </c>
      <c r="C2" s="46"/>
      <c r="D2" s="29"/>
      <c r="E2" s="29"/>
    </row>
    <row r="3" spans="2:6" ht="15">
      <c r="B3" s="47" t="s">
        <v>240</v>
      </c>
      <c r="C3" s="48" t="str">
        <f>TEXT(Yearstart,"dd/mm/yyyy")&amp;" to "&amp;TEXT(Yearending,"dd/mm/yyyy")</f>
        <v>01/07/2025 to 30/06/2026</v>
      </c>
    </row>
    <row r="5" spans="2:6" ht="15.75">
      <c r="B5" s="32" t="s">
        <v>212</v>
      </c>
      <c r="C5" s="30"/>
      <c r="D5" s="30"/>
      <c r="E5" s="30"/>
    </row>
    <row r="6" spans="2:6" ht="15.75">
      <c r="B6" s="32"/>
      <c r="C6" s="30"/>
      <c r="D6" s="30"/>
      <c r="E6" s="30"/>
    </row>
    <row r="7" spans="2:6" ht="40.5" customHeight="1">
      <c r="B7" s="101" t="s">
        <v>223</v>
      </c>
      <c r="C7" s="101" t="s">
        <v>125</v>
      </c>
      <c r="D7" s="101" t="s">
        <v>71</v>
      </c>
      <c r="E7" s="101" t="s">
        <v>126</v>
      </c>
      <c r="F7" s="110" t="s">
        <v>128</v>
      </c>
    </row>
    <row r="8" spans="2:6">
      <c r="B8" s="103"/>
      <c r="C8" s="103"/>
      <c r="D8" s="107"/>
      <c r="E8" s="111" t="s">
        <v>127</v>
      </c>
      <c r="F8" s="112"/>
    </row>
    <row r="9" spans="2:6">
      <c r="B9" s="371">
        <v>2.4</v>
      </c>
      <c r="C9" s="182" t="str">
        <f>'3. Statement of pipeline assets'!C9</f>
        <v>Pipelines</v>
      </c>
      <c r="D9" s="181" t="str">
        <f>CONCATENATE("2/7/2007"," to ",TEXT(Yearending,"d/m/yyyy"))</f>
        <v>2/7/2007 to 30/6/2026</v>
      </c>
      <c r="E9" s="342">
        <v>80</v>
      </c>
      <c r="F9" s="255" t="s">
        <v>604</v>
      </c>
    </row>
    <row r="10" spans="2:6">
      <c r="B10" s="371">
        <v>2.4</v>
      </c>
      <c r="C10" s="182" t="str">
        <f>'3. Statement of pipeline assets'!C17</f>
        <v>Compressors</v>
      </c>
      <c r="D10" s="181" t="str">
        <f>CONCATENATE("24/10/2018"," to ",TEXT(Yearending,"d/m/yyyy"))</f>
        <v>24/10/2018 to 30/6/2026</v>
      </c>
      <c r="E10" s="342">
        <v>35</v>
      </c>
      <c r="F10" s="255" t="s">
        <v>604</v>
      </c>
    </row>
    <row r="11" spans="2:6">
      <c r="B11" s="371">
        <v>2.4</v>
      </c>
      <c r="C11" s="182" t="str">
        <f>'3. Statement of pipeline assets'!C24</f>
        <v>City Gates, supply regulators and valve stations</v>
      </c>
      <c r="D11" s="181" t="str">
        <f>CONCATENATE("1/6/2017"," to ",TEXT(Yearending,"d/m/yyyy"))</f>
        <v>1/6/2017 to 30/6/2026</v>
      </c>
      <c r="E11" s="342">
        <v>50</v>
      </c>
      <c r="F11" s="255" t="s">
        <v>604</v>
      </c>
    </row>
    <row r="12" spans="2:6">
      <c r="B12" s="371">
        <v>2.4</v>
      </c>
      <c r="C12" s="182" t="str">
        <f>'3. Statement of pipeline assets'!C31</f>
        <v>Metering</v>
      </c>
      <c r="D12" s="181" t="str">
        <f>CONCATENATE("1/2/2015"," to ",TEXT(Yearending,"d/m/yyyy"))</f>
        <v>1/2/2015 to 30/6/2026</v>
      </c>
      <c r="E12" s="342">
        <v>50</v>
      </c>
      <c r="F12" s="255" t="s">
        <v>604</v>
      </c>
    </row>
    <row r="13" spans="2:6">
      <c r="B13" s="371">
        <v>2.4</v>
      </c>
      <c r="C13" s="182" t="str">
        <f>'3. Statement of pipeline assets'!C38</f>
        <v>Odorant plants</v>
      </c>
      <c r="D13" s="181"/>
      <c r="E13" s="342">
        <v>80</v>
      </c>
      <c r="F13" s="255" t="s">
        <v>604</v>
      </c>
    </row>
    <row r="14" spans="2:6">
      <c r="B14" s="371">
        <v>2.4</v>
      </c>
      <c r="C14" s="182" t="str">
        <f>'3. Statement of pipeline assets'!C45</f>
        <v>SCADA (Communications)</v>
      </c>
      <c r="D14" s="181" t="str">
        <f>CONCATENATE("31/8/2019"," to ",TEXT(Yearending,"d/m/yyyy"))</f>
        <v>31/8/2019 to 30/6/2026</v>
      </c>
      <c r="E14" s="342">
        <v>15</v>
      </c>
      <c r="F14" s="255" t="s">
        <v>604</v>
      </c>
    </row>
    <row r="15" spans="2:6">
      <c r="B15" s="371">
        <v>2.4</v>
      </c>
      <c r="C15" s="182" t="str">
        <f>'3. Statement of pipeline assets'!C52</f>
        <v>Buildings</v>
      </c>
      <c r="D15" s="181" t="str">
        <f>CONCATENATE("31/8/2019"," to ",TEXT(Yearending,"d/m/yyyy"))</f>
        <v>31/8/2019 to 30/6/2026</v>
      </c>
      <c r="E15" s="342">
        <v>80</v>
      </c>
      <c r="F15" s="255" t="s">
        <v>604</v>
      </c>
    </row>
    <row r="16" spans="2:6">
      <c r="B16" s="371">
        <v>2.4</v>
      </c>
      <c r="C16" s="182" t="str">
        <f>'3. Statement of pipeline assets'!C65</f>
        <v>Other depreciable pipeline assets</v>
      </c>
      <c r="D16" s="181" t="str">
        <f>CONCATENATE("24/10/2018"," to ",TEXT(Yearending,"d/m/yyyy"))</f>
        <v>24/10/2018 to 30/6/2026</v>
      </c>
      <c r="E16" s="342" t="s">
        <v>568</v>
      </c>
      <c r="F16" s="255" t="s">
        <v>604</v>
      </c>
    </row>
    <row r="17" spans="2:6">
      <c r="B17" s="371">
        <v>2.4</v>
      </c>
      <c r="C17" s="141" t="s">
        <v>149</v>
      </c>
      <c r="D17" s="181"/>
      <c r="E17" s="342" t="s">
        <v>569</v>
      </c>
      <c r="F17" s="255" t="s">
        <v>605</v>
      </c>
    </row>
    <row r="18" spans="2:6">
      <c r="B18" s="343"/>
      <c r="C18" s="141" t="s">
        <v>211</v>
      </c>
      <c r="D18" s="181"/>
      <c r="E18" s="342"/>
      <c r="F18" s="255"/>
    </row>
    <row r="19" spans="2:6">
      <c r="B19" s="343"/>
      <c r="C19" s="141" t="s">
        <v>211</v>
      </c>
      <c r="D19" s="181"/>
      <c r="E19" s="342"/>
      <c r="F19" s="255"/>
    </row>
    <row r="20" spans="2:6">
      <c r="B20" s="343"/>
      <c r="C20" s="141" t="s">
        <v>211</v>
      </c>
      <c r="D20" s="181"/>
      <c r="E20" s="342"/>
      <c r="F20" s="255"/>
    </row>
    <row r="21" spans="2:6">
      <c r="B21" s="371" t="s">
        <v>572</v>
      </c>
      <c r="C21" s="182" t="str">
        <f>'3. Statement of pipeline assets'!C72</f>
        <v>Leased Assets</v>
      </c>
      <c r="D21" s="181" t="str">
        <f>CONCATENATE("1/7/2019"," to ",TEXT(Yearending,"d/m/yyyy"))</f>
        <v>1/7/2019 to 30/6/2026</v>
      </c>
      <c r="E21" s="342" t="s">
        <v>570</v>
      </c>
      <c r="F21" s="255" t="s">
        <v>571</v>
      </c>
    </row>
    <row r="22" spans="2:6">
      <c r="B22" s="343"/>
      <c r="C22" s="141" t="s">
        <v>211</v>
      </c>
      <c r="D22" s="181"/>
      <c r="E22" s="342"/>
      <c r="F22" s="255"/>
    </row>
    <row r="23" spans="2:6">
      <c r="B23" s="343"/>
      <c r="C23" s="141" t="s">
        <v>211</v>
      </c>
      <c r="D23" s="181"/>
      <c r="E23" s="342"/>
      <c r="F23" s="255"/>
    </row>
    <row r="24" spans="2:6">
      <c r="B24" s="343"/>
      <c r="C24" s="141" t="s">
        <v>211</v>
      </c>
      <c r="D24" s="181"/>
      <c r="E24" s="342"/>
      <c r="F24" s="255"/>
    </row>
    <row r="25" spans="2:6">
      <c r="B25" s="343"/>
      <c r="C25" s="141" t="s">
        <v>211</v>
      </c>
      <c r="D25" s="181"/>
      <c r="E25" s="342"/>
      <c r="F25" s="255"/>
    </row>
    <row r="26" spans="2:6">
      <c r="B26" s="371"/>
      <c r="C26" s="141" t="s">
        <v>211</v>
      </c>
      <c r="D26" s="181"/>
      <c r="E26" s="342"/>
      <c r="F26" s="255"/>
    </row>
    <row r="27" spans="2:6">
      <c r="B27" s="371">
        <v>2.4</v>
      </c>
      <c r="C27" s="182" t="str">
        <f>'3. Statement of pipeline assets'!C82</f>
        <v>Shared property, plant and equipment</v>
      </c>
      <c r="D27" s="181" t="str">
        <f>CONCATENATE("1/12/2015"," to ",TEXT(Yearending,"d/m/yyyy"))</f>
        <v>1/12/2015 to 30/6/2026</v>
      </c>
      <c r="E27" s="342">
        <v>5</v>
      </c>
      <c r="F27" s="255" t="s">
        <v>604</v>
      </c>
    </row>
    <row r="28" spans="2:6">
      <c r="B28" s="343"/>
      <c r="C28" s="141" t="s">
        <v>211</v>
      </c>
      <c r="D28" s="181"/>
      <c r="E28" s="342"/>
      <c r="F28" s="255"/>
    </row>
    <row r="29" spans="2:6">
      <c r="B29" s="343"/>
      <c r="C29" s="141" t="s">
        <v>211</v>
      </c>
      <c r="D29" s="181"/>
      <c r="E29" s="342"/>
      <c r="F29" s="255"/>
    </row>
    <row r="30" spans="2:6">
      <c r="B30" s="343"/>
      <c r="C30" s="141" t="s">
        <v>211</v>
      </c>
      <c r="D30" s="181"/>
      <c r="E30" s="342"/>
      <c r="F30" s="255"/>
    </row>
    <row r="31" spans="2:6">
      <c r="B31" s="343"/>
      <c r="C31" s="141" t="s">
        <v>211</v>
      </c>
      <c r="D31" s="181"/>
      <c r="E31" s="342"/>
      <c r="F31" s="255"/>
    </row>
    <row r="32" spans="2:6">
      <c r="B32" s="371"/>
      <c r="C32" s="141" t="s">
        <v>211</v>
      </c>
      <c r="D32" s="181"/>
      <c r="E32" s="342"/>
      <c r="F32" s="255"/>
    </row>
    <row r="33" spans="2:6">
      <c r="B33" s="371" t="s">
        <v>573</v>
      </c>
      <c r="C33" s="182" t="str">
        <f>'3. Statement of pipeline assets'!C89</f>
        <v>Shared leased assets</v>
      </c>
      <c r="D33" s="181" t="str">
        <f>CONCATENATE("1/7/2019"," to ",TEXT(Yearending,"d/m/yyyy"))</f>
        <v>1/7/2019 to 30/6/2026</v>
      </c>
      <c r="E33" s="342" t="s">
        <v>570</v>
      </c>
      <c r="F33" s="255" t="s">
        <v>571</v>
      </c>
    </row>
    <row r="34" spans="2:6">
      <c r="B34" s="343"/>
      <c r="C34" s="141" t="s">
        <v>211</v>
      </c>
      <c r="D34" s="181"/>
      <c r="E34" s="342"/>
      <c r="F34" s="255"/>
    </row>
    <row r="35" spans="2:6">
      <c r="B35" s="343"/>
      <c r="C35" s="141" t="s">
        <v>211</v>
      </c>
      <c r="D35" s="181"/>
      <c r="E35" s="342"/>
      <c r="F35" s="255"/>
    </row>
    <row r="36" spans="2:6">
      <c r="B36" s="343"/>
      <c r="C36" s="141" t="s">
        <v>211</v>
      </c>
      <c r="D36" s="181"/>
      <c r="E36" s="342"/>
      <c r="F36" s="255"/>
    </row>
    <row r="37" spans="2:6">
      <c r="B37" s="343"/>
      <c r="C37" s="141" t="s">
        <v>211</v>
      </c>
      <c r="D37" s="181"/>
      <c r="E37" s="342"/>
      <c r="F37" s="255"/>
    </row>
    <row r="38" spans="2:6">
      <c r="B38" s="343"/>
      <c r="C38" s="141" t="s">
        <v>211</v>
      </c>
      <c r="D38" s="181"/>
      <c r="E38" s="342"/>
      <c r="F38" s="255"/>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009999"/>
  </sheetPr>
  <dimension ref="B1:J54"/>
  <sheetViews>
    <sheetView zoomScaleNormal="100" workbookViewId="0"/>
  </sheetViews>
  <sheetFormatPr defaultColWidth="9.140625" defaultRowHeight="12.75"/>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c r="B1" s="17" t="s">
        <v>157</v>
      </c>
      <c r="D1" s="15"/>
      <c r="E1" s="15"/>
      <c r="F1" s="15"/>
      <c r="G1" s="15"/>
      <c r="H1" s="15"/>
      <c r="I1" s="15"/>
      <c r="J1" s="15"/>
    </row>
    <row r="2" spans="2:10" ht="15">
      <c r="B2" s="45" t="str">
        <f>Tradingname</f>
        <v>APA OPERATIONS PTY LIMITED</v>
      </c>
      <c r="C2" s="46"/>
    </row>
    <row r="3" spans="2:10" ht="18" customHeight="1">
      <c r="B3" s="51" t="s">
        <v>240</v>
      </c>
      <c r="C3" s="52" t="str">
        <f>TEXT(Yearstart,"dd/mm/yyyy")&amp;" to "&amp;TEXT(Yearending,"dd/mm/yyyy")</f>
        <v>01/07/2025 to 30/06/2026</v>
      </c>
      <c r="F3" s="41"/>
    </row>
    <row r="5" spans="2:10" ht="15.75">
      <c r="B5" s="26" t="s">
        <v>214</v>
      </c>
    </row>
    <row r="6" spans="2:10">
      <c r="B6" s="18"/>
      <c r="C6" s="21"/>
      <c r="D6" s="21"/>
      <c r="E6" s="21"/>
      <c r="F6" s="21"/>
      <c r="G6" s="22"/>
      <c r="H6" s="27"/>
      <c r="I6" s="23"/>
      <c r="J6" s="23"/>
    </row>
    <row r="7" spans="2:10" ht="31.5" customHeight="1">
      <c r="B7" s="253" t="s">
        <v>84</v>
      </c>
      <c r="C7" s="254" t="s">
        <v>207</v>
      </c>
      <c r="D7" s="254" t="s">
        <v>158</v>
      </c>
      <c r="E7" s="254" t="s">
        <v>159</v>
      </c>
    </row>
    <row r="8" spans="2:10" ht="13.5" customHeight="1">
      <c r="B8" s="248"/>
      <c r="C8" s="275"/>
      <c r="D8" s="249"/>
      <c r="E8" s="250"/>
    </row>
    <row r="9" spans="2:10" ht="13.5" customHeight="1">
      <c r="B9" s="248"/>
      <c r="C9" s="275"/>
      <c r="D9" s="249"/>
      <c r="E9" s="250"/>
    </row>
    <row r="10" spans="2:10" ht="13.5" customHeight="1">
      <c r="B10" s="248"/>
      <c r="C10" s="275"/>
      <c r="D10" s="249"/>
      <c r="E10" s="250"/>
    </row>
    <row r="11" spans="2:10" ht="13.5" customHeight="1">
      <c r="B11" s="248"/>
      <c r="C11" s="275"/>
      <c r="D11" s="249"/>
      <c r="E11" s="250"/>
    </row>
    <row r="12" spans="2:10" ht="13.5" customHeight="1">
      <c r="B12" s="248"/>
      <c r="C12" s="275"/>
      <c r="D12" s="249"/>
      <c r="E12" s="250"/>
    </row>
    <row r="13" spans="2:10" ht="13.5" customHeight="1">
      <c r="B13" s="248"/>
      <c r="C13" s="275"/>
      <c r="D13" s="249"/>
      <c r="E13" s="250"/>
    </row>
    <row r="14" spans="2:10" ht="13.5" customHeight="1">
      <c r="B14" s="248"/>
      <c r="C14" s="275"/>
      <c r="D14" s="249"/>
      <c r="E14" s="250"/>
    </row>
    <row r="15" spans="2:10" ht="13.5" customHeight="1">
      <c r="B15" s="248"/>
      <c r="C15" s="275"/>
      <c r="D15" s="249"/>
      <c r="E15" s="250"/>
    </row>
    <row r="16" spans="2:10" ht="13.5" customHeight="1">
      <c r="B16" s="248"/>
      <c r="C16" s="275"/>
      <c r="D16" s="249"/>
      <c r="E16" s="250"/>
    </row>
    <row r="17" spans="2:8" ht="13.5" customHeight="1">
      <c r="B17" s="248"/>
      <c r="C17" s="275"/>
      <c r="D17" s="249"/>
      <c r="E17" s="250"/>
    </row>
    <row r="18" spans="2:8" ht="13.5" customHeight="1">
      <c r="B18" s="248"/>
      <c r="C18" s="275"/>
      <c r="D18" s="249"/>
      <c r="E18" s="250"/>
    </row>
    <row r="19" spans="2:8" ht="13.5" customHeight="1">
      <c r="B19" s="248"/>
      <c r="C19" s="275"/>
      <c r="D19" s="249"/>
      <c r="E19" s="250"/>
    </row>
    <row r="20" spans="2:8" ht="13.5" customHeight="1">
      <c r="B20" s="248"/>
      <c r="C20" s="275"/>
      <c r="D20" s="249"/>
      <c r="E20" s="250"/>
    </row>
    <row r="21" spans="2:8" ht="13.5" customHeight="1">
      <c r="B21" s="248"/>
      <c r="C21" s="275"/>
      <c r="D21" s="249"/>
      <c r="E21" s="250"/>
    </row>
    <row r="22" spans="2:8" ht="13.5" customHeight="1">
      <c r="B22" s="248"/>
      <c r="C22" s="275"/>
      <c r="D22" s="249"/>
      <c r="E22" s="250"/>
    </row>
    <row r="25" spans="2:8" ht="15.75">
      <c r="B25" s="26" t="s">
        <v>213</v>
      </c>
    </row>
    <row r="26" spans="2:8">
      <c r="B26" s="18"/>
      <c r="C26" s="21"/>
      <c r="D26" s="21"/>
      <c r="E26" s="21"/>
    </row>
    <row r="27" spans="2:8" ht="36.75" customHeight="1">
      <c r="B27" s="253" t="s">
        <v>84</v>
      </c>
      <c r="C27" s="254" t="s">
        <v>208</v>
      </c>
      <c r="D27" s="254" t="s">
        <v>158</v>
      </c>
      <c r="E27" s="254" t="s">
        <v>159</v>
      </c>
      <c r="F27" s="254" t="s">
        <v>209</v>
      </c>
      <c r="G27" s="254" t="s">
        <v>168</v>
      </c>
      <c r="H27" s="254" t="s">
        <v>169</v>
      </c>
    </row>
    <row r="28" spans="2:8">
      <c r="B28" s="251"/>
      <c r="C28" s="290"/>
      <c r="D28" s="204"/>
      <c r="E28" s="252"/>
      <c r="F28" s="290"/>
      <c r="G28" s="204"/>
      <c r="H28" s="252"/>
    </row>
    <row r="29" spans="2:8">
      <c r="B29" s="251"/>
      <c r="C29" s="290"/>
      <c r="D29" s="204"/>
      <c r="E29" s="252"/>
      <c r="F29" s="290"/>
      <c r="G29" s="204"/>
      <c r="H29" s="252"/>
    </row>
    <row r="30" spans="2:8">
      <c r="B30" s="251"/>
      <c r="C30" s="290"/>
      <c r="D30" s="204"/>
      <c r="E30" s="252"/>
      <c r="F30" s="290"/>
      <c r="G30" s="204"/>
      <c r="H30" s="252"/>
    </row>
    <row r="31" spans="2:8">
      <c r="B31" s="251"/>
      <c r="C31" s="290"/>
      <c r="D31" s="204"/>
      <c r="E31" s="252"/>
      <c r="F31" s="290"/>
      <c r="G31" s="204"/>
      <c r="H31" s="252"/>
    </row>
    <row r="32" spans="2:8" hidden="1">
      <c r="B32" s="251"/>
      <c r="C32" s="290"/>
      <c r="D32" s="204"/>
      <c r="E32" s="252"/>
      <c r="F32" s="290"/>
      <c r="G32" s="204"/>
      <c r="H32" s="252"/>
    </row>
    <row r="33" spans="2:8" hidden="1">
      <c r="B33" s="251"/>
      <c r="C33" s="290"/>
      <c r="D33" s="204"/>
      <c r="E33" s="252"/>
      <c r="F33" s="290"/>
      <c r="G33" s="204"/>
      <c r="H33" s="252"/>
    </row>
    <row r="34" spans="2:8" hidden="1">
      <c r="B34" s="251"/>
      <c r="C34" s="290"/>
      <c r="D34" s="204"/>
      <c r="E34" s="252"/>
      <c r="F34" s="290"/>
      <c r="G34" s="204"/>
      <c r="H34" s="252"/>
    </row>
    <row r="35" spans="2:8" hidden="1">
      <c r="B35" s="251"/>
      <c r="C35" s="290"/>
      <c r="D35" s="204"/>
      <c r="E35" s="252"/>
      <c r="F35" s="290"/>
      <c r="G35" s="204"/>
      <c r="H35" s="252"/>
    </row>
    <row r="36" spans="2:8" hidden="1">
      <c r="B36" s="251"/>
      <c r="C36" s="290"/>
      <c r="D36" s="204"/>
      <c r="E36" s="252"/>
      <c r="F36" s="290"/>
      <c r="G36" s="204"/>
      <c r="H36" s="252"/>
    </row>
    <row r="37" spans="2:8" hidden="1">
      <c r="B37" s="251"/>
      <c r="C37" s="290"/>
      <c r="D37" s="204"/>
      <c r="E37" s="252"/>
      <c r="F37" s="290"/>
      <c r="G37" s="204"/>
      <c r="H37" s="252"/>
    </row>
    <row r="38" spans="2:8" hidden="1">
      <c r="B38" s="251"/>
      <c r="C38" s="290"/>
      <c r="D38" s="204"/>
      <c r="E38" s="252"/>
      <c r="F38" s="290"/>
      <c r="G38" s="204"/>
      <c r="H38" s="252"/>
    </row>
    <row r="39" spans="2:8" hidden="1">
      <c r="B39" s="251"/>
      <c r="C39" s="290"/>
      <c r="D39" s="204"/>
      <c r="E39" s="252"/>
      <c r="F39" s="290"/>
      <c r="G39" s="204"/>
      <c r="H39" s="252"/>
    </row>
    <row r="40" spans="2:8" hidden="1">
      <c r="B40" s="251"/>
      <c r="C40" s="290"/>
      <c r="D40" s="204"/>
      <c r="E40" s="252"/>
      <c r="F40" s="290"/>
      <c r="G40" s="204"/>
      <c r="H40" s="252"/>
    </row>
    <row r="41" spans="2:8">
      <c r="B41" s="251"/>
      <c r="C41" s="290"/>
      <c r="D41" s="204"/>
      <c r="E41" s="252"/>
      <c r="F41" s="290"/>
      <c r="G41" s="204"/>
      <c r="H41" s="252"/>
    </row>
    <row r="42" spans="2:8">
      <c r="B42" s="251"/>
      <c r="C42" s="290"/>
      <c r="D42" s="204"/>
      <c r="E42" s="252"/>
      <c r="F42" s="290"/>
      <c r="G42" s="204"/>
      <c r="H42" s="252"/>
    </row>
    <row r="43" spans="2:8">
      <c r="B43" s="251"/>
      <c r="C43" s="290"/>
      <c r="D43" s="204"/>
      <c r="E43" s="252"/>
      <c r="F43" s="290"/>
      <c r="G43" s="204"/>
      <c r="H43" s="252"/>
    </row>
    <row r="44" spans="2:8">
      <c r="B44" s="251"/>
      <c r="C44" s="290"/>
      <c r="D44" s="204"/>
      <c r="E44" s="252"/>
      <c r="F44" s="290"/>
      <c r="G44" s="204"/>
      <c r="H44" s="252"/>
    </row>
    <row r="45" spans="2:8">
      <c r="B45" s="251"/>
      <c r="C45" s="290"/>
      <c r="D45" s="204"/>
      <c r="E45" s="252"/>
      <c r="F45" s="290"/>
      <c r="G45" s="204"/>
      <c r="H45" s="252"/>
    </row>
    <row r="46" spans="2:8">
      <c r="B46" s="251"/>
      <c r="C46" s="290"/>
      <c r="D46" s="204"/>
      <c r="E46" s="252"/>
      <c r="F46" s="290"/>
      <c r="G46" s="204"/>
      <c r="H46" s="252"/>
    </row>
    <row r="47" spans="2:8">
      <c r="B47" s="251"/>
      <c r="C47" s="290"/>
      <c r="D47" s="204"/>
      <c r="E47" s="252"/>
      <c r="F47" s="290"/>
      <c r="G47" s="204"/>
      <c r="H47" s="252"/>
    </row>
    <row r="48" spans="2:8">
      <c r="B48" s="251"/>
      <c r="C48" s="290"/>
      <c r="D48" s="204"/>
      <c r="E48" s="252"/>
      <c r="F48" s="290"/>
      <c r="G48" s="204"/>
      <c r="H48" s="252"/>
    </row>
    <row r="49" spans="2:8">
      <c r="B49" s="251"/>
      <c r="C49" s="290"/>
      <c r="D49" s="204"/>
      <c r="E49" s="252"/>
      <c r="F49" s="290"/>
      <c r="G49" s="204"/>
      <c r="H49" s="252"/>
    </row>
    <row r="50" spans="2:8">
      <c r="B50" s="251"/>
      <c r="C50" s="290"/>
      <c r="D50" s="204"/>
      <c r="E50" s="252"/>
      <c r="F50" s="290"/>
      <c r="G50" s="204"/>
      <c r="H50" s="252"/>
    </row>
    <row r="51" spans="2:8">
      <c r="B51" s="251"/>
      <c r="C51" s="290"/>
      <c r="D51" s="204"/>
      <c r="E51" s="252"/>
      <c r="F51" s="290"/>
      <c r="G51" s="204"/>
      <c r="H51" s="252"/>
    </row>
    <row r="52" spans="2:8">
      <c r="B52" s="251"/>
      <c r="C52" s="290"/>
      <c r="D52" s="204"/>
      <c r="E52" s="252"/>
      <c r="F52" s="290"/>
      <c r="G52" s="204"/>
      <c r="H52" s="252"/>
    </row>
    <row r="53" spans="2:8">
      <c r="B53" s="251"/>
      <c r="C53" s="290"/>
      <c r="D53" s="204"/>
      <c r="E53" s="252"/>
      <c r="F53" s="290"/>
      <c r="G53" s="204"/>
      <c r="H53" s="252"/>
    </row>
    <row r="54" spans="2:8">
      <c r="B54" s="251"/>
      <c r="C54" s="290"/>
      <c r="D54" s="204"/>
      <c r="E54" s="252"/>
      <c r="F54" s="290"/>
      <c r="G54" s="204"/>
      <c r="H54" s="252"/>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9999"/>
  </sheetPr>
  <dimension ref="B1:O97"/>
  <sheetViews>
    <sheetView zoomScaleNormal="100" workbookViewId="0"/>
  </sheetViews>
  <sheetFormatPr defaultColWidth="9" defaultRowHeight="12.75"/>
  <cols>
    <col min="1" max="1" width="11.42578125" style="345" customWidth="1"/>
    <col min="2" max="2" width="21.85546875" style="345" customWidth="1"/>
    <col min="3" max="3" width="23.5703125" style="345" bestFit="1" customWidth="1"/>
    <col min="4" max="4" width="45.5703125" style="345" bestFit="1" customWidth="1"/>
    <col min="5" max="15" width="20.85546875" style="345" customWidth="1"/>
    <col min="16" max="16384" width="9" style="345"/>
  </cols>
  <sheetData>
    <row r="1" spans="2:15" ht="20.25">
      <c r="B1" s="344" t="s">
        <v>504</v>
      </c>
    </row>
    <row r="2" spans="2:15" ht="15">
      <c r="B2" s="45" t="str">
        <f>Tradingname</f>
        <v>APA OPERATIONS PTY LIMITED</v>
      </c>
      <c r="C2" s="46"/>
    </row>
    <row r="3" spans="2:15" ht="15">
      <c r="B3" s="47" t="s">
        <v>240</v>
      </c>
      <c r="C3" s="48" t="str">
        <f>TEXT(Yearstart,"dd/mm/yyyy")&amp;" to "&amp;TEXT(Yearending,"dd/mm/yyyy")</f>
        <v>01/07/2025 to 30/06/2026</v>
      </c>
    </row>
    <row r="5" spans="2:15" ht="30" customHeight="1">
      <c r="B5" s="347" t="s">
        <v>307</v>
      </c>
      <c r="I5" s="460" t="s">
        <v>308</v>
      </c>
      <c r="J5" s="460"/>
      <c r="K5" s="460"/>
    </row>
    <row r="7" spans="2:15" ht="45" customHeight="1">
      <c r="B7" s="113" t="s">
        <v>223</v>
      </c>
      <c r="C7" s="114" t="s">
        <v>19</v>
      </c>
      <c r="D7" s="114" t="s">
        <v>0</v>
      </c>
      <c r="E7" s="114" t="s">
        <v>71</v>
      </c>
      <c r="F7" s="114" t="s">
        <v>72</v>
      </c>
      <c r="G7" s="114" t="s">
        <v>153</v>
      </c>
      <c r="H7" s="114" t="s">
        <v>497</v>
      </c>
      <c r="I7" s="114" t="s">
        <v>74</v>
      </c>
      <c r="J7" s="114" t="s">
        <v>487</v>
      </c>
      <c r="K7" s="114" t="s">
        <v>309</v>
      </c>
      <c r="L7" s="114" t="s">
        <v>75</v>
      </c>
      <c r="M7" s="114" t="s">
        <v>310</v>
      </c>
      <c r="N7" s="114" t="s">
        <v>498</v>
      </c>
      <c r="O7" s="94" t="s">
        <v>76</v>
      </c>
    </row>
    <row r="8" spans="2:15">
      <c r="B8" s="115"/>
      <c r="C8" s="116"/>
      <c r="D8" s="116"/>
      <c r="E8" s="116"/>
      <c r="F8" s="116" t="s">
        <v>77</v>
      </c>
      <c r="G8" s="116" t="s">
        <v>183</v>
      </c>
      <c r="H8" s="116" t="s">
        <v>183</v>
      </c>
      <c r="I8" s="116" t="s">
        <v>183</v>
      </c>
      <c r="J8" s="116" t="s">
        <v>183</v>
      </c>
      <c r="K8" s="116" t="s">
        <v>183</v>
      </c>
      <c r="L8" s="116" t="s">
        <v>183</v>
      </c>
      <c r="M8" s="116" t="s">
        <v>183</v>
      </c>
      <c r="N8" s="116" t="s">
        <v>183</v>
      </c>
      <c r="O8" s="116" t="s">
        <v>183</v>
      </c>
    </row>
    <row r="9" spans="2:15">
      <c r="B9" s="371">
        <v>2.4</v>
      </c>
      <c r="C9" s="256"/>
      <c r="D9" s="256" t="s">
        <v>142</v>
      </c>
      <c r="E9" s="181" t="str">
        <f>'3.1 Asset useful life'!D9</f>
        <v>2/7/2007 to 30/6/2026</v>
      </c>
      <c r="F9" s="291">
        <v>80</v>
      </c>
      <c r="G9" s="291">
        <v>0</v>
      </c>
      <c r="H9" s="291">
        <v>14964795.84</v>
      </c>
      <c r="I9" s="291">
        <v>17809047.48</v>
      </c>
      <c r="J9" s="291">
        <v>2652527.91</v>
      </c>
      <c r="K9" s="291">
        <v>0</v>
      </c>
      <c r="L9" s="292">
        <f>SUM(H9:K9)</f>
        <v>35426371.230000004</v>
      </c>
      <c r="M9" s="291">
        <v>-3994403.9871766749</v>
      </c>
      <c r="N9" s="291">
        <v>-241588.09</v>
      </c>
      <c r="O9" s="265">
        <f>SUM(L9:N9)</f>
        <v>31190379.152823329</v>
      </c>
    </row>
    <row r="10" spans="2:15">
      <c r="B10" s="371">
        <v>2.4</v>
      </c>
      <c r="C10" s="256"/>
      <c r="D10" s="256" t="s">
        <v>85</v>
      </c>
      <c r="E10" s="181" t="str">
        <f>'3.1 Asset useful life'!D10</f>
        <v>24/10/2018 to 30/6/2026</v>
      </c>
      <c r="F10" s="291">
        <v>35</v>
      </c>
      <c r="G10" s="291">
        <v>0</v>
      </c>
      <c r="H10" s="291">
        <v>0</v>
      </c>
      <c r="I10" s="291">
        <v>34579469.060000002</v>
      </c>
      <c r="J10" s="291">
        <v>0</v>
      </c>
      <c r="K10" s="291">
        <v>0</v>
      </c>
      <c r="L10" s="292">
        <f>SUM(H10:K10)</f>
        <v>34579469.060000002</v>
      </c>
      <c r="M10" s="291">
        <v>-6456294.6372146243</v>
      </c>
      <c r="N10" s="291">
        <v>-987494.00000000012</v>
      </c>
      <c r="O10" s="265">
        <f t="shared" ref="O10:O52" si="0">SUM(L10:N10)</f>
        <v>27135680.422785379</v>
      </c>
    </row>
    <row r="11" spans="2:15">
      <c r="B11" s="371">
        <v>2.4</v>
      </c>
      <c r="C11" s="256"/>
      <c r="D11" s="256" t="s">
        <v>143</v>
      </c>
      <c r="E11" s="181" t="str">
        <f>'3.1 Asset useful life'!D11</f>
        <v>1/6/2017 to 30/6/2026</v>
      </c>
      <c r="F11" s="291">
        <v>50</v>
      </c>
      <c r="G11" s="291">
        <v>0</v>
      </c>
      <c r="H11" s="291">
        <v>0</v>
      </c>
      <c r="I11" s="291">
        <v>3099080.66</v>
      </c>
      <c r="J11" s="291">
        <v>0</v>
      </c>
      <c r="K11" s="291">
        <v>0</v>
      </c>
      <c r="L11" s="292">
        <f>SUM(H11:K11)</f>
        <v>3099080.66</v>
      </c>
      <c r="M11" s="291">
        <v>-368884.90485941886</v>
      </c>
      <c r="N11" s="291">
        <v>-65468.340000000004</v>
      </c>
      <c r="O11" s="265">
        <f t="shared" si="0"/>
        <v>2664727.4151405813</v>
      </c>
    </row>
    <row r="12" spans="2:15">
      <c r="B12" s="371">
        <v>2.4</v>
      </c>
      <c r="C12" s="256"/>
      <c r="D12" s="256" t="s">
        <v>145</v>
      </c>
      <c r="E12" s="181" t="str">
        <f>'3.1 Asset useful life'!D12</f>
        <v>1/2/2015 to 30/6/2026</v>
      </c>
      <c r="F12" s="291">
        <v>50</v>
      </c>
      <c r="G12" s="291">
        <v>0</v>
      </c>
      <c r="H12" s="291">
        <v>0</v>
      </c>
      <c r="I12" s="291">
        <v>1200317.0900000001</v>
      </c>
      <c r="J12" s="291">
        <v>0</v>
      </c>
      <c r="K12" s="291">
        <v>0</v>
      </c>
      <c r="L12" s="292">
        <f>SUM(H12:K12)</f>
        <v>1200317.0900000001</v>
      </c>
      <c r="M12" s="291">
        <v>-191756.58456838573</v>
      </c>
      <c r="N12" s="291">
        <v>-19810.05</v>
      </c>
      <c r="O12" s="265">
        <f t="shared" si="0"/>
        <v>988750.4554316143</v>
      </c>
    </row>
    <row r="13" spans="2:15">
      <c r="B13" s="371">
        <v>2.4</v>
      </c>
      <c r="C13" s="256"/>
      <c r="D13" s="256" t="s">
        <v>491</v>
      </c>
      <c r="E13" s="181"/>
      <c r="F13" s="291">
        <v>80</v>
      </c>
      <c r="G13" s="291">
        <v>0</v>
      </c>
      <c r="H13" s="291">
        <v>0</v>
      </c>
      <c r="I13" s="291">
        <v>0</v>
      </c>
      <c r="J13" s="291">
        <v>0</v>
      </c>
      <c r="K13" s="291">
        <v>0</v>
      </c>
      <c r="L13" s="292">
        <f t="shared" ref="L13:L41" si="1">SUM(H13:K13)</f>
        <v>0</v>
      </c>
      <c r="M13" s="291">
        <v>0</v>
      </c>
      <c r="N13" s="291">
        <v>0</v>
      </c>
      <c r="O13" s="265">
        <f t="shared" si="0"/>
        <v>0</v>
      </c>
    </row>
    <row r="14" spans="2:15">
      <c r="B14" s="371">
        <v>2.4</v>
      </c>
      <c r="C14" s="256"/>
      <c r="D14" s="256" t="s">
        <v>147</v>
      </c>
      <c r="E14" s="181" t="str">
        <f>'3.1 Asset useful life'!D14</f>
        <v>31/8/2019 to 30/6/2026</v>
      </c>
      <c r="F14" s="291">
        <v>15</v>
      </c>
      <c r="G14" s="291">
        <v>0</v>
      </c>
      <c r="H14" s="291">
        <v>0</v>
      </c>
      <c r="I14" s="291">
        <v>46445.75</v>
      </c>
      <c r="J14" s="291">
        <v>0</v>
      </c>
      <c r="K14" s="291">
        <v>0</v>
      </c>
      <c r="L14" s="292">
        <f t="shared" si="1"/>
        <v>46445.75</v>
      </c>
      <c r="M14" s="291">
        <v>-17638.725527264429</v>
      </c>
      <c r="N14" s="291">
        <v>-3076.13</v>
      </c>
      <c r="O14" s="265">
        <f t="shared" si="0"/>
        <v>25730.89447273557</v>
      </c>
    </row>
    <row r="15" spans="2:15">
      <c r="B15" s="371">
        <v>2.4</v>
      </c>
      <c r="C15" s="256"/>
      <c r="D15" s="256" t="s">
        <v>1</v>
      </c>
      <c r="E15" s="181" t="str">
        <f>'3.1 Asset useful life'!D15</f>
        <v>31/8/2019 to 30/6/2026</v>
      </c>
      <c r="F15" s="291">
        <v>80</v>
      </c>
      <c r="G15" s="291">
        <v>0</v>
      </c>
      <c r="H15" s="291">
        <v>0</v>
      </c>
      <c r="I15" s="291">
        <v>442589.71</v>
      </c>
      <c r="J15" s="291">
        <v>0</v>
      </c>
      <c r="K15" s="291">
        <v>0</v>
      </c>
      <c r="L15" s="292">
        <f t="shared" si="1"/>
        <v>442589.71</v>
      </c>
      <c r="M15" s="291">
        <v>-32243.48344592745</v>
      </c>
      <c r="N15" s="291">
        <v>-5526.9100000000035</v>
      </c>
      <c r="O15" s="265">
        <f t="shared" si="0"/>
        <v>404819.31655407255</v>
      </c>
    </row>
    <row r="16" spans="2:15">
      <c r="B16" s="371">
        <v>2.4</v>
      </c>
      <c r="C16" s="256"/>
      <c r="D16" s="256" t="s">
        <v>233</v>
      </c>
      <c r="E16" s="181" t="str">
        <f>'3.1 Asset useful life'!D16</f>
        <v>24/10/2018 to 30/6/2026</v>
      </c>
      <c r="F16" s="291" t="s">
        <v>568</v>
      </c>
      <c r="G16" s="291">
        <v>0</v>
      </c>
      <c r="H16" s="291">
        <v>0</v>
      </c>
      <c r="I16" s="291">
        <v>1245664.95</v>
      </c>
      <c r="J16" s="291">
        <v>134806.97</v>
      </c>
      <c r="K16" s="291">
        <v>0</v>
      </c>
      <c r="L16" s="292">
        <f t="shared" si="1"/>
        <v>1380471.92</v>
      </c>
      <c r="M16" s="291">
        <v>-610519.02952491282</v>
      </c>
      <c r="N16" s="291">
        <v>-227419.08000000007</v>
      </c>
      <c r="O16" s="265">
        <f t="shared" si="0"/>
        <v>542533.81047508703</v>
      </c>
    </row>
    <row r="17" spans="2:15">
      <c r="B17" s="371">
        <v>2.4</v>
      </c>
      <c r="C17" s="256"/>
      <c r="D17" s="256" t="s">
        <v>149</v>
      </c>
      <c r="E17" s="181"/>
      <c r="F17" s="291" t="s">
        <v>569</v>
      </c>
      <c r="G17" s="291">
        <v>0</v>
      </c>
      <c r="H17" s="291">
        <v>0</v>
      </c>
      <c r="I17" s="291">
        <v>0</v>
      </c>
      <c r="J17" s="291">
        <v>0</v>
      </c>
      <c r="K17" s="291">
        <v>0</v>
      </c>
      <c r="L17" s="292">
        <f t="shared" si="1"/>
        <v>0</v>
      </c>
      <c r="M17" s="291">
        <v>0</v>
      </c>
      <c r="N17" s="291">
        <v>0</v>
      </c>
      <c r="O17" s="265">
        <f t="shared" si="0"/>
        <v>0</v>
      </c>
    </row>
    <row r="18" spans="2:15">
      <c r="B18" s="371" t="s">
        <v>572</v>
      </c>
      <c r="C18" s="256"/>
      <c r="D18" s="256" t="s">
        <v>544</v>
      </c>
      <c r="E18" s="181" t="str">
        <f>'3.1 Asset useful life'!D21</f>
        <v>1/7/2019 to 30/6/2026</v>
      </c>
      <c r="F18" s="291" t="s">
        <v>570</v>
      </c>
      <c r="G18" s="291">
        <v>0</v>
      </c>
      <c r="H18" s="291">
        <v>30992.143599999999</v>
      </c>
      <c r="I18" s="291">
        <v>28354.444800000001</v>
      </c>
      <c r="J18" s="291">
        <v>0</v>
      </c>
      <c r="K18" s="291">
        <v>-41974.394</v>
      </c>
      <c r="L18" s="292">
        <f t="shared" si="1"/>
        <v>17372.1944</v>
      </c>
      <c r="M18" s="291">
        <v>-17372.451600000008</v>
      </c>
      <c r="N18" s="291">
        <v>0</v>
      </c>
      <c r="O18" s="265">
        <f t="shared" si="0"/>
        <v>-0.2572000000072876</v>
      </c>
    </row>
    <row r="19" spans="2:15">
      <c r="B19" s="256"/>
      <c r="C19" s="256"/>
      <c r="D19" s="256"/>
      <c r="E19" s="181"/>
      <c r="F19" s="291"/>
      <c r="G19" s="291"/>
      <c r="H19" s="291"/>
      <c r="I19" s="291"/>
      <c r="J19" s="291"/>
      <c r="K19" s="291"/>
      <c r="L19" s="292">
        <f t="shared" si="1"/>
        <v>0</v>
      </c>
      <c r="M19" s="291"/>
      <c r="N19" s="291"/>
      <c r="O19" s="265">
        <f t="shared" si="0"/>
        <v>0</v>
      </c>
    </row>
    <row r="20" spans="2:15">
      <c r="B20" s="256"/>
      <c r="C20" s="256"/>
      <c r="D20" s="256"/>
      <c r="E20" s="181"/>
      <c r="F20" s="291"/>
      <c r="G20" s="291"/>
      <c r="H20" s="291"/>
      <c r="I20" s="291"/>
      <c r="J20" s="291"/>
      <c r="K20" s="291"/>
      <c r="L20" s="292">
        <f t="shared" si="1"/>
        <v>0</v>
      </c>
      <c r="M20" s="291"/>
      <c r="N20" s="291"/>
      <c r="O20" s="265">
        <f t="shared" si="0"/>
        <v>0</v>
      </c>
    </row>
    <row r="21" spans="2:15">
      <c r="B21" s="256"/>
      <c r="C21" s="256"/>
      <c r="D21" s="256"/>
      <c r="E21" s="181"/>
      <c r="F21" s="291"/>
      <c r="G21" s="291"/>
      <c r="H21" s="291"/>
      <c r="I21" s="291"/>
      <c r="J21" s="291"/>
      <c r="K21" s="291"/>
      <c r="L21" s="292">
        <f t="shared" si="1"/>
        <v>0</v>
      </c>
      <c r="M21" s="291"/>
      <c r="N21" s="291"/>
      <c r="O21" s="265">
        <f t="shared" si="0"/>
        <v>0</v>
      </c>
    </row>
    <row r="22" spans="2:15">
      <c r="B22" s="256"/>
      <c r="C22" s="256"/>
      <c r="D22" s="256"/>
      <c r="E22" s="181"/>
      <c r="F22" s="291"/>
      <c r="G22" s="291"/>
      <c r="H22" s="291"/>
      <c r="I22" s="291"/>
      <c r="J22" s="291"/>
      <c r="K22" s="291"/>
      <c r="L22" s="292">
        <f t="shared" si="1"/>
        <v>0</v>
      </c>
      <c r="M22" s="291"/>
      <c r="N22" s="291"/>
      <c r="O22" s="265">
        <f t="shared" si="0"/>
        <v>0</v>
      </c>
    </row>
    <row r="23" spans="2:15">
      <c r="B23" s="256"/>
      <c r="C23" s="256"/>
      <c r="D23" s="256"/>
      <c r="E23" s="181"/>
      <c r="F23" s="291"/>
      <c r="G23" s="291"/>
      <c r="H23" s="291"/>
      <c r="I23" s="291"/>
      <c r="J23" s="291"/>
      <c r="K23" s="291"/>
      <c r="L23" s="292">
        <f t="shared" si="1"/>
        <v>0</v>
      </c>
      <c r="M23" s="291"/>
      <c r="N23" s="291"/>
      <c r="O23" s="265">
        <f t="shared" si="0"/>
        <v>0</v>
      </c>
    </row>
    <row r="24" spans="2:15">
      <c r="B24" s="256"/>
      <c r="C24" s="256"/>
      <c r="D24" s="256"/>
      <c r="E24" s="181"/>
      <c r="F24" s="291"/>
      <c r="G24" s="291"/>
      <c r="H24" s="291"/>
      <c r="I24" s="291"/>
      <c r="J24" s="291"/>
      <c r="K24" s="291"/>
      <c r="L24" s="292">
        <f t="shared" si="1"/>
        <v>0</v>
      </c>
      <c r="M24" s="291"/>
      <c r="N24" s="291"/>
      <c r="O24" s="265">
        <f t="shared" si="0"/>
        <v>0</v>
      </c>
    </row>
    <row r="25" spans="2:15">
      <c r="B25" s="256"/>
      <c r="C25" s="256"/>
      <c r="D25" s="256"/>
      <c r="E25" s="181"/>
      <c r="F25" s="291"/>
      <c r="G25" s="291"/>
      <c r="H25" s="291"/>
      <c r="I25" s="291"/>
      <c r="J25" s="291"/>
      <c r="K25" s="291"/>
      <c r="L25" s="292">
        <f t="shared" si="1"/>
        <v>0</v>
      </c>
      <c r="M25" s="291"/>
      <c r="N25" s="291"/>
      <c r="O25" s="265">
        <f t="shared" si="0"/>
        <v>0</v>
      </c>
    </row>
    <row r="26" spans="2:15">
      <c r="B26" s="256"/>
      <c r="C26" s="256"/>
      <c r="D26" s="256"/>
      <c r="E26" s="181"/>
      <c r="F26" s="291"/>
      <c r="G26" s="291"/>
      <c r="H26" s="291"/>
      <c r="I26" s="291"/>
      <c r="J26" s="291"/>
      <c r="K26" s="291"/>
      <c r="L26" s="292">
        <f t="shared" si="1"/>
        <v>0</v>
      </c>
      <c r="M26" s="291"/>
      <c r="N26" s="291"/>
      <c r="O26" s="265">
        <f t="shared" si="0"/>
        <v>0</v>
      </c>
    </row>
    <row r="27" spans="2:15">
      <c r="B27" s="256"/>
      <c r="C27" s="256"/>
      <c r="D27" s="256"/>
      <c r="E27" s="181"/>
      <c r="F27" s="291"/>
      <c r="G27" s="291"/>
      <c r="H27" s="291"/>
      <c r="I27" s="291"/>
      <c r="J27" s="291"/>
      <c r="K27" s="291"/>
      <c r="L27" s="292">
        <f t="shared" si="1"/>
        <v>0</v>
      </c>
      <c r="M27" s="291"/>
      <c r="N27" s="291"/>
      <c r="O27" s="265">
        <f t="shared" si="0"/>
        <v>0</v>
      </c>
    </row>
    <row r="28" spans="2:15">
      <c r="B28" s="256"/>
      <c r="C28" s="256"/>
      <c r="D28" s="256"/>
      <c r="E28" s="181"/>
      <c r="F28" s="291"/>
      <c r="G28" s="291"/>
      <c r="H28" s="291"/>
      <c r="I28" s="291"/>
      <c r="J28" s="291"/>
      <c r="K28" s="291"/>
      <c r="L28" s="292">
        <f t="shared" si="1"/>
        <v>0</v>
      </c>
      <c r="M28" s="291"/>
      <c r="N28" s="291"/>
      <c r="O28" s="265">
        <f t="shared" si="0"/>
        <v>0</v>
      </c>
    </row>
    <row r="29" spans="2:15">
      <c r="B29" s="256"/>
      <c r="C29" s="256"/>
      <c r="D29" s="256"/>
      <c r="E29" s="181"/>
      <c r="F29" s="291"/>
      <c r="G29" s="291"/>
      <c r="H29" s="291"/>
      <c r="I29" s="291"/>
      <c r="J29" s="291"/>
      <c r="K29" s="291"/>
      <c r="L29" s="292">
        <f t="shared" si="1"/>
        <v>0</v>
      </c>
      <c r="M29" s="291"/>
      <c r="N29" s="291"/>
      <c r="O29" s="265">
        <f t="shared" si="0"/>
        <v>0</v>
      </c>
    </row>
    <row r="30" spans="2:15">
      <c r="B30" s="256"/>
      <c r="C30" s="256"/>
      <c r="D30" s="256"/>
      <c r="E30" s="181"/>
      <c r="F30" s="291"/>
      <c r="G30" s="291"/>
      <c r="H30" s="291"/>
      <c r="I30" s="291"/>
      <c r="J30" s="291"/>
      <c r="K30" s="291"/>
      <c r="L30" s="292">
        <f t="shared" si="1"/>
        <v>0</v>
      </c>
      <c r="M30" s="291"/>
      <c r="N30" s="291"/>
      <c r="O30" s="265">
        <f t="shared" si="0"/>
        <v>0</v>
      </c>
    </row>
    <row r="31" spans="2:15">
      <c r="B31" s="256"/>
      <c r="C31" s="256"/>
      <c r="D31" s="256"/>
      <c r="E31" s="181"/>
      <c r="F31" s="291"/>
      <c r="G31" s="291"/>
      <c r="H31" s="291"/>
      <c r="I31" s="291"/>
      <c r="J31" s="291"/>
      <c r="K31" s="291"/>
      <c r="L31" s="292">
        <f t="shared" si="1"/>
        <v>0</v>
      </c>
      <c r="M31" s="291"/>
      <c r="N31" s="291"/>
      <c r="O31" s="265">
        <f t="shared" si="0"/>
        <v>0</v>
      </c>
    </row>
    <row r="32" spans="2:15">
      <c r="B32" s="256"/>
      <c r="C32" s="256"/>
      <c r="D32" s="256"/>
      <c r="E32" s="181"/>
      <c r="F32" s="291"/>
      <c r="G32" s="291"/>
      <c r="H32" s="291"/>
      <c r="I32" s="291"/>
      <c r="J32" s="291"/>
      <c r="K32" s="291"/>
      <c r="L32" s="292">
        <f t="shared" si="1"/>
        <v>0</v>
      </c>
      <c r="M32" s="291"/>
      <c r="N32" s="291"/>
      <c r="O32" s="265">
        <f t="shared" si="0"/>
        <v>0</v>
      </c>
    </row>
    <row r="33" spans="2:15">
      <c r="B33" s="256"/>
      <c r="C33" s="256"/>
      <c r="D33" s="256"/>
      <c r="E33" s="181"/>
      <c r="F33" s="291"/>
      <c r="G33" s="291"/>
      <c r="H33" s="291"/>
      <c r="I33" s="291"/>
      <c r="J33" s="291"/>
      <c r="K33" s="291"/>
      <c r="L33" s="292">
        <f t="shared" si="1"/>
        <v>0</v>
      </c>
      <c r="M33" s="291"/>
      <c r="N33" s="291"/>
      <c r="O33" s="265">
        <f t="shared" si="0"/>
        <v>0</v>
      </c>
    </row>
    <row r="34" spans="2:15">
      <c r="B34" s="256"/>
      <c r="C34" s="256"/>
      <c r="D34" s="256"/>
      <c r="E34" s="181"/>
      <c r="F34" s="291"/>
      <c r="G34" s="291"/>
      <c r="H34" s="291"/>
      <c r="I34" s="291"/>
      <c r="J34" s="291"/>
      <c r="K34" s="291"/>
      <c r="L34" s="292">
        <f t="shared" si="1"/>
        <v>0</v>
      </c>
      <c r="M34" s="291"/>
      <c r="N34" s="291"/>
      <c r="O34" s="265">
        <f t="shared" si="0"/>
        <v>0</v>
      </c>
    </row>
    <row r="35" spans="2:15">
      <c r="B35" s="256"/>
      <c r="C35" s="256"/>
      <c r="D35" s="256"/>
      <c r="E35" s="181"/>
      <c r="F35" s="291"/>
      <c r="G35" s="291"/>
      <c r="H35" s="291"/>
      <c r="I35" s="291"/>
      <c r="J35" s="291"/>
      <c r="K35" s="291"/>
      <c r="L35" s="292">
        <f t="shared" si="1"/>
        <v>0</v>
      </c>
      <c r="M35" s="291"/>
      <c r="N35" s="291"/>
      <c r="O35" s="265">
        <f t="shared" si="0"/>
        <v>0</v>
      </c>
    </row>
    <row r="36" spans="2:15">
      <c r="B36" s="256"/>
      <c r="C36" s="256"/>
      <c r="D36" s="256"/>
      <c r="E36" s="181"/>
      <c r="F36" s="291"/>
      <c r="G36" s="291"/>
      <c r="H36" s="291"/>
      <c r="I36" s="291"/>
      <c r="J36" s="291"/>
      <c r="K36" s="291"/>
      <c r="L36" s="292">
        <f t="shared" si="1"/>
        <v>0</v>
      </c>
      <c r="M36" s="291"/>
      <c r="N36" s="291"/>
      <c r="O36" s="265">
        <f t="shared" si="0"/>
        <v>0</v>
      </c>
    </row>
    <row r="37" spans="2:15">
      <c r="B37" s="256"/>
      <c r="C37" s="256"/>
      <c r="D37" s="256"/>
      <c r="E37" s="181"/>
      <c r="F37" s="291"/>
      <c r="G37" s="291"/>
      <c r="H37" s="291"/>
      <c r="I37" s="291"/>
      <c r="J37" s="291"/>
      <c r="K37" s="291"/>
      <c r="L37" s="292">
        <f t="shared" si="1"/>
        <v>0</v>
      </c>
      <c r="M37" s="291"/>
      <c r="N37" s="291"/>
      <c r="O37" s="265">
        <f t="shared" si="0"/>
        <v>0</v>
      </c>
    </row>
    <row r="38" spans="2:15">
      <c r="B38" s="256"/>
      <c r="C38" s="256"/>
      <c r="D38" s="256"/>
      <c r="E38" s="181"/>
      <c r="F38" s="291"/>
      <c r="G38" s="291"/>
      <c r="H38" s="291"/>
      <c r="I38" s="291"/>
      <c r="J38" s="291"/>
      <c r="K38" s="291"/>
      <c r="L38" s="292">
        <f t="shared" si="1"/>
        <v>0</v>
      </c>
      <c r="M38" s="291"/>
      <c r="N38" s="291"/>
      <c r="O38" s="265">
        <f t="shared" si="0"/>
        <v>0</v>
      </c>
    </row>
    <row r="39" spans="2:15">
      <c r="B39" s="256"/>
      <c r="C39" s="256"/>
      <c r="D39" s="256"/>
      <c r="E39" s="181"/>
      <c r="F39" s="291"/>
      <c r="G39" s="291"/>
      <c r="H39" s="291"/>
      <c r="I39" s="291"/>
      <c r="J39" s="291"/>
      <c r="K39" s="291"/>
      <c r="L39" s="292">
        <f t="shared" si="1"/>
        <v>0</v>
      </c>
      <c r="M39" s="291"/>
      <c r="N39" s="291"/>
      <c r="O39" s="265">
        <f t="shared" si="0"/>
        <v>0</v>
      </c>
    </row>
    <row r="40" spans="2:15">
      <c r="B40" s="256"/>
      <c r="C40" s="256"/>
      <c r="D40" s="256"/>
      <c r="E40" s="181"/>
      <c r="F40" s="291"/>
      <c r="G40" s="291"/>
      <c r="H40" s="291"/>
      <c r="I40" s="291"/>
      <c r="J40" s="291"/>
      <c r="K40" s="291"/>
      <c r="L40" s="292">
        <f t="shared" si="1"/>
        <v>0</v>
      </c>
      <c r="M40" s="291"/>
      <c r="N40" s="291"/>
      <c r="O40" s="265">
        <f t="shared" si="0"/>
        <v>0</v>
      </c>
    </row>
    <row r="41" spans="2:15">
      <c r="B41" s="256"/>
      <c r="C41" s="256"/>
      <c r="D41" s="256"/>
      <c r="E41" s="181"/>
      <c r="F41" s="291"/>
      <c r="G41" s="291"/>
      <c r="H41" s="291"/>
      <c r="I41" s="291"/>
      <c r="J41" s="291"/>
      <c r="K41" s="291"/>
      <c r="L41" s="292">
        <f t="shared" si="1"/>
        <v>0</v>
      </c>
      <c r="M41" s="291"/>
      <c r="N41" s="291"/>
      <c r="O41" s="265">
        <f t="shared" si="0"/>
        <v>0</v>
      </c>
    </row>
    <row r="42" spans="2:15">
      <c r="B42" s="256"/>
      <c r="C42" s="256"/>
      <c r="D42" s="256"/>
      <c r="E42" s="181"/>
      <c r="F42" s="291"/>
      <c r="G42" s="291"/>
      <c r="H42" s="291"/>
      <c r="I42" s="291"/>
      <c r="J42" s="291"/>
      <c r="K42" s="291"/>
      <c r="L42" s="292">
        <f t="shared" ref="L42:L52" si="2">SUM(H42:K42)</f>
        <v>0</v>
      </c>
      <c r="M42" s="291"/>
      <c r="N42" s="291"/>
      <c r="O42" s="265">
        <f t="shared" si="0"/>
        <v>0</v>
      </c>
    </row>
    <row r="43" spans="2:15">
      <c r="B43" s="256"/>
      <c r="C43" s="256"/>
      <c r="D43" s="256"/>
      <c r="E43" s="181"/>
      <c r="F43" s="291"/>
      <c r="G43" s="291"/>
      <c r="H43" s="291"/>
      <c r="I43" s="291"/>
      <c r="J43" s="291"/>
      <c r="K43" s="291"/>
      <c r="L43" s="292">
        <f t="shared" si="2"/>
        <v>0</v>
      </c>
      <c r="M43" s="291"/>
      <c r="N43" s="291"/>
      <c r="O43" s="265">
        <f t="shared" si="0"/>
        <v>0</v>
      </c>
    </row>
    <row r="44" spans="2:15">
      <c r="B44" s="256"/>
      <c r="C44" s="256"/>
      <c r="D44" s="256"/>
      <c r="E44" s="181"/>
      <c r="F44" s="291"/>
      <c r="G44" s="291"/>
      <c r="H44" s="291"/>
      <c r="I44" s="291"/>
      <c r="J44" s="291"/>
      <c r="K44" s="291"/>
      <c r="L44" s="292">
        <f t="shared" si="2"/>
        <v>0</v>
      </c>
      <c r="M44" s="291"/>
      <c r="N44" s="291"/>
      <c r="O44" s="265">
        <f t="shared" si="0"/>
        <v>0</v>
      </c>
    </row>
    <row r="45" spans="2:15">
      <c r="B45" s="256"/>
      <c r="C45" s="256"/>
      <c r="D45" s="256"/>
      <c r="E45" s="181"/>
      <c r="F45" s="291"/>
      <c r="G45" s="291"/>
      <c r="H45" s="291"/>
      <c r="I45" s="291"/>
      <c r="J45" s="291"/>
      <c r="K45" s="291"/>
      <c r="L45" s="292">
        <f t="shared" si="2"/>
        <v>0</v>
      </c>
      <c r="M45" s="291"/>
      <c r="N45" s="291"/>
      <c r="O45" s="265">
        <f t="shared" si="0"/>
        <v>0</v>
      </c>
    </row>
    <row r="46" spans="2:15">
      <c r="B46" s="256"/>
      <c r="C46" s="256"/>
      <c r="D46" s="256"/>
      <c r="E46" s="181"/>
      <c r="F46" s="291"/>
      <c r="G46" s="291"/>
      <c r="H46" s="291"/>
      <c r="I46" s="291"/>
      <c r="J46" s="291"/>
      <c r="K46" s="291"/>
      <c r="L46" s="292">
        <f t="shared" si="2"/>
        <v>0</v>
      </c>
      <c r="M46" s="291"/>
      <c r="N46" s="291"/>
      <c r="O46" s="265">
        <f t="shared" si="0"/>
        <v>0</v>
      </c>
    </row>
    <row r="47" spans="2:15">
      <c r="B47" s="256"/>
      <c r="C47" s="256"/>
      <c r="D47" s="256"/>
      <c r="E47" s="181"/>
      <c r="F47" s="291"/>
      <c r="G47" s="291"/>
      <c r="H47" s="291"/>
      <c r="I47" s="291"/>
      <c r="J47" s="291"/>
      <c r="K47" s="291"/>
      <c r="L47" s="292">
        <f t="shared" si="2"/>
        <v>0</v>
      </c>
      <c r="M47" s="291"/>
      <c r="N47" s="291"/>
      <c r="O47" s="265">
        <f t="shared" si="0"/>
        <v>0</v>
      </c>
    </row>
    <row r="48" spans="2:15">
      <c r="B48" s="256"/>
      <c r="C48" s="256"/>
      <c r="D48" s="256"/>
      <c r="E48" s="181"/>
      <c r="F48" s="291"/>
      <c r="G48" s="291"/>
      <c r="H48" s="291"/>
      <c r="I48" s="291"/>
      <c r="J48" s="291"/>
      <c r="K48" s="291"/>
      <c r="L48" s="292">
        <f t="shared" si="2"/>
        <v>0</v>
      </c>
      <c r="M48" s="291"/>
      <c r="N48" s="291"/>
      <c r="O48" s="265">
        <f t="shared" si="0"/>
        <v>0</v>
      </c>
    </row>
    <row r="49" spans="2:15">
      <c r="B49" s="256"/>
      <c r="C49" s="256"/>
      <c r="D49" s="256"/>
      <c r="E49" s="181"/>
      <c r="F49" s="291"/>
      <c r="G49" s="291"/>
      <c r="H49" s="291"/>
      <c r="I49" s="291"/>
      <c r="J49" s="291"/>
      <c r="K49" s="291"/>
      <c r="L49" s="292">
        <f t="shared" si="2"/>
        <v>0</v>
      </c>
      <c r="M49" s="291"/>
      <c r="N49" s="291"/>
      <c r="O49" s="265">
        <f t="shared" si="0"/>
        <v>0</v>
      </c>
    </row>
    <row r="50" spans="2:15">
      <c r="B50" s="256"/>
      <c r="C50" s="256"/>
      <c r="D50" s="256"/>
      <c r="E50" s="181"/>
      <c r="F50" s="291"/>
      <c r="G50" s="291"/>
      <c r="H50" s="291"/>
      <c r="I50" s="291"/>
      <c r="J50" s="291"/>
      <c r="K50" s="291"/>
      <c r="L50" s="292">
        <f t="shared" si="2"/>
        <v>0</v>
      </c>
      <c r="M50" s="291"/>
      <c r="N50" s="291"/>
      <c r="O50" s="265">
        <f t="shared" si="0"/>
        <v>0</v>
      </c>
    </row>
    <row r="51" spans="2:15">
      <c r="B51" s="256"/>
      <c r="C51" s="256"/>
      <c r="D51" s="256"/>
      <c r="E51" s="181"/>
      <c r="F51" s="291"/>
      <c r="G51" s="291"/>
      <c r="H51" s="291"/>
      <c r="I51" s="291"/>
      <c r="J51" s="291"/>
      <c r="K51" s="291"/>
      <c r="L51" s="292">
        <f t="shared" si="2"/>
        <v>0</v>
      </c>
      <c r="M51" s="291"/>
      <c r="N51" s="291"/>
      <c r="O51" s="265">
        <f t="shared" si="0"/>
        <v>0</v>
      </c>
    </row>
    <row r="52" spans="2:15">
      <c r="B52" s="256"/>
      <c r="C52" s="256"/>
      <c r="D52" s="256"/>
      <c r="E52" s="181"/>
      <c r="F52" s="291"/>
      <c r="G52" s="291"/>
      <c r="H52" s="291"/>
      <c r="I52" s="291"/>
      <c r="J52" s="291"/>
      <c r="K52" s="291"/>
      <c r="L52" s="292">
        <f t="shared" si="2"/>
        <v>0</v>
      </c>
      <c r="M52" s="291"/>
      <c r="N52" s="291"/>
      <c r="O52" s="265">
        <f t="shared" si="0"/>
        <v>0</v>
      </c>
    </row>
    <row r="53" spans="2:15">
      <c r="B53" s="35"/>
      <c r="C53" s="34"/>
      <c r="D53" s="34" t="s">
        <v>78</v>
      </c>
      <c r="E53" s="37"/>
      <c r="F53" s="293"/>
      <c r="G53" s="267">
        <f>SUM(G9:G52)</f>
        <v>0</v>
      </c>
      <c r="H53" s="267">
        <f t="shared" ref="H53:O53" si="3">SUM(H9:H52)</f>
        <v>14995787.9836</v>
      </c>
      <c r="I53" s="267">
        <f t="shared" si="3"/>
        <v>58450969.144800007</v>
      </c>
      <c r="J53" s="267">
        <f t="shared" si="3"/>
        <v>2787334.8800000004</v>
      </c>
      <c r="K53" s="267">
        <f t="shared" si="3"/>
        <v>-41974.394</v>
      </c>
      <c r="L53" s="267">
        <f t="shared" si="3"/>
        <v>76192117.614399999</v>
      </c>
      <c r="M53" s="267">
        <f t="shared" si="3"/>
        <v>-11689113.803917207</v>
      </c>
      <c r="N53" s="267">
        <f t="shared" si="3"/>
        <v>-1550382.6</v>
      </c>
      <c r="O53" s="267">
        <f t="shared" si="3"/>
        <v>62952621.210482799</v>
      </c>
    </row>
    <row r="56" spans="2:15" ht="15.75">
      <c r="B56" s="347" t="s">
        <v>311</v>
      </c>
    </row>
    <row r="58" spans="2:15" ht="46.5" customHeight="1">
      <c r="B58" s="113" t="s">
        <v>223</v>
      </c>
      <c r="C58" s="113" t="s">
        <v>19</v>
      </c>
      <c r="D58" s="114" t="s">
        <v>0</v>
      </c>
      <c r="E58" s="113" t="s">
        <v>71</v>
      </c>
      <c r="F58" s="113" t="s">
        <v>72</v>
      </c>
      <c r="G58" s="114" t="s">
        <v>497</v>
      </c>
      <c r="H58" s="113" t="s">
        <v>74</v>
      </c>
      <c r="I58" s="114" t="s">
        <v>487</v>
      </c>
      <c r="J58" s="206" t="s">
        <v>309</v>
      </c>
      <c r="K58" s="113" t="s">
        <v>75</v>
      </c>
      <c r="L58" s="206" t="s">
        <v>310</v>
      </c>
      <c r="M58" s="113" t="s">
        <v>498</v>
      </c>
      <c r="N58" s="113" t="s">
        <v>76</v>
      </c>
    </row>
    <row r="59" spans="2:15">
      <c r="B59" s="115"/>
      <c r="C59" s="115"/>
      <c r="D59" s="205"/>
      <c r="E59" s="115"/>
      <c r="F59" s="119" t="s">
        <v>77</v>
      </c>
      <c r="G59" s="119" t="s">
        <v>183</v>
      </c>
      <c r="H59" s="119" t="s">
        <v>183</v>
      </c>
      <c r="I59" s="119" t="s">
        <v>183</v>
      </c>
      <c r="J59" s="119" t="s">
        <v>183</v>
      </c>
      <c r="K59" s="119" t="s">
        <v>183</v>
      </c>
      <c r="L59" s="119" t="s">
        <v>183</v>
      </c>
      <c r="M59" s="119" t="s">
        <v>183</v>
      </c>
      <c r="N59" s="119" t="s">
        <v>183</v>
      </c>
    </row>
    <row r="60" spans="2:15">
      <c r="B60" s="371" t="s">
        <v>573</v>
      </c>
      <c r="C60" s="257" t="s">
        <v>574</v>
      </c>
      <c r="D60" s="257" t="s">
        <v>433</v>
      </c>
      <c r="E60" s="181" t="s">
        <v>606</v>
      </c>
      <c r="F60" s="255">
        <f>'3.1 Asset useful life'!$E$27</f>
        <v>5</v>
      </c>
      <c r="G60" s="291">
        <v>32272.298570094012</v>
      </c>
      <c r="H60" s="291">
        <v>0</v>
      </c>
      <c r="I60" s="291">
        <v>0</v>
      </c>
      <c r="J60" s="291">
        <v>-997.40480954097643</v>
      </c>
      <c r="K60" s="292">
        <f t="shared" ref="K60:K66" si="4">SUM(G60:J60)</f>
        <v>31274.893760553034</v>
      </c>
      <c r="L60" s="291">
        <v>-31274.893760553034</v>
      </c>
      <c r="M60" s="291">
        <v>0</v>
      </c>
      <c r="N60" s="265">
        <f t="shared" ref="N60:N84" si="5">SUM(K60:M60)</f>
        <v>0</v>
      </c>
    </row>
    <row r="61" spans="2:15">
      <c r="B61" s="371" t="s">
        <v>573</v>
      </c>
      <c r="C61" s="257" t="s">
        <v>574</v>
      </c>
      <c r="D61" s="257" t="s">
        <v>433</v>
      </c>
      <c r="E61" s="181" t="s">
        <v>607</v>
      </c>
      <c r="F61" s="255">
        <f>'3.1 Asset useful life'!$E$27</f>
        <v>5</v>
      </c>
      <c r="G61" s="291">
        <v>1920.6653826041911</v>
      </c>
      <c r="H61" s="291">
        <v>0</v>
      </c>
      <c r="I61" s="291">
        <v>0</v>
      </c>
      <c r="J61" s="291">
        <v>-391.2174403462792</v>
      </c>
      <c r="K61" s="292">
        <f t="shared" si="4"/>
        <v>1529.447942257912</v>
      </c>
      <c r="L61" s="291">
        <v>-1529.447942257912</v>
      </c>
      <c r="M61" s="291">
        <v>0</v>
      </c>
      <c r="N61" s="265">
        <f>SUM(K61:M61)</f>
        <v>0</v>
      </c>
    </row>
    <row r="62" spans="2:15">
      <c r="B62" s="371" t="s">
        <v>573</v>
      </c>
      <c r="C62" s="257" t="s">
        <v>574</v>
      </c>
      <c r="D62" s="257" t="s">
        <v>433</v>
      </c>
      <c r="E62" s="181" t="s">
        <v>608</v>
      </c>
      <c r="F62" s="255">
        <f>'3.1 Asset useful life'!$E$27</f>
        <v>5</v>
      </c>
      <c r="G62" s="291">
        <v>1287.8075204418722</v>
      </c>
      <c r="H62" s="291">
        <v>0</v>
      </c>
      <c r="I62" s="291">
        <v>0</v>
      </c>
      <c r="J62" s="291">
        <v>-147.37794445077483</v>
      </c>
      <c r="K62" s="292">
        <f t="shared" si="4"/>
        <v>1140.4295759910974</v>
      </c>
      <c r="L62" s="291">
        <v>-1140.4295759910974</v>
      </c>
      <c r="M62" s="291">
        <v>0</v>
      </c>
      <c r="N62" s="265">
        <f>SUM(K62:M62)</f>
        <v>0</v>
      </c>
    </row>
    <row r="63" spans="2:15">
      <c r="B63" s="371" t="s">
        <v>573</v>
      </c>
      <c r="C63" s="257" t="s">
        <v>574</v>
      </c>
      <c r="D63" s="257" t="s">
        <v>433</v>
      </c>
      <c r="E63" s="181" t="s">
        <v>609</v>
      </c>
      <c r="F63" s="255">
        <f>'3.1 Asset useful life'!$E$27</f>
        <v>5</v>
      </c>
      <c r="G63" s="291">
        <v>53331.816159394868</v>
      </c>
      <c r="H63" s="291">
        <v>0</v>
      </c>
      <c r="I63" s="291">
        <v>0</v>
      </c>
      <c r="J63" s="291">
        <v>-565.56894472533088</v>
      </c>
      <c r="K63" s="292">
        <f t="shared" si="4"/>
        <v>52766.247214669536</v>
      </c>
      <c r="L63" s="291">
        <v>-52766.247214669536</v>
      </c>
      <c r="M63" s="291">
        <v>0</v>
      </c>
      <c r="N63" s="265">
        <f>SUM(K63:M63)</f>
        <v>0</v>
      </c>
    </row>
    <row r="64" spans="2:15">
      <c r="B64" s="371" t="s">
        <v>573</v>
      </c>
      <c r="C64" s="257" t="s">
        <v>574</v>
      </c>
      <c r="D64" s="257" t="s">
        <v>433</v>
      </c>
      <c r="E64" s="181" t="s">
        <v>610</v>
      </c>
      <c r="F64" s="255">
        <f>'3.1 Asset useful life'!$E$27</f>
        <v>5</v>
      </c>
      <c r="G64" s="291">
        <v>25041.294965614121</v>
      </c>
      <c r="H64" s="291">
        <v>0</v>
      </c>
      <c r="I64" s="291">
        <v>0</v>
      </c>
      <c r="J64" s="291">
        <v>-5796.7105197077881</v>
      </c>
      <c r="K64" s="292">
        <f t="shared" si="4"/>
        <v>19244.584445906334</v>
      </c>
      <c r="L64" s="291">
        <v>-19244.584445906334</v>
      </c>
      <c r="M64" s="291">
        <v>0</v>
      </c>
      <c r="N64" s="265">
        <f>SUM(K64:M64)</f>
        <v>0</v>
      </c>
    </row>
    <row r="65" spans="2:14">
      <c r="B65" s="371" t="s">
        <v>573</v>
      </c>
      <c r="C65" s="257" t="s">
        <v>574</v>
      </c>
      <c r="D65" s="257" t="s">
        <v>433</v>
      </c>
      <c r="E65" s="181" t="s">
        <v>575</v>
      </c>
      <c r="F65" s="255">
        <f>'3.1 Asset useful life'!$E$27</f>
        <v>5</v>
      </c>
      <c r="G65" s="291">
        <v>16720.822580762037</v>
      </c>
      <c r="H65" s="291">
        <v>0</v>
      </c>
      <c r="I65" s="291">
        <v>0</v>
      </c>
      <c r="J65" s="291">
        <v>-1702.7521754971758</v>
      </c>
      <c r="K65" s="292">
        <f t="shared" si="4"/>
        <v>15018.070405264862</v>
      </c>
      <c r="L65" s="291">
        <v>-15018.070405264862</v>
      </c>
      <c r="M65" s="291">
        <v>0</v>
      </c>
      <c r="N65" s="265">
        <f>SUM(K65:M65)</f>
        <v>0</v>
      </c>
    </row>
    <row r="66" spans="2:14">
      <c r="B66" s="371" t="s">
        <v>573</v>
      </c>
      <c r="C66" s="257" t="s">
        <v>574</v>
      </c>
      <c r="D66" s="257" t="s">
        <v>433</v>
      </c>
      <c r="E66" s="181" t="s">
        <v>576</v>
      </c>
      <c r="F66" s="255">
        <f>'3.1 Asset useful life'!$E$27</f>
        <v>5</v>
      </c>
      <c r="G66" s="291">
        <v>15094.126339182894</v>
      </c>
      <c r="H66" s="291">
        <v>0</v>
      </c>
      <c r="I66" s="291">
        <v>0</v>
      </c>
      <c r="J66" s="291">
        <v>-4290.7813404933204</v>
      </c>
      <c r="K66" s="292">
        <f t="shared" si="4"/>
        <v>10803.344998689574</v>
      </c>
      <c r="L66" s="291">
        <v>-10803.344998689574</v>
      </c>
      <c r="M66" s="291">
        <v>0</v>
      </c>
      <c r="N66" s="265">
        <f t="shared" si="5"/>
        <v>0</v>
      </c>
    </row>
    <row r="67" spans="2:14">
      <c r="B67" s="371" t="s">
        <v>573</v>
      </c>
      <c r="C67" s="257" t="s">
        <v>574</v>
      </c>
      <c r="D67" s="257" t="s">
        <v>433</v>
      </c>
      <c r="E67" s="181" t="s">
        <v>577</v>
      </c>
      <c r="F67" s="255">
        <f>'3.1 Asset useful life'!$E$27</f>
        <v>5</v>
      </c>
      <c r="G67" s="291">
        <v>64599.61090881133</v>
      </c>
      <c r="H67" s="291">
        <v>0</v>
      </c>
      <c r="I67" s="291">
        <v>0</v>
      </c>
      <c r="J67" s="291">
        <v>-5472.0980436376631</v>
      </c>
      <c r="K67" s="292">
        <f t="shared" ref="K67:K80" si="6">SUM(G67:J67)</f>
        <v>59127.512865173667</v>
      </c>
      <c r="L67" s="291">
        <v>-59127.512865173667</v>
      </c>
      <c r="M67" s="291">
        <v>0</v>
      </c>
      <c r="N67" s="265">
        <f t="shared" si="5"/>
        <v>0</v>
      </c>
    </row>
    <row r="68" spans="2:14">
      <c r="B68" s="371" t="s">
        <v>573</v>
      </c>
      <c r="C68" s="257" t="s">
        <v>574</v>
      </c>
      <c r="D68" s="257" t="s">
        <v>433</v>
      </c>
      <c r="E68" s="181" t="s">
        <v>578</v>
      </c>
      <c r="F68" s="255">
        <f>'3.1 Asset useful life'!$E$27</f>
        <v>5</v>
      </c>
      <c r="G68" s="291">
        <v>107030.38588912717</v>
      </c>
      <c r="H68" s="291">
        <v>0</v>
      </c>
      <c r="I68" s="291">
        <v>0</v>
      </c>
      <c r="J68" s="291">
        <v>-6615.4952105369694</v>
      </c>
      <c r="K68" s="292">
        <f t="shared" si="6"/>
        <v>100414.89067859019</v>
      </c>
      <c r="L68" s="291">
        <v>-100414.89067859019</v>
      </c>
      <c r="M68" s="291">
        <v>0</v>
      </c>
      <c r="N68" s="265">
        <f t="shared" si="5"/>
        <v>0</v>
      </c>
    </row>
    <row r="69" spans="2:14">
      <c r="B69" s="371" t="s">
        <v>573</v>
      </c>
      <c r="C69" s="257" t="s">
        <v>574</v>
      </c>
      <c r="D69" s="257" t="s">
        <v>433</v>
      </c>
      <c r="E69" s="181" t="s">
        <v>579</v>
      </c>
      <c r="F69" s="255">
        <f>'3.1 Asset useful life'!$E$27</f>
        <v>5</v>
      </c>
      <c r="G69" s="291">
        <v>70799.140821330278</v>
      </c>
      <c r="H69" s="291">
        <v>0</v>
      </c>
      <c r="I69" s="291">
        <v>0</v>
      </c>
      <c r="J69" s="291">
        <v>-8039.6273486016598</v>
      </c>
      <c r="K69" s="292">
        <f t="shared" si="6"/>
        <v>62759.51347272862</v>
      </c>
      <c r="L69" s="291">
        <v>-62759.51347272862</v>
      </c>
      <c r="M69" s="291">
        <v>0</v>
      </c>
      <c r="N69" s="265">
        <f t="shared" si="5"/>
        <v>0</v>
      </c>
    </row>
    <row r="70" spans="2:14">
      <c r="B70" s="371" t="s">
        <v>573</v>
      </c>
      <c r="C70" s="257" t="s">
        <v>574</v>
      </c>
      <c r="D70" s="257" t="s">
        <v>433</v>
      </c>
      <c r="E70" s="181" t="s">
        <v>580</v>
      </c>
      <c r="F70" s="255">
        <f>'3.1 Asset useful life'!$E$27</f>
        <v>5</v>
      </c>
      <c r="G70" s="291">
        <v>104983.7707979674</v>
      </c>
      <c r="H70" s="291">
        <v>0</v>
      </c>
      <c r="I70" s="291">
        <v>0</v>
      </c>
      <c r="J70" s="291">
        <v>-8887.7648614843638</v>
      </c>
      <c r="K70" s="292">
        <f t="shared" si="6"/>
        <v>96096.005936483038</v>
      </c>
      <c r="L70" s="291">
        <v>-96096.005936483038</v>
      </c>
      <c r="M70" s="291">
        <v>0</v>
      </c>
      <c r="N70" s="265">
        <f t="shared" si="5"/>
        <v>0</v>
      </c>
    </row>
    <row r="71" spans="2:14">
      <c r="B71" s="371" t="s">
        <v>573</v>
      </c>
      <c r="C71" s="257" t="s">
        <v>574</v>
      </c>
      <c r="D71" s="257" t="s">
        <v>433</v>
      </c>
      <c r="E71" s="181" t="s">
        <v>581</v>
      </c>
      <c r="F71" s="255">
        <f>'3.1 Asset useful life'!$E$27</f>
        <v>5</v>
      </c>
      <c r="G71" s="291">
        <v>228338.70385459322</v>
      </c>
      <c r="H71" s="291">
        <v>0</v>
      </c>
      <c r="I71" s="291">
        <v>0</v>
      </c>
      <c r="J71" s="291">
        <v>-4262.9718378931721</v>
      </c>
      <c r="K71" s="292">
        <f t="shared" si="6"/>
        <v>224075.73201670003</v>
      </c>
      <c r="L71" s="291">
        <v>-224075.73201670003</v>
      </c>
      <c r="M71" s="291">
        <v>0</v>
      </c>
      <c r="N71" s="265">
        <f t="shared" si="5"/>
        <v>0</v>
      </c>
    </row>
    <row r="72" spans="2:14">
      <c r="B72" s="371" t="s">
        <v>573</v>
      </c>
      <c r="C72" s="257" t="s">
        <v>574</v>
      </c>
      <c r="D72" s="257" t="s">
        <v>433</v>
      </c>
      <c r="E72" s="181" t="s">
        <v>582</v>
      </c>
      <c r="F72" s="255">
        <f>'3.1 Asset useful life'!$E$27</f>
        <v>5</v>
      </c>
      <c r="G72" s="291">
        <v>293628.00717038347</v>
      </c>
      <c r="H72" s="291">
        <v>0</v>
      </c>
      <c r="I72" s="291">
        <v>0</v>
      </c>
      <c r="J72" s="291">
        <v>-6373.4181028182011</v>
      </c>
      <c r="K72" s="292">
        <f t="shared" si="6"/>
        <v>287254.58906756528</v>
      </c>
      <c r="L72" s="291">
        <v>-287254.58906756528</v>
      </c>
      <c r="M72" s="291">
        <v>0</v>
      </c>
      <c r="N72" s="265">
        <f t="shared" si="5"/>
        <v>0</v>
      </c>
    </row>
    <row r="73" spans="2:14">
      <c r="B73" s="371" t="s">
        <v>573</v>
      </c>
      <c r="C73" s="257" t="s">
        <v>574</v>
      </c>
      <c r="D73" s="257" t="s">
        <v>433</v>
      </c>
      <c r="E73" s="181" t="s">
        <v>583</v>
      </c>
      <c r="F73" s="255">
        <f>'3.1 Asset useful life'!$E$27</f>
        <v>5</v>
      </c>
      <c r="G73" s="291">
        <v>189594.0739616495</v>
      </c>
      <c r="H73" s="291">
        <v>0</v>
      </c>
      <c r="I73" s="291">
        <v>0</v>
      </c>
      <c r="J73" s="291">
        <v>-11871.676956420057</v>
      </c>
      <c r="K73" s="292">
        <f t="shared" ref="K73" si="7">SUM(G73:J73)</f>
        <v>177722.39700522943</v>
      </c>
      <c r="L73" s="291">
        <v>-142177.91760418355</v>
      </c>
      <c r="M73" s="291">
        <v>-35544.479401045886</v>
      </c>
      <c r="N73" s="265">
        <f t="shared" si="5"/>
        <v>0</v>
      </c>
    </row>
    <row r="74" spans="2:14">
      <c r="B74" s="371" t="s">
        <v>573</v>
      </c>
      <c r="C74" s="257" t="s">
        <v>574</v>
      </c>
      <c r="D74" s="257" t="s">
        <v>433</v>
      </c>
      <c r="E74" s="181" t="s">
        <v>668</v>
      </c>
      <c r="F74" s="255">
        <f>'3.1 Asset useful life'!$E$27</f>
        <v>5</v>
      </c>
      <c r="G74" s="291">
        <v>856305.90806389728</v>
      </c>
      <c r="H74" s="291">
        <v>0</v>
      </c>
      <c r="I74" s="291">
        <v>0</v>
      </c>
      <c r="J74" s="291">
        <v>-159085.17824298143</v>
      </c>
      <c r="K74" s="292">
        <f t="shared" ref="K74:K79" si="8">SUM(G74:J74)</f>
        <v>697220.72982091585</v>
      </c>
      <c r="L74" s="291">
        <v>-418332.43789254955</v>
      </c>
      <c r="M74" s="291">
        <v>-139444.14596418318</v>
      </c>
      <c r="N74" s="265">
        <f>SUM(K74:M74)</f>
        <v>139444.14596418312</v>
      </c>
    </row>
    <row r="75" spans="2:14">
      <c r="B75" s="371" t="s">
        <v>573</v>
      </c>
      <c r="C75" s="257" t="s">
        <v>574</v>
      </c>
      <c r="D75" s="257" t="s">
        <v>433</v>
      </c>
      <c r="E75" s="181" t="s">
        <v>673</v>
      </c>
      <c r="F75" s="255">
        <f>'3.1 Asset useful life'!$E$27</f>
        <v>5</v>
      </c>
      <c r="G75" s="291">
        <v>525433.84026062267</v>
      </c>
      <c r="H75" s="291">
        <v>0</v>
      </c>
      <c r="I75" s="291">
        <v>0</v>
      </c>
      <c r="J75" s="291">
        <v>-490.09451819739661</v>
      </c>
      <c r="K75" s="292">
        <f t="shared" si="8"/>
        <v>524943.74574242532</v>
      </c>
      <c r="L75" s="291">
        <v>-209977.49829697012</v>
      </c>
      <c r="M75" s="291">
        <v>-104988.74914848506</v>
      </c>
      <c r="N75" s="265">
        <f>SUM(K75:M75)</f>
        <v>209977.49829697009</v>
      </c>
    </row>
    <row r="76" spans="2:14">
      <c r="B76" s="371" t="s">
        <v>573</v>
      </c>
      <c r="C76" s="257" t="s">
        <v>574</v>
      </c>
      <c r="D76" s="257" t="s">
        <v>433</v>
      </c>
      <c r="E76" s="181" t="s">
        <v>682</v>
      </c>
      <c r="F76" s="255">
        <f>'3.1 Asset useful life'!$E$27</f>
        <v>5</v>
      </c>
      <c r="G76" s="291">
        <v>144569.23824796782</v>
      </c>
      <c r="H76" s="291">
        <v>0</v>
      </c>
      <c r="I76" s="291">
        <v>0</v>
      </c>
      <c r="J76" s="291">
        <v>-24001.505013553779</v>
      </c>
      <c r="K76" s="292">
        <f t="shared" si="8"/>
        <v>120567.73323441405</v>
      </c>
      <c r="L76" s="291">
        <v>-24113.546646882809</v>
      </c>
      <c r="M76" s="291">
        <v>-24113.546646882809</v>
      </c>
      <c r="N76" s="265">
        <f>SUM(K76:M76)</f>
        <v>72340.639940648427</v>
      </c>
    </row>
    <row r="77" spans="2:14">
      <c r="B77" s="371" t="s">
        <v>573</v>
      </c>
      <c r="C77" s="257" t="s">
        <v>574</v>
      </c>
      <c r="D77" s="257" t="s">
        <v>433</v>
      </c>
      <c r="E77" s="181" t="s">
        <v>689</v>
      </c>
      <c r="F77" s="255">
        <f>'3.1 Asset useful life'!$E$27</f>
        <v>5</v>
      </c>
      <c r="G77" s="291">
        <v>670088.04102911789</v>
      </c>
      <c r="H77" s="291">
        <v>0</v>
      </c>
      <c r="I77" s="291">
        <v>0</v>
      </c>
      <c r="J77" s="291">
        <v>-7306.8267084433774</v>
      </c>
      <c r="K77" s="292">
        <f t="shared" si="8"/>
        <v>662781.21432067454</v>
      </c>
      <c r="L77" s="291">
        <v>0</v>
      </c>
      <c r="M77" s="291">
        <v>-132556.2428641349</v>
      </c>
      <c r="N77" s="265">
        <f>SUM(K77:M77)</f>
        <v>530224.97145653958</v>
      </c>
    </row>
    <row r="78" spans="2:14">
      <c r="B78" s="371" t="s">
        <v>573</v>
      </c>
      <c r="C78" s="257" t="s">
        <v>574</v>
      </c>
      <c r="D78" s="257" t="s">
        <v>433</v>
      </c>
      <c r="E78" s="181" t="s">
        <v>692</v>
      </c>
      <c r="F78" s="255">
        <f>'3.1 Asset useful life'!$E$27</f>
        <v>5</v>
      </c>
      <c r="G78" s="291">
        <v>545621.36714738712</v>
      </c>
      <c r="H78" s="291">
        <v>0</v>
      </c>
      <c r="I78" s="291">
        <v>0</v>
      </c>
      <c r="J78" s="291">
        <v>-54845.170952952518</v>
      </c>
      <c r="K78" s="292">
        <f t="shared" si="8"/>
        <v>490776.1961944346</v>
      </c>
      <c r="L78" s="291">
        <v>0</v>
      </c>
      <c r="M78" s="408">
        <v>0</v>
      </c>
      <c r="N78" s="265">
        <f>SUM(K78:M78)</f>
        <v>490776.1961944346</v>
      </c>
    </row>
    <row r="79" spans="2:14">
      <c r="B79" s="371" t="s">
        <v>573</v>
      </c>
      <c r="C79" s="257" t="s">
        <v>314</v>
      </c>
      <c r="D79" s="257" t="s">
        <v>314</v>
      </c>
      <c r="E79" s="181" t="s">
        <v>654</v>
      </c>
      <c r="F79" s="255" t="str">
        <f>'3.1 Asset useful life'!$E$33</f>
        <v>Various</v>
      </c>
      <c r="G79" s="291">
        <v>172034.61822661289</v>
      </c>
      <c r="H79" s="291">
        <v>66031.526328047679</v>
      </c>
      <c r="I79" s="291">
        <v>0</v>
      </c>
      <c r="J79" s="291">
        <v>-189.10444201108203</v>
      </c>
      <c r="K79" s="292">
        <f t="shared" si="8"/>
        <v>237877.0401126495</v>
      </c>
      <c r="L79" s="291">
        <v>-54371.894368640424</v>
      </c>
      <c r="M79" s="291">
        <v>0</v>
      </c>
      <c r="N79" s="265">
        <f t="shared" si="5"/>
        <v>183505.14574400906</v>
      </c>
    </row>
    <row r="80" spans="2:14">
      <c r="B80" s="371" t="s">
        <v>573</v>
      </c>
      <c r="C80" s="257" t="s">
        <v>314</v>
      </c>
      <c r="D80" s="257" t="s">
        <v>314</v>
      </c>
      <c r="E80" s="181" t="s">
        <v>583</v>
      </c>
      <c r="F80" s="255" t="str">
        <f>'3.1 Asset useful life'!$E$33</f>
        <v>Various</v>
      </c>
      <c r="G80" s="291">
        <v>0</v>
      </c>
      <c r="H80" s="291">
        <v>59895.770416821491</v>
      </c>
      <c r="I80" s="291">
        <v>0</v>
      </c>
      <c r="J80" s="291">
        <v>-8751.6455987203917</v>
      </c>
      <c r="K80" s="292">
        <f t="shared" si="6"/>
        <v>51144.124818101103</v>
      </c>
      <c r="L80" s="291">
        <v>-63985.983524120405</v>
      </c>
      <c r="M80" s="291">
        <v>0</v>
      </c>
      <c r="N80" s="265">
        <f t="shared" si="5"/>
        <v>-12841.858706019302</v>
      </c>
    </row>
    <row r="81" spans="2:14">
      <c r="B81" s="371" t="s">
        <v>573</v>
      </c>
      <c r="C81" s="257" t="s">
        <v>314</v>
      </c>
      <c r="D81" s="257" t="s">
        <v>314</v>
      </c>
      <c r="E81" s="181" t="s">
        <v>668</v>
      </c>
      <c r="F81" s="255" t="str">
        <f>'3.1 Asset useful life'!$E$33</f>
        <v>Various</v>
      </c>
      <c r="G81" s="291"/>
      <c r="H81" s="291">
        <v>64747.782405826729</v>
      </c>
      <c r="I81" s="291">
        <v>0</v>
      </c>
      <c r="J81" s="291">
        <v>-7109.709491107149</v>
      </c>
      <c r="K81" s="292">
        <f>SUM(G81:J81)</f>
        <v>57638.072914719582</v>
      </c>
      <c r="L81" s="291">
        <v>-65684.692514744384</v>
      </c>
      <c r="M81" s="291">
        <v>0</v>
      </c>
      <c r="N81" s="265">
        <f t="shared" si="5"/>
        <v>-8046.6196000248019</v>
      </c>
    </row>
    <row r="82" spans="2:14">
      <c r="B82" s="371" t="s">
        <v>573</v>
      </c>
      <c r="C82" s="257" t="s">
        <v>314</v>
      </c>
      <c r="D82" s="257" t="s">
        <v>314</v>
      </c>
      <c r="E82" s="181" t="s">
        <v>673</v>
      </c>
      <c r="F82" s="255" t="str">
        <f>'3.1 Asset useful life'!$E$33</f>
        <v>Various</v>
      </c>
      <c r="G82" s="291"/>
      <c r="H82" s="291">
        <v>123993.93667007936</v>
      </c>
      <c r="I82" s="291">
        <v>0</v>
      </c>
      <c r="J82" s="291">
        <v>-1506.7086629855273</v>
      </c>
      <c r="K82" s="292">
        <f>SUM(G82:J82)</f>
        <v>122487.22800709383</v>
      </c>
      <c r="L82" s="291">
        <v>-76179.088020015362</v>
      </c>
      <c r="M82" s="291">
        <v>0</v>
      </c>
      <c r="N82" s="265">
        <f t="shared" si="5"/>
        <v>46308.139987078466</v>
      </c>
    </row>
    <row r="83" spans="2:14">
      <c r="B83" s="371" t="s">
        <v>573</v>
      </c>
      <c r="C83" s="257" t="s">
        <v>314</v>
      </c>
      <c r="D83" s="257" t="s">
        <v>314</v>
      </c>
      <c r="E83" s="181" t="str">
        <f>E76</f>
        <v>During FY24</v>
      </c>
      <c r="F83" s="255" t="str">
        <f>'3.1 Asset useful life'!$E$33</f>
        <v>Various</v>
      </c>
      <c r="G83" s="291"/>
      <c r="H83" s="291">
        <v>122638.73095161666</v>
      </c>
      <c r="I83" s="291">
        <v>0</v>
      </c>
      <c r="J83" s="291">
        <v>238.44368739536381</v>
      </c>
      <c r="K83" s="292">
        <f>SUM(G83:J83)</f>
        <v>122877.17463901202</v>
      </c>
      <c r="L83" s="291">
        <v>-46011.117585668893</v>
      </c>
      <c r="M83" s="291">
        <v>0</v>
      </c>
      <c r="N83" s="265">
        <f t="shared" si="5"/>
        <v>76866.057053343131</v>
      </c>
    </row>
    <row r="84" spans="2:14">
      <c r="B84" s="371" t="s">
        <v>573</v>
      </c>
      <c r="C84" s="257" t="s">
        <v>314</v>
      </c>
      <c r="D84" s="257" t="s">
        <v>314</v>
      </c>
      <c r="E84" s="181" t="str">
        <f>E77</f>
        <v>During FY25</v>
      </c>
      <c r="F84" s="255" t="str">
        <f>'3.1 Asset useful life'!$E$33</f>
        <v>Various</v>
      </c>
      <c r="G84" s="291"/>
      <c r="H84" s="291">
        <v>89271.952193608013</v>
      </c>
      <c r="I84" s="291">
        <v>0</v>
      </c>
      <c r="J84" s="291">
        <v>-2017.0810945033245</v>
      </c>
      <c r="K84" s="292">
        <f>SUM(G84:J84)</f>
        <v>87254.871099104683</v>
      </c>
      <c r="L84" s="291">
        <v>-85133.101879488662</v>
      </c>
      <c r="M84" s="291">
        <v>0</v>
      </c>
      <c r="N84" s="265">
        <f t="shared" si="5"/>
        <v>2121.7692196160206</v>
      </c>
    </row>
    <row r="85" spans="2:14">
      <c r="B85" s="371" t="s">
        <v>573</v>
      </c>
      <c r="C85" s="257" t="s">
        <v>314</v>
      </c>
      <c r="D85" s="257" t="s">
        <v>314</v>
      </c>
      <c r="E85" s="181" t="s">
        <v>692</v>
      </c>
      <c r="F85" s="255" t="str">
        <f>'3.1 Asset useful life'!$E$33</f>
        <v>Various</v>
      </c>
      <c r="G85" s="291"/>
      <c r="H85" s="291">
        <v>275006.02600406943</v>
      </c>
      <c r="I85" s="291">
        <v>0</v>
      </c>
      <c r="J85" s="291">
        <v>-147873.93938174658</v>
      </c>
      <c r="K85" s="292">
        <f>SUM(G85:J85)</f>
        <v>127132.08662232285</v>
      </c>
      <c r="L85" s="291"/>
      <c r="M85" s="291">
        <v>-107425.18511949971</v>
      </c>
      <c r="N85" s="265">
        <f>SUM(K85:M85)</f>
        <v>19706.901502823137</v>
      </c>
    </row>
    <row r="86" spans="2:14">
      <c r="B86" s="35"/>
      <c r="C86" s="34"/>
      <c r="D86" s="34" t="s">
        <v>26</v>
      </c>
      <c r="E86" s="40"/>
      <c r="F86" s="40"/>
      <c r="G86" s="267">
        <f t="shared" ref="G86:N86" si="9">SUM(G60:G85)</f>
        <v>4118695.5378975617</v>
      </c>
      <c r="H86" s="267">
        <f t="shared" si="9"/>
        <v>801585.72497006948</v>
      </c>
      <c r="I86" s="267">
        <f t="shared" si="9"/>
        <v>0</v>
      </c>
      <c r="J86" s="267">
        <f t="shared" si="9"/>
        <v>-478353.38595596096</v>
      </c>
      <c r="K86" s="267">
        <f t="shared" si="9"/>
        <v>4441927.8769116709</v>
      </c>
      <c r="L86" s="267">
        <f t="shared" si="9"/>
        <v>-2147472.5407138369</v>
      </c>
      <c r="M86" s="267">
        <f t="shared" si="9"/>
        <v>-544072.34914423153</v>
      </c>
      <c r="N86" s="267">
        <f t="shared" si="9"/>
        <v>1750382.9870536018</v>
      </c>
    </row>
    <row r="88" spans="2:14">
      <c r="L88" s="407"/>
      <c r="M88" s="407"/>
    </row>
    <row r="97" ht="29.25" customHeight="1"/>
  </sheetData>
  <mergeCells count="1">
    <mergeCell ref="I5:K5"/>
  </mergeCells>
  <phoneticPr fontId="41"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5"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009999"/>
  </sheetPr>
  <dimension ref="B1:G37"/>
  <sheetViews>
    <sheetView zoomScaleNormal="100" workbookViewId="0"/>
  </sheetViews>
  <sheetFormatPr defaultColWidth="9.140625" defaultRowHeight="12.75"/>
  <cols>
    <col min="1" max="1" width="12.140625" style="28" customWidth="1"/>
    <col min="2" max="2" width="21" style="28" customWidth="1"/>
    <col min="3" max="3" width="42.140625" style="28" customWidth="1"/>
    <col min="4" max="4" width="28.85546875" style="28" customWidth="1"/>
    <col min="5" max="5" width="22.5703125" style="28" customWidth="1"/>
    <col min="6" max="6" width="20.5703125" style="28" customWidth="1"/>
    <col min="7" max="7" width="22.5703125" style="28" customWidth="1"/>
    <col min="8" max="8" width="9.42578125" style="28" customWidth="1"/>
    <col min="9" max="9" width="25.140625" style="28" customWidth="1"/>
    <col min="10" max="16384" width="9.140625" style="28"/>
  </cols>
  <sheetData>
    <row r="1" spans="2:7" ht="20.25">
      <c r="B1" s="29" t="s">
        <v>120</v>
      </c>
      <c r="C1" s="29"/>
      <c r="D1" s="15"/>
      <c r="E1" s="15"/>
      <c r="F1" s="15"/>
      <c r="G1" s="15"/>
    </row>
    <row r="2" spans="2:7" ht="20.25">
      <c r="B2" s="45" t="str">
        <f>Tradingname</f>
        <v>APA OPERATIONS PTY LIMITED</v>
      </c>
      <c r="C2" s="46"/>
      <c r="D2" s="29"/>
      <c r="E2" s="458" t="s">
        <v>485</v>
      </c>
      <c r="F2" s="458"/>
      <c r="G2" s="458"/>
    </row>
    <row r="3" spans="2:7" ht="17.25" customHeight="1">
      <c r="B3" s="47" t="s">
        <v>240</v>
      </c>
      <c r="C3" s="48" t="str">
        <f>TEXT(Yearstart,"dd/mm/yyyy")&amp;" to "&amp;TEXT(Yearending,"dd/mm/yyyy")</f>
        <v>01/07/2025 to 30/06/2026</v>
      </c>
      <c r="E3" s="458"/>
      <c r="F3" s="458"/>
      <c r="G3" s="458"/>
    </row>
    <row r="4" spans="2:7">
      <c r="E4" s="458"/>
      <c r="F4" s="458"/>
      <c r="G4" s="458"/>
    </row>
    <row r="5" spans="2:7" ht="15.75">
      <c r="B5" s="32" t="s">
        <v>215</v>
      </c>
      <c r="C5" s="30"/>
      <c r="D5" s="30"/>
      <c r="E5" s="30"/>
      <c r="F5" s="31"/>
      <c r="G5" s="30"/>
    </row>
    <row r="6" spans="2:7" ht="15.75">
      <c r="B6" s="32"/>
      <c r="C6" s="30"/>
      <c r="D6" s="30"/>
      <c r="E6" s="30"/>
      <c r="F6" s="31"/>
      <c r="G6" s="30"/>
    </row>
    <row r="7" spans="2:7" ht="40.5" customHeight="1">
      <c r="B7" s="101" t="s">
        <v>223</v>
      </c>
      <c r="C7" s="101" t="s">
        <v>170</v>
      </c>
      <c r="D7" s="101" t="s">
        <v>171</v>
      </c>
      <c r="E7" s="110" t="s">
        <v>172</v>
      </c>
      <c r="F7" s="110" t="s">
        <v>69</v>
      </c>
      <c r="G7" s="110" t="s">
        <v>136</v>
      </c>
    </row>
    <row r="8" spans="2:7">
      <c r="B8" s="103"/>
      <c r="C8" s="103"/>
      <c r="D8" s="107"/>
      <c r="E8" s="116" t="s">
        <v>183</v>
      </c>
      <c r="F8" s="116"/>
      <c r="G8" s="116" t="s">
        <v>183</v>
      </c>
    </row>
    <row r="9" spans="2:7">
      <c r="B9" s="371" t="s">
        <v>573</v>
      </c>
      <c r="C9" s="372" t="s">
        <v>574</v>
      </c>
      <c r="D9" s="372" t="s">
        <v>433</v>
      </c>
      <c r="E9" s="278">
        <v>571119240.09000015</v>
      </c>
      <c r="F9" s="105">
        <v>6.365601127555888E-3</v>
      </c>
      <c r="G9" s="294">
        <f t="shared" ref="G9:G35" si="0">E9*F9</f>
        <v>3635517.2786857667</v>
      </c>
    </row>
    <row r="10" spans="2:7">
      <c r="B10" s="371" t="s">
        <v>573</v>
      </c>
      <c r="C10" s="372" t="s">
        <v>314</v>
      </c>
      <c r="D10" s="372" t="s">
        <v>314</v>
      </c>
      <c r="E10" s="278">
        <v>104604421.86564343</v>
      </c>
      <c r="F10" s="105">
        <v>7.7091444494457222E-3</v>
      </c>
      <c r="G10" s="294">
        <f t="shared" si="0"/>
        <v>806410.59821300372</v>
      </c>
    </row>
    <row r="11" spans="2:7">
      <c r="B11" s="136"/>
      <c r="C11" s="136"/>
      <c r="D11" s="136"/>
      <c r="E11" s="278"/>
      <c r="F11" s="105"/>
      <c r="G11" s="294">
        <f t="shared" si="0"/>
        <v>0</v>
      </c>
    </row>
    <row r="12" spans="2:7">
      <c r="B12" s="136"/>
      <c r="C12" s="136"/>
      <c r="D12" s="136"/>
      <c r="E12" s="278"/>
      <c r="F12" s="105"/>
      <c r="G12" s="294">
        <f t="shared" si="0"/>
        <v>0</v>
      </c>
    </row>
    <row r="13" spans="2:7">
      <c r="B13" s="136"/>
      <c r="C13" s="136"/>
      <c r="D13" s="136"/>
      <c r="E13" s="278"/>
      <c r="F13" s="105"/>
      <c r="G13" s="294">
        <f t="shared" si="0"/>
        <v>0</v>
      </c>
    </row>
    <row r="14" spans="2:7">
      <c r="B14" s="136"/>
      <c r="C14" s="136"/>
      <c r="D14" s="136"/>
      <c r="E14" s="278"/>
      <c r="F14" s="105"/>
      <c r="G14" s="294">
        <f t="shared" si="0"/>
        <v>0</v>
      </c>
    </row>
    <row r="15" spans="2:7">
      <c r="B15" s="136"/>
      <c r="C15" s="136"/>
      <c r="D15" s="136"/>
      <c r="E15" s="278"/>
      <c r="F15" s="105"/>
      <c r="G15" s="294">
        <f t="shared" si="0"/>
        <v>0</v>
      </c>
    </row>
    <row r="16" spans="2:7">
      <c r="B16" s="136"/>
      <c r="C16" s="136"/>
      <c r="D16" s="136"/>
      <c r="E16" s="278"/>
      <c r="F16" s="105"/>
      <c r="G16" s="294">
        <f t="shared" si="0"/>
        <v>0</v>
      </c>
    </row>
    <row r="17" spans="2:7">
      <c r="B17" s="136"/>
      <c r="C17" s="136"/>
      <c r="D17" s="136"/>
      <c r="E17" s="278"/>
      <c r="F17" s="105"/>
      <c r="G17" s="294">
        <f t="shared" si="0"/>
        <v>0</v>
      </c>
    </row>
    <row r="18" spans="2:7">
      <c r="B18" s="136"/>
      <c r="C18" s="136"/>
      <c r="D18" s="136"/>
      <c r="E18" s="278"/>
      <c r="F18" s="105"/>
      <c r="G18" s="294">
        <f t="shared" si="0"/>
        <v>0</v>
      </c>
    </row>
    <row r="19" spans="2:7">
      <c r="B19" s="136"/>
      <c r="C19" s="136"/>
      <c r="D19" s="136"/>
      <c r="E19" s="278"/>
      <c r="F19" s="105"/>
      <c r="G19" s="294">
        <f t="shared" si="0"/>
        <v>0</v>
      </c>
    </row>
    <row r="20" spans="2:7">
      <c r="B20" s="136"/>
      <c r="C20" s="136"/>
      <c r="D20" s="136"/>
      <c r="E20" s="278"/>
      <c r="F20" s="105"/>
      <c r="G20" s="294">
        <f t="shared" si="0"/>
        <v>0</v>
      </c>
    </row>
    <row r="21" spans="2:7">
      <c r="B21" s="136"/>
      <c r="C21" s="136"/>
      <c r="D21" s="136"/>
      <c r="E21" s="278"/>
      <c r="F21" s="105"/>
      <c r="G21" s="294">
        <f t="shared" si="0"/>
        <v>0</v>
      </c>
    </row>
    <row r="22" spans="2:7">
      <c r="B22" s="136"/>
      <c r="C22" s="136"/>
      <c r="D22" s="136"/>
      <c r="E22" s="278"/>
      <c r="F22" s="105"/>
      <c r="G22" s="294">
        <f t="shared" si="0"/>
        <v>0</v>
      </c>
    </row>
    <row r="23" spans="2:7">
      <c r="B23" s="136"/>
      <c r="C23" s="136"/>
      <c r="D23" s="136"/>
      <c r="E23" s="278"/>
      <c r="F23" s="105"/>
      <c r="G23" s="294">
        <f t="shared" si="0"/>
        <v>0</v>
      </c>
    </row>
    <row r="24" spans="2:7">
      <c r="B24" s="136"/>
      <c r="C24" s="136"/>
      <c r="D24" s="136"/>
      <c r="E24" s="278"/>
      <c r="F24" s="105"/>
      <c r="G24" s="294">
        <f t="shared" si="0"/>
        <v>0</v>
      </c>
    </row>
    <row r="25" spans="2:7">
      <c r="B25" s="136"/>
      <c r="C25" s="136"/>
      <c r="D25" s="136"/>
      <c r="E25" s="278"/>
      <c r="F25" s="105"/>
      <c r="G25" s="294">
        <f t="shared" si="0"/>
        <v>0</v>
      </c>
    </row>
    <row r="26" spans="2:7">
      <c r="B26" s="136"/>
      <c r="C26" s="136"/>
      <c r="D26" s="136"/>
      <c r="E26" s="278"/>
      <c r="F26" s="105"/>
      <c r="G26" s="294">
        <f t="shared" si="0"/>
        <v>0</v>
      </c>
    </row>
    <row r="27" spans="2:7">
      <c r="B27" s="136"/>
      <c r="C27" s="136"/>
      <c r="D27" s="136"/>
      <c r="E27" s="278"/>
      <c r="F27" s="105"/>
      <c r="G27" s="294">
        <f t="shared" si="0"/>
        <v>0</v>
      </c>
    </row>
    <row r="28" spans="2:7">
      <c r="B28" s="136"/>
      <c r="C28" s="136"/>
      <c r="D28" s="136"/>
      <c r="E28" s="278"/>
      <c r="F28" s="105"/>
      <c r="G28" s="294">
        <f t="shared" si="0"/>
        <v>0</v>
      </c>
    </row>
    <row r="29" spans="2:7">
      <c r="B29" s="136"/>
      <c r="C29" s="136"/>
      <c r="D29" s="136"/>
      <c r="E29" s="278"/>
      <c r="F29" s="105"/>
      <c r="G29" s="294">
        <f t="shared" si="0"/>
        <v>0</v>
      </c>
    </row>
    <row r="30" spans="2:7">
      <c r="B30" s="136"/>
      <c r="C30" s="136"/>
      <c r="D30" s="136"/>
      <c r="E30" s="278"/>
      <c r="F30" s="105"/>
      <c r="G30" s="294">
        <f t="shared" si="0"/>
        <v>0</v>
      </c>
    </row>
    <row r="31" spans="2:7">
      <c r="B31" s="136"/>
      <c r="C31" s="136"/>
      <c r="D31" s="136"/>
      <c r="E31" s="278"/>
      <c r="F31" s="105"/>
      <c r="G31" s="294">
        <f t="shared" si="0"/>
        <v>0</v>
      </c>
    </row>
    <row r="32" spans="2:7">
      <c r="B32" s="136"/>
      <c r="C32" s="136"/>
      <c r="D32" s="136"/>
      <c r="E32" s="278"/>
      <c r="F32" s="105"/>
      <c r="G32" s="294">
        <f t="shared" si="0"/>
        <v>0</v>
      </c>
    </row>
    <row r="33" spans="2:7">
      <c r="B33" s="136"/>
      <c r="C33" s="136"/>
      <c r="D33" s="136"/>
      <c r="E33" s="278"/>
      <c r="F33" s="105"/>
      <c r="G33" s="294">
        <f t="shared" si="0"/>
        <v>0</v>
      </c>
    </row>
    <row r="34" spans="2:7">
      <c r="B34" s="136"/>
      <c r="C34" s="136"/>
      <c r="D34" s="136"/>
      <c r="E34" s="278"/>
      <c r="F34" s="105"/>
      <c r="G34" s="294">
        <f t="shared" si="0"/>
        <v>0</v>
      </c>
    </row>
    <row r="35" spans="2:7">
      <c r="B35" s="136"/>
      <c r="C35" s="136"/>
      <c r="D35" s="136"/>
      <c r="E35" s="278"/>
      <c r="F35" s="105"/>
      <c r="G35" s="294">
        <f t="shared" si="0"/>
        <v>0</v>
      </c>
    </row>
    <row r="36" spans="2:7">
      <c r="B36" s="36"/>
      <c r="C36" s="461" t="s">
        <v>25</v>
      </c>
      <c r="D36" s="462"/>
      <c r="E36" s="265">
        <f>SUM(E9:E35)</f>
        <v>675723661.95564353</v>
      </c>
      <c r="F36" s="33"/>
      <c r="G36" s="294">
        <f>SUM(G9:G35)</f>
        <v>4441927.8768987702</v>
      </c>
    </row>
    <row r="37" spans="2:7">
      <c r="E37" s="258"/>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FFE9D9"/>
  </sheetPr>
  <dimension ref="A1:O54"/>
  <sheetViews>
    <sheetView zoomScaleNormal="100" workbookViewId="0"/>
  </sheetViews>
  <sheetFormatPr defaultColWidth="9" defaultRowHeight="12.75"/>
  <cols>
    <col min="1" max="16384" width="9" style="345"/>
  </cols>
  <sheetData>
    <row r="1" spans="1:15">
      <c r="A1"/>
      <c r="O1"/>
    </row>
    <row r="54" customFormat="1"/>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009999"/>
  </sheetPr>
  <dimension ref="B1:BI39"/>
  <sheetViews>
    <sheetView zoomScaleNormal="100" workbookViewId="0">
      <pane xSplit="5" ySplit="8" topLeftCell="F9" activePane="bottomRight" state="frozen"/>
      <selection pane="topRight" activeCell="F1" sqref="F1"/>
      <selection pane="bottomLeft" activeCell="A9" sqref="A9"/>
      <selection pane="bottomRight"/>
    </sheetView>
  </sheetViews>
  <sheetFormatPr defaultColWidth="9" defaultRowHeight="12.75" outlineLevelCol="1"/>
  <cols>
    <col min="1" max="1" width="11.42578125" style="345" customWidth="1"/>
    <col min="2" max="2" width="22.140625" style="345" customWidth="1"/>
    <col min="3" max="3" width="25.42578125" style="345" customWidth="1"/>
    <col min="4" max="4" width="50.5703125" style="345" customWidth="1"/>
    <col min="5" max="5" width="23.85546875" style="345" customWidth="1"/>
    <col min="6" max="26" width="12" style="345" customWidth="1"/>
    <col min="27" max="29" width="13.5703125" style="345" bestFit="1" customWidth="1"/>
    <col min="30" max="30" width="13.5703125" style="345" customWidth="1"/>
    <col min="31" max="31" width="13" style="345" bestFit="1" customWidth="1"/>
    <col min="32" max="34" width="12" style="345" customWidth="1"/>
    <col min="35" max="60" width="12" style="345" hidden="1" customWidth="1" outlineLevel="1"/>
    <col min="61" max="61" width="18.85546875" style="345" customWidth="1" collapsed="1"/>
    <col min="62" max="16384" width="9" style="345"/>
  </cols>
  <sheetData>
    <row r="1" spans="2:61" ht="20.25">
      <c r="B1" s="344" t="s">
        <v>164</v>
      </c>
    </row>
    <row r="2" spans="2:61" ht="15">
      <c r="B2" s="45" t="str">
        <f>Tradingname</f>
        <v>APA OPERATIONS PTY LIMITED</v>
      </c>
      <c r="C2" s="46"/>
    </row>
    <row r="3" spans="2:61" ht="19.5" customHeight="1">
      <c r="B3" s="47" t="s">
        <v>240</v>
      </c>
      <c r="C3" s="48" t="str">
        <f>TEXT(Yearstart,"dd/mm/yyyy")&amp;" to "&amp;TEXT(Yearending,"dd/mm/yyyy")</f>
        <v>01/07/2025 to 30/06/2026</v>
      </c>
      <c r="K3" s="348"/>
    </row>
    <row r="4" spans="2:61" ht="20.25">
      <c r="B4" s="344"/>
    </row>
    <row r="5" spans="2:61" ht="15.75">
      <c r="B5" s="347" t="s">
        <v>199</v>
      </c>
      <c r="D5" s="39"/>
      <c r="E5" s="39"/>
    </row>
    <row r="7" spans="2:61" ht="25.5">
      <c r="B7" s="113" t="s">
        <v>223</v>
      </c>
      <c r="C7" s="114" t="s">
        <v>84</v>
      </c>
      <c r="D7" s="114"/>
      <c r="E7" s="117" t="s">
        <v>25</v>
      </c>
      <c r="F7" s="463" t="s">
        <v>83</v>
      </c>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c r="AG7" s="464"/>
      <c r="AH7" s="464"/>
      <c r="AI7" s="464"/>
      <c r="AJ7" s="464"/>
      <c r="AK7" s="464"/>
      <c r="AL7" s="464"/>
      <c r="AM7" s="464"/>
      <c r="AN7" s="464"/>
      <c r="AO7" s="464"/>
      <c r="AP7" s="464"/>
      <c r="AQ7" s="464"/>
      <c r="AR7" s="464"/>
      <c r="AS7" s="464"/>
      <c r="AT7" s="464"/>
      <c r="AU7" s="464"/>
      <c r="AV7" s="464"/>
      <c r="AW7" s="464"/>
      <c r="AX7" s="464"/>
      <c r="AY7" s="464"/>
      <c r="AZ7" s="464"/>
      <c r="BA7" s="464"/>
      <c r="BB7" s="464"/>
      <c r="BC7" s="464"/>
      <c r="BD7" s="464"/>
      <c r="BE7" s="464"/>
      <c r="BF7" s="464"/>
      <c r="BG7" s="464"/>
      <c r="BH7" s="464"/>
      <c r="BI7" s="118" t="s">
        <v>206</v>
      </c>
    </row>
    <row r="8" spans="2:61" s="346" customFormat="1">
      <c r="B8" s="119"/>
      <c r="C8" s="259"/>
      <c r="D8" s="259"/>
      <c r="E8" s="259"/>
      <c r="F8" s="322" t="str">
        <f>RIGHT(TEXT(C38,"dd/mm/yyyy"),4)</f>
        <v>1998</v>
      </c>
      <c r="G8" s="323">
        <f>F8+1</f>
        <v>1999</v>
      </c>
      <c r="H8" s="323">
        <f t="shared" ref="H8:BH8" si="0">G8+1</f>
        <v>2000</v>
      </c>
      <c r="I8" s="323">
        <f t="shared" si="0"/>
        <v>2001</v>
      </c>
      <c r="J8" s="323">
        <f t="shared" si="0"/>
        <v>2002</v>
      </c>
      <c r="K8" s="323">
        <f t="shared" si="0"/>
        <v>2003</v>
      </c>
      <c r="L8" s="323">
        <f t="shared" si="0"/>
        <v>2004</v>
      </c>
      <c r="M8" s="323">
        <f t="shared" si="0"/>
        <v>2005</v>
      </c>
      <c r="N8" s="323">
        <f t="shared" si="0"/>
        <v>2006</v>
      </c>
      <c r="O8" s="323">
        <f t="shared" si="0"/>
        <v>2007</v>
      </c>
      <c r="P8" s="323">
        <f t="shared" si="0"/>
        <v>2008</v>
      </c>
      <c r="Q8" s="323">
        <f t="shared" si="0"/>
        <v>2009</v>
      </c>
      <c r="R8" s="323">
        <f t="shared" si="0"/>
        <v>2010</v>
      </c>
      <c r="S8" s="323">
        <f t="shared" si="0"/>
        <v>2011</v>
      </c>
      <c r="T8" s="323">
        <f t="shared" si="0"/>
        <v>2012</v>
      </c>
      <c r="U8" s="323">
        <f t="shared" si="0"/>
        <v>2013</v>
      </c>
      <c r="V8" s="323">
        <f t="shared" si="0"/>
        <v>2014</v>
      </c>
      <c r="W8" s="323">
        <f t="shared" si="0"/>
        <v>2015</v>
      </c>
      <c r="X8" s="323">
        <f t="shared" si="0"/>
        <v>2016</v>
      </c>
      <c r="Y8" s="323">
        <f t="shared" si="0"/>
        <v>2017</v>
      </c>
      <c r="Z8" s="323">
        <f t="shared" si="0"/>
        <v>2018</v>
      </c>
      <c r="AA8" s="323">
        <f t="shared" si="0"/>
        <v>2019</v>
      </c>
      <c r="AB8" s="323">
        <f t="shared" si="0"/>
        <v>2020</v>
      </c>
      <c r="AC8" s="323">
        <f t="shared" si="0"/>
        <v>2021</v>
      </c>
      <c r="AD8" s="323">
        <f t="shared" si="0"/>
        <v>2022</v>
      </c>
      <c r="AE8" s="323">
        <f t="shared" si="0"/>
        <v>2023</v>
      </c>
      <c r="AF8" s="323">
        <f t="shared" si="0"/>
        <v>2024</v>
      </c>
      <c r="AG8" s="323">
        <f t="shared" si="0"/>
        <v>2025</v>
      </c>
      <c r="AH8" s="323">
        <f t="shared" si="0"/>
        <v>2026</v>
      </c>
      <c r="AI8" s="323">
        <f t="shared" si="0"/>
        <v>2027</v>
      </c>
      <c r="AJ8" s="323">
        <f t="shared" si="0"/>
        <v>2028</v>
      </c>
      <c r="AK8" s="323">
        <f t="shared" si="0"/>
        <v>2029</v>
      </c>
      <c r="AL8" s="323">
        <f t="shared" si="0"/>
        <v>2030</v>
      </c>
      <c r="AM8" s="323">
        <f t="shared" si="0"/>
        <v>2031</v>
      </c>
      <c r="AN8" s="323">
        <f t="shared" si="0"/>
        <v>2032</v>
      </c>
      <c r="AO8" s="323">
        <f t="shared" si="0"/>
        <v>2033</v>
      </c>
      <c r="AP8" s="323">
        <f t="shared" si="0"/>
        <v>2034</v>
      </c>
      <c r="AQ8" s="323">
        <f t="shared" si="0"/>
        <v>2035</v>
      </c>
      <c r="AR8" s="323">
        <f t="shared" si="0"/>
        <v>2036</v>
      </c>
      <c r="AS8" s="323">
        <f t="shared" si="0"/>
        <v>2037</v>
      </c>
      <c r="AT8" s="323">
        <f t="shared" si="0"/>
        <v>2038</v>
      </c>
      <c r="AU8" s="323">
        <f t="shared" si="0"/>
        <v>2039</v>
      </c>
      <c r="AV8" s="323">
        <f t="shared" si="0"/>
        <v>2040</v>
      </c>
      <c r="AW8" s="323">
        <f t="shared" si="0"/>
        <v>2041</v>
      </c>
      <c r="AX8" s="323">
        <f t="shared" si="0"/>
        <v>2042</v>
      </c>
      <c r="AY8" s="323">
        <f t="shared" si="0"/>
        <v>2043</v>
      </c>
      <c r="AZ8" s="323">
        <f t="shared" si="0"/>
        <v>2044</v>
      </c>
      <c r="BA8" s="323">
        <f t="shared" si="0"/>
        <v>2045</v>
      </c>
      <c r="BB8" s="323">
        <f t="shared" si="0"/>
        <v>2046</v>
      </c>
      <c r="BC8" s="323">
        <f t="shared" si="0"/>
        <v>2047</v>
      </c>
      <c r="BD8" s="323">
        <f t="shared" si="0"/>
        <v>2048</v>
      </c>
      <c r="BE8" s="323">
        <f t="shared" si="0"/>
        <v>2049</v>
      </c>
      <c r="BF8" s="323">
        <f t="shared" si="0"/>
        <v>2050</v>
      </c>
      <c r="BG8" s="323">
        <f t="shared" si="0"/>
        <v>2051</v>
      </c>
      <c r="BH8" s="323">
        <f t="shared" si="0"/>
        <v>2052</v>
      </c>
    </row>
    <row r="9" spans="2:61">
      <c r="B9" s="373">
        <v>3</v>
      </c>
      <c r="C9" s="146" t="s">
        <v>66</v>
      </c>
      <c r="D9" s="147"/>
      <c r="E9" s="265"/>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row>
    <row r="10" spans="2:61">
      <c r="B10" s="307"/>
      <c r="C10" s="120"/>
      <c r="D10" s="142" t="s">
        <v>73</v>
      </c>
      <c r="E10" s="265">
        <f t="shared" ref="E10:E32" si="1">SUM(F10:BH10)</f>
        <v>16860431.90574909</v>
      </c>
      <c r="F10" s="266">
        <v>16860431.90574909</v>
      </c>
      <c r="G10" s="266">
        <v>0</v>
      </c>
      <c r="H10" s="266">
        <v>0</v>
      </c>
      <c r="I10" s="266">
        <v>0</v>
      </c>
      <c r="J10" s="266">
        <v>0</v>
      </c>
      <c r="K10" s="266">
        <v>0</v>
      </c>
      <c r="L10" s="266">
        <v>0</v>
      </c>
      <c r="M10" s="266">
        <v>0</v>
      </c>
      <c r="N10" s="266">
        <v>0</v>
      </c>
      <c r="O10" s="266">
        <v>0</v>
      </c>
      <c r="P10" s="266">
        <v>0</v>
      </c>
      <c r="Q10" s="266">
        <v>0</v>
      </c>
      <c r="R10" s="266">
        <v>0</v>
      </c>
      <c r="S10" s="266">
        <v>0</v>
      </c>
      <c r="T10" s="266">
        <v>0</v>
      </c>
      <c r="U10" s="266">
        <v>0</v>
      </c>
      <c r="V10" s="266">
        <v>0</v>
      </c>
      <c r="W10" s="266">
        <v>0</v>
      </c>
      <c r="X10" s="266">
        <v>0</v>
      </c>
      <c r="Y10" s="266">
        <v>0</v>
      </c>
      <c r="Z10" s="266">
        <v>0</v>
      </c>
      <c r="AA10" s="266">
        <v>0</v>
      </c>
      <c r="AB10" s="266">
        <v>0</v>
      </c>
      <c r="AC10" s="266">
        <v>0</v>
      </c>
      <c r="AD10" s="266">
        <v>0</v>
      </c>
      <c r="AE10" s="266">
        <v>0</v>
      </c>
      <c r="AF10" s="266">
        <v>0</v>
      </c>
      <c r="AG10" s="266">
        <v>0</v>
      </c>
      <c r="AH10" s="266">
        <v>0</v>
      </c>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row>
    <row r="11" spans="2:61">
      <c r="B11" s="307"/>
      <c r="C11" s="120"/>
      <c r="D11" s="142" t="s">
        <v>167</v>
      </c>
      <c r="E11" s="265">
        <f>SUM(F11:BH11)</f>
        <v>1693621.5717017727</v>
      </c>
      <c r="F11" s="266">
        <v>731028.02664993447</v>
      </c>
      <c r="G11" s="266">
        <v>7592.2792085303226</v>
      </c>
      <c r="H11" s="266">
        <v>22776.83762559155</v>
      </c>
      <c r="I11" s="266">
        <v>46638.286566687166</v>
      </c>
      <c r="J11" s="266">
        <v>22776.837625591434</v>
      </c>
      <c r="K11" s="266">
        <v>21692.226310087135</v>
      </c>
      <c r="L11" s="266">
        <v>21692.226310087135</v>
      </c>
      <c r="M11" s="266">
        <v>21692.226310087135</v>
      </c>
      <c r="N11" s="266">
        <v>35792.173411643831</v>
      </c>
      <c r="O11" s="266">
        <v>19523.003679078305</v>
      </c>
      <c r="P11" s="266">
        <v>42299.841304669739</v>
      </c>
      <c r="Q11" s="266">
        <v>14099.947101556696</v>
      </c>
      <c r="R11" s="266">
        <v>31453.728149626171</v>
      </c>
      <c r="S11" s="266">
        <v>36876.784727148013</v>
      </c>
      <c r="T11" s="266">
        <v>13015.335786052281</v>
      </c>
      <c r="U11" s="266">
        <v>26030.671572104329</v>
      </c>
      <c r="V11" s="266">
        <v>33622.950780635001</v>
      </c>
      <c r="W11" s="266">
        <v>17353.781048069475</v>
      </c>
      <c r="X11" s="266">
        <v>11930.724470547866</v>
      </c>
      <c r="Y11" s="266">
        <v>22776.83762559155</v>
      </c>
      <c r="Z11" s="266">
        <v>24946.060256600147</v>
      </c>
      <c r="AA11" s="266">
        <v>19523.003679078305</v>
      </c>
      <c r="AB11" s="266">
        <v>-4338.4452620171942</v>
      </c>
      <c r="AC11" s="266">
        <v>47722.897882191464</v>
      </c>
      <c r="AD11" s="266">
        <v>79176.626031817868</v>
      </c>
      <c r="AE11" s="266">
        <v>82430.45997833088</v>
      </c>
      <c r="AF11" s="266">
        <v>145606.86937913485</v>
      </c>
      <c r="AG11" s="266">
        <v>33340.226043259958</v>
      </c>
      <c r="AH11" s="266">
        <v>64549.147450056858</v>
      </c>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row>
    <row r="12" spans="2:61">
      <c r="B12" s="307"/>
      <c r="C12" s="120"/>
      <c r="D12" s="142" t="s">
        <v>74</v>
      </c>
      <c r="E12" s="265">
        <f t="shared" si="1"/>
        <v>60617208.850776441</v>
      </c>
      <c r="F12" s="266">
        <v>0</v>
      </c>
      <c r="G12" s="266">
        <v>202628.52237787677</v>
      </c>
      <c r="H12" s="266">
        <v>139782.7932419173</v>
      </c>
      <c r="I12" s="266">
        <v>0</v>
      </c>
      <c r="J12" s="266">
        <v>0</v>
      </c>
      <c r="K12" s="266">
        <v>0</v>
      </c>
      <c r="L12" s="266">
        <v>0</v>
      </c>
      <c r="M12" s="266">
        <v>0</v>
      </c>
      <c r="N12" s="266">
        <v>0</v>
      </c>
      <c r="O12" s="266">
        <v>0</v>
      </c>
      <c r="P12" s="266">
        <v>0</v>
      </c>
      <c r="Q12" s="266">
        <v>0</v>
      </c>
      <c r="R12" s="266">
        <v>0</v>
      </c>
      <c r="S12" s="266">
        <v>0</v>
      </c>
      <c r="T12" s="266">
        <v>55626.675554795707</v>
      </c>
      <c r="U12" s="266">
        <v>0</v>
      </c>
      <c r="V12" s="266">
        <v>0</v>
      </c>
      <c r="W12" s="266">
        <v>54977.179014749607</v>
      </c>
      <c r="X12" s="266">
        <v>288270.90319826256</v>
      </c>
      <c r="Y12" s="266">
        <v>790729.68958805862</v>
      </c>
      <c r="Z12" s="266">
        <v>33249.255669572434</v>
      </c>
      <c r="AA12" s="266">
        <v>34230378.571712188</v>
      </c>
      <c r="AB12" s="266">
        <v>5427917.9438046692</v>
      </c>
      <c r="AC12" s="266">
        <v>17030723.844482232</v>
      </c>
      <c r="AD12" s="266">
        <v>98469.866720566788</v>
      </c>
      <c r="AE12" s="266">
        <v>815327.99662773521</v>
      </c>
      <c r="AF12" s="266">
        <v>1003804.6126563182</v>
      </c>
      <c r="AG12" s="266">
        <v>286318.75786101201</v>
      </c>
      <c r="AH12" s="266">
        <v>159002.23826649538</v>
      </c>
      <c r="AI12" s="266"/>
      <c r="AJ12" s="266"/>
      <c r="AK12" s="266"/>
      <c r="AL12" s="266"/>
      <c r="AM12" s="266"/>
      <c r="AN12" s="266"/>
      <c r="AO12" s="266"/>
      <c r="AP12" s="266"/>
      <c r="AQ12" s="266"/>
      <c r="AR12" s="266"/>
      <c r="AS12" s="266"/>
      <c r="AT12" s="266"/>
      <c r="AU12" s="266"/>
      <c r="AV12" s="266"/>
      <c r="AW12" s="266"/>
      <c r="AX12" s="266"/>
      <c r="AY12" s="266"/>
      <c r="AZ12" s="266"/>
      <c r="BA12" s="266"/>
      <c r="BB12" s="266"/>
      <c r="BC12" s="266"/>
      <c r="BD12" s="266"/>
      <c r="BE12" s="266"/>
      <c r="BF12" s="266"/>
      <c r="BG12" s="266"/>
      <c r="BH12" s="266"/>
    </row>
    <row r="13" spans="2:61">
      <c r="B13" s="307"/>
      <c r="C13" s="120"/>
      <c r="D13" s="142" t="s">
        <v>124</v>
      </c>
      <c r="E13" s="265">
        <f t="shared" si="1"/>
        <v>2754711.3400150011</v>
      </c>
      <c r="F13" s="266">
        <v>0</v>
      </c>
      <c r="G13" s="266">
        <v>0</v>
      </c>
      <c r="H13" s="266">
        <v>0</v>
      </c>
      <c r="I13" s="266">
        <v>0</v>
      </c>
      <c r="J13" s="266">
        <v>0</v>
      </c>
      <c r="K13" s="266">
        <v>0</v>
      </c>
      <c r="L13" s="266">
        <v>0</v>
      </c>
      <c r="M13" s="266">
        <v>0</v>
      </c>
      <c r="N13" s="266">
        <v>0</v>
      </c>
      <c r="O13" s="266">
        <v>0</v>
      </c>
      <c r="P13" s="266">
        <v>0</v>
      </c>
      <c r="Q13" s="266">
        <v>0</v>
      </c>
      <c r="R13" s="266">
        <v>0</v>
      </c>
      <c r="S13" s="266">
        <v>0</v>
      </c>
      <c r="T13" s="266">
        <v>163780.2809887664</v>
      </c>
      <c r="U13" s="266">
        <v>0</v>
      </c>
      <c r="V13" s="266">
        <v>60573.60165265113</v>
      </c>
      <c r="W13" s="266">
        <v>0</v>
      </c>
      <c r="X13" s="266">
        <v>0</v>
      </c>
      <c r="Y13" s="266">
        <v>0</v>
      </c>
      <c r="Z13" s="266">
        <v>0</v>
      </c>
      <c r="AA13" s="266">
        <v>0</v>
      </c>
      <c r="AB13" s="266">
        <v>0</v>
      </c>
      <c r="AC13" s="266">
        <v>0</v>
      </c>
      <c r="AD13" s="266">
        <v>0</v>
      </c>
      <c r="AE13" s="266">
        <v>1306993.2336130003</v>
      </c>
      <c r="AF13" s="266">
        <v>1223364.2237605834</v>
      </c>
      <c r="AG13" s="266">
        <v>0</v>
      </c>
      <c r="AH13" s="266">
        <v>0</v>
      </c>
      <c r="AI13" s="266"/>
      <c r="AJ13" s="266"/>
      <c r="AK13" s="266"/>
      <c r="AL13" s="266"/>
      <c r="AM13" s="266"/>
      <c r="AN13" s="266"/>
      <c r="AO13" s="266"/>
      <c r="AP13" s="266"/>
      <c r="AQ13" s="266"/>
      <c r="AR13" s="266"/>
      <c r="AS13" s="266"/>
      <c r="AT13" s="266"/>
      <c r="AU13" s="266"/>
      <c r="AV13" s="266"/>
      <c r="AW13" s="266"/>
      <c r="AX13" s="266"/>
      <c r="AY13" s="266"/>
      <c r="AZ13" s="266"/>
      <c r="BA13" s="266"/>
      <c r="BB13" s="266"/>
      <c r="BC13" s="266"/>
      <c r="BD13" s="266"/>
      <c r="BE13" s="266"/>
      <c r="BF13" s="266"/>
      <c r="BG13" s="266"/>
      <c r="BH13" s="266"/>
    </row>
    <row r="14" spans="2:61">
      <c r="B14" s="307"/>
      <c r="C14" s="120"/>
      <c r="D14" s="142" t="s">
        <v>79</v>
      </c>
      <c r="E14" s="265">
        <f t="shared" si="1"/>
        <v>-43553.135014574298</v>
      </c>
      <c r="F14" s="266">
        <v>0</v>
      </c>
      <c r="G14" s="266">
        <v>0</v>
      </c>
      <c r="H14" s="266">
        <v>0</v>
      </c>
      <c r="I14" s="266">
        <v>0</v>
      </c>
      <c r="J14" s="266">
        <v>0</v>
      </c>
      <c r="K14" s="266">
        <v>0</v>
      </c>
      <c r="L14" s="266">
        <v>0</v>
      </c>
      <c r="M14" s="266">
        <v>0</v>
      </c>
      <c r="N14" s="266">
        <v>0</v>
      </c>
      <c r="O14" s="266">
        <v>0</v>
      </c>
      <c r="P14" s="266">
        <v>0</v>
      </c>
      <c r="Q14" s="266">
        <v>0</v>
      </c>
      <c r="R14" s="266">
        <v>0</v>
      </c>
      <c r="S14" s="266">
        <v>0</v>
      </c>
      <c r="T14" s="266">
        <v>0</v>
      </c>
      <c r="U14" s="266">
        <v>0</v>
      </c>
      <c r="V14" s="266">
        <v>0</v>
      </c>
      <c r="W14" s="266">
        <v>0</v>
      </c>
      <c r="X14" s="266">
        <v>0</v>
      </c>
      <c r="Y14" s="266">
        <v>0</v>
      </c>
      <c r="Z14" s="266">
        <v>0</v>
      </c>
      <c r="AA14" s="266">
        <v>0</v>
      </c>
      <c r="AB14" s="266">
        <v>0</v>
      </c>
      <c r="AC14" s="266">
        <v>0</v>
      </c>
      <c r="AD14" s="266">
        <v>-43553.135014574298</v>
      </c>
      <c r="AE14" s="266">
        <v>0</v>
      </c>
      <c r="AF14" s="266">
        <v>0</v>
      </c>
      <c r="AG14" s="266">
        <v>0</v>
      </c>
      <c r="AH14" s="266">
        <v>0</v>
      </c>
      <c r="AI14" s="266"/>
      <c r="AJ14" s="266"/>
      <c r="AK14" s="266"/>
      <c r="AL14" s="266"/>
      <c r="AM14" s="266"/>
      <c r="AN14" s="266"/>
      <c r="AO14" s="266"/>
      <c r="AP14" s="266"/>
      <c r="AQ14" s="266"/>
      <c r="AR14" s="266"/>
      <c r="AS14" s="266"/>
      <c r="AT14" s="266"/>
      <c r="AU14" s="266"/>
      <c r="AV14" s="266"/>
      <c r="AW14" s="266"/>
      <c r="AX14" s="266"/>
      <c r="AY14" s="266"/>
      <c r="AZ14" s="266"/>
      <c r="BA14" s="266"/>
      <c r="BB14" s="266"/>
      <c r="BC14" s="266"/>
      <c r="BD14" s="266"/>
      <c r="BE14" s="266"/>
      <c r="BF14" s="266"/>
      <c r="BG14" s="266"/>
      <c r="BH14" s="266"/>
    </row>
    <row r="15" spans="2:61">
      <c r="B15" s="307"/>
      <c r="C15" s="120"/>
      <c r="D15" s="142" t="s">
        <v>317</v>
      </c>
      <c r="E15" s="265">
        <f t="shared" si="1"/>
        <v>61484.487713398172</v>
      </c>
      <c r="F15" s="266">
        <v>0</v>
      </c>
      <c r="G15" s="266">
        <v>0</v>
      </c>
      <c r="H15" s="266">
        <v>0</v>
      </c>
      <c r="I15" s="266">
        <v>0</v>
      </c>
      <c r="J15" s="266">
        <v>0</v>
      </c>
      <c r="K15" s="266">
        <v>0</v>
      </c>
      <c r="L15" s="266">
        <v>0</v>
      </c>
      <c r="M15" s="266">
        <v>0</v>
      </c>
      <c r="N15" s="266">
        <v>0</v>
      </c>
      <c r="O15" s="266">
        <v>0</v>
      </c>
      <c r="P15" s="266">
        <v>0</v>
      </c>
      <c r="Q15" s="266">
        <v>0</v>
      </c>
      <c r="R15" s="266">
        <v>0</v>
      </c>
      <c r="S15" s="266">
        <v>0</v>
      </c>
      <c r="T15" s="266">
        <v>0</v>
      </c>
      <c r="U15" s="266">
        <v>0</v>
      </c>
      <c r="V15" s="266">
        <v>0</v>
      </c>
      <c r="W15" s="266">
        <v>0</v>
      </c>
      <c r="X15" s="266">
        <v>0</v>
      </c>
      <c r="Y15" s="266">
        <v>0</v>
      </c>
      <c r="Z15" s="266">
        <v>0</v>
      </c>
      <c r="AA15" s="266">
        <v>0</v>
      </c>
      <c r="AB15" s="266">
        <v>32059.162814823099</v>
      </c>
      <c r="AC15" s="266">
        <v>-1173.3657943171997</v>
      </c>
      <c r="AD15" s="266">
        <v>30598.690692892273</v>
      </c>
      <c r="AE15" s="266">
        <v>0</v>
      </c>
      <c r="AF15" s="266">
        <v>0</v>
      </c>
      <c r="AG15" s="266">
        <v>0</v>
      </c>
      <c r="AH15" s="266">
        <v>0</v>
      </c>
      <c r="AI15" s="266"/>
      <c r="AJ15" s="266"/>
      <c r="AK15" s="266"/>
      <c r="AL15" s="266"/>
      <c r="AM15" s="266"/>
      <c r="AN15" s="266"/>
      <c r="AO15" s="266"/>
      <c r="AP15" s="266"/>
      <c r="AQ15" s="266"/>
      <c r="AR15" s="266"/>
      <c r="AS15" s="266"/>
      <c r="AT15" s="266"/>
      <c r="AU15" s="266"/>
      <c r="AV15" s="266"/>
      <c r="AW15" s="266"/>
      <c r="AX15" s="266"/>
      <c r="AY15" s="266"/>
      <c r="AZ15" s="266"/>
      <c r="BA15" s="266"/>
      <c r="BB15" s="266"/>
      <c r="BC15" s="266"/>
      <c r="BD15" s="266"/>
      <c r="BE15" s="266"/>
      <c r="BF15" s="266"/>
      <c r="BG15" s="266"/>
      <c r="BH15" s="266"/>
    </row>
    <row r="16" spans="2:61">
      <c r="B16" s="307"/>
      <c r="C16" s="120"/>
      <c r="D16" s="143" t="s">
        <v>75</v>
      </c>
      <c r="E16" s="265">
        <f>SUM(F16:BH16)</f>
        <v>81943905.020941123</v>
      </c>
      <c r="F16" s="267">
        <f>SUM(F9:F15)</f>
        <v>17591459.932399023</v>
      </c>
      <c r="G16" s="267">
        <f t="shared" ref="G16:BH16" si="2">SUM(G9:G15)</f>
        <v>210220.80158640709</v>
      </c>
      <c r="H16" s="267">
        <f t="shared" si="2"/>
        <v>162559.63086750885</v>
      </c>
      <c r="I16" s="267">
        <f t="shared" si="2"/>
        <v>46638.286566687166</v>
      </c>
      <c r="J16" s="267">
        <f t="shared" si="2"/>
        <v>22776.837625591434</v>
      </c>
      <c r="K16" s="267">
        <f t="shared" si="2"/>
        <v>21692.226310087135</v>
      </c>
      <c r="L16" s="267">
        <f t="shared" si="2"/>
        <v>21692.226310087135</v>
      </c>
      <c r="M16" s="267">
        <f t="shared" si="2"/>
        <v>21692.226310087135</v>
      </c>
      <c r="N16" s="267">
        <f t="shared" si="2"/>
        <v>35792.173411643831</v>
      </c>
      <c r="O16" s="267">
        <f t="shared" si="2"/>
        <v>19523.003679078305</v>
      </c>
      <c r="P16" s="267">
        <f t="shared" si="2"/>
        <v>42299.841304669739</v>
      </c>
      <c r="Q16" s="267">
        <f t="shared" si="2"/>
        <v>14099.947101556696</v>
      </c>
      <c r="R16" s="267">
        <f t="shared" si="2"/>
        <v>31453.728149626171</v>
      </c>
      <c r="S16" s="267">
        <f t="shared" si="2"/>
        <v>36876.784727148013</v>
      </c>
      <c r="T16" s="267">
        <f t="shared" si="2"/>
        <v>232422.2923296144</v>
      </c>
      <c r="U16" s="267">
        <f t="shared" si="2"/>
        <v>26030.671572104329</v>
      </c>
      <c r="V16" s="267">
        <f t="shared" si="2"/>
        <v>94196.552433286124</v>
      </c>
      <c r="W16" s="267">
        <f t="shared" si="2"/>
        <v>72330.960062819082</v>
      </c>
      <c r="X16" s="267">
        <f t="shared" si="2"/>
        <v>300201.62766881043</v>
      </c>
      <c r="Y16" s="267">
        <f t="shared" si="2"/>
        <v>813506.52721365017</v>
      </c>
      <c r="Z16" s="267">
        <f t="shared" si="2"/>
        <v>58195.315926172581</v>
      </c>
      <c r="AA16" s="267">
        <f t="shared" si="2"/>
        <v>34249901.57539127</v>
      </c>
      <c r="AB16" s="267">
        <f t="shared" si="2"/>
        <v>5455638.6613574745</v>
      </c>
      <c r="AC16" s="267">
        <f t="shared" si="2"/>
        <v>17077273.376570106</v>
      </c>
      <c r="AD16" s="267">
        <f t="shared" si="2"/>
        <v>164692.04843070262</v>
      </c>
      <c r="AE16" s="267">
        <f t="shared" si="2"/>
        <v>2204751.6902190661</v>
      </c>
      <c r="AF16" s="267">
        <f t="shared" si="2"/>
        <v>2372775.7057960364</v>
      </c>
      <c r="AG16" s="267">
        <f t="shared" si="2"/>
        <v>319658.98390427197</v>
      </c>
      <c r="AH16" s="267">
        <f t="shared" si="2"/>
        <v>223551.38571655223</v>
      </c>
      <c r="AI16" s="267">
        <f t="shared" si="2"/>
        <v>0</v>
      </c>
      <c r="AJ16" s="267">
        <f t="shared" si="2"/>
        <v>0</v>
      </c>
      <c r="AK16" s="267">
        <f t="shared" si="2"/>
        <v>0</v>
      </c>
      <c r="AL16" s="267">
        <f t="shared" si="2"/>
        <v>0</v>
      </c>
      <c r="AM16" s="267">
        <f t="shared" si="2"/>
        <v>0</v>
      </c>
      <c r="AN16" s="267">
        <f t="shared" si="2"/>
        <v>0</v>
      </c>
      <c r="AO16" s="267">
        <f t="shared" si="2"/>
        <v>0</v>
      </c>
      <c r="AP16" s="267">
        <f t="shared" si="2"/>
        <v>0</v>
      </c>
      <c r="AQ16" s="267">
        <f t="shared" si="2"/>
        <v>0</v>
      </c>
      <c r="AR16" s="267">
        <f t="shared" si="2"/>
        <v>0</v>
      </c>
      <c r="AS16" s="267">
        <f t="shared" si="2"/>
        <v>0</v>
      </c>
      <c r="AT16" s="267">
        <f t="shared" si="2"/>
        <v>0</v>
      </c>
      <c r="AU16" s="267">
        <f t="shared" si="2"/>
        <v>0</v>
      </c>
      <c r="AV16" s="267">
        <f t="shared" si="2"/>
        <v>0</v>
      </c>
      <c r="AW16" s="267">
        <f t="shared" si="2"/>
        <v>0</v>
      </c>
      <c r="AX16" s="267">
        <f t="shared" si="2"/>
        <v>0</v>
      </c>
      <c r="AY16" s="267">
        <f t="shared" si="2"/>
        <v>0</v>
      </c>
      <c r="AZ16" s="267">
        <f t="shared" si="2"/>
        <v>0</v>
      </c>
      <c r="BA16" s="267">
        <f t="shared" si="2"/>
        <v>0</v>
      </c>
      <c r="BB16" s="267">
        <f t="shared" si="2"/>
        <v>0</v>
      </c>
      <c r="BC16" s="267">
        <f t="shared" si="2"/>
        <v>0</v>
      </c>
      <c r="BD16" s="267">
        <f t="shared" si="2"/>
        <v>0</v>
      </c>
      <c r="BE16" s="267">
        <f t="shared" si="2"/>
        <v>0</v>
      </c>
      <c r="BF16" s="267">
        <f t="shared" si="2"/>
        <v>0</v>
      </c>
      <c r="BG16" s="267">
        <f t="shared" si="2"/>
        <v>0</v>
      </c>
      <c r="BH16" s="267">
        <f t="shared" si="2"/>
        <v>0</v>
      </c>
    </row>
    <row r="17" spans="2:60">
      <c r="B17" s="373" t="s">
        <v>584</v>
      </c>
      <c r="C17" s="146" t="s">
        <v>163</v>
      </c>
      <c r="D17" s="147"/>
      <c r="E17" s="265"/>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row>
    <row r="18" spans="2:60" ht="25.5">
      <c r="B18" s="307"/>
      <c r="C18" s="120"/>
      <c r="D18" s="142" t="s">
        <v>326</v>
      </c>
      <c r="E18" s="265">
        <f t="shared" si="1"/>
        <v>0</v>
      </c>
      <c r="F18" s="266">
        <v>0</v>
      </c>
      <c r="G18" s="266">
        <v>0</v>
      </c>
      <c r="H18" s="266">
        <v>0</v>
      </c>
      <c r="I18" s="266">
        <v>0</v>
      </c>
      <c r="J18" s="266">
        <v>0</v>
      </c>
      <c r="K18" s="266">
        <v>0</v>
      </c>
      <c r="L18" s="266">
        <v>0</v>
      </c>
      <c r="M18" s="266">
        <v>0</v>
      </c>
      <c r="N18" s="266">
        <v>0</v>
      </c>
      <c r="O18" s="266">
        <v>0</v>
      </c>
      <c r="P18" s="266">
        <v>0</v>
      </c>
      <c r="Q18" s="266">
        <v>0</v>
      </c>
      <c r="R18" s="266">
        <v>0</v>
      </c>
      <c r="S18" s="266">
        <v>0</v>
      </c>
      <c r="T18" s="266">
        <v>0</v>
      </c>
      <c r="U18" s="266">
        <v>0</v>
      </c>
      <c r="V18" s="266">
        <v>0</v>
      </c>
      <c r="W18" s="266">
        <v>0</v>
      </c>
      <c r="X18" s="266">
        <v>0</v>
      </c>
      <c r="Y18" s="266">
        <v>0</v>
      </c>
      <c r="Z18" s="266">
        <v>0</v>
      </c>
      <c r="AA18" s="266">
        <v>0</v>
      </c>
      <c r="AB18" s="266">
        <v>0</v>
      </c>
      <c r="AC18" s="266">
        <v>0</v>
      </c>
      <c r="AD18" s="266">
        <v>0</v>
      </c>
      <c r="AE18" s="266">
        <v>0</v>
      </c>
      <c r="AF18" s="266">
        <v>0</v>
      </c>
      <c r="AG18" s="266">
        <v>0</v>
      </c>
      <c r="AH18" s="266">
        <v>0</v>
      </c>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row>
    <row r="19" spans="2:60">
      <c r="B19" s="307"/>
      <c r="C19" s="120"/>
      <c r="D19" s="142" t="s">
        <v>74</v>
      </c>
      <c r="E19" s="265">
        <f t="shared" si="1"/>
        <v>4048434.9212655211</v>
      </c>
      <c r="F19" s="266">
        <v>0</v>
      </c>
      <c r="G19" s="266">
        <v>0</v>
      </c>
      <c r="H19" s="266">
        <v>0</v>
      </c>
      <c r="I19" s="266">
        <v>0</v>
      </c>
      <c r="J19" s="266">
        <v>0</v>
      </c>
      <c r="K19" s="266">
        <v>0</v>
      </c>
      <c r="L19" s="266">
        <v>0</v>
      </c>
      <c r="M19" s="266">
        <v>0</v>
      </c>
      <c r="N19" s="266">
        <v>0</v>
      </c>
      <c r="O19" s="266">
        <v>0</v>
      </c>
      <c r="P19" s="266">
        <v>32679.124986532039</v>
      </c>
      <c r="Q19" s="266">
        <v>1604.6750751933853</v>
      </c>
      <c r="R19" s="266">
        <v>1196.772511916942</v>
      </c>
      <c r="S19" s="266">
        <v>55201.065478015575</v>
      </c>
      <c r="T19" s="266">
        <v>20111.836975171125</v>
      </c>
      <c r="U19" s="266">
        <v>15718.496035230592</v>
      </c>
      <c r="V19" s="266">
        <v>11272.281167084868</v>
      </c>
      <c r="W19" s="266">
        <v>61679.570423789919</v>
      </c>
      <c r="X19" s="266">
        <v>104701.14959620523</v>
      </c>
      <c r="Y19" s="266">
        <v>65388.395397080385</v>
      </c>
      <c r="Z19" s="266">
        <v>100082.30778287924</v>
      </c>
      <c r="AA19" s="266">
        <v>232359.68999669797</v>
      </c>
      <c r="AB19" s="266">
        <v>303737.23774522549</v>
      </c>
      <c r="AC19" s="266">
        <v>195988.03930896914</v>
      </c>
      <c r="AD19" s="266">
        <v>888513.28806997358</v>
      </c>
      <c r="AE19" s="266">
        <v>545224.30585403903</v>
      </c>
      <c r="AF19" s="266">
        <v>150110.5117686638</v>
      </c>
      <c r="AG19" s="266">
        <v>695691.70081924449</v>
      </c>
      <c r="AH19" s="266">
        <v>567174.47227360844</v>
      </c>
      <c r="AI19" s="266"/>
      <c r="AJ19" s="266"/>
      <c r="AK19" s="266"/>
      <c r="AL19" s="266"/>
      <c r="AM19" s="266"/>
      <c r="AN19" s="266"/>
      <c r="AO19" s="266"/>
      <c r="AP19" s="266"/>
      <c r="AQ19" s="266"/>
      <c r="AR19" s="266"/>
      <c r="AS19" s="266"/>
      <c r="AT19" s="266"/>
      <c r="AU19" s="266"/>
      <c r="AV19" s="266"/>
      <c r="AW19" s="266"/>
      <c r="AX19" s="266"/>
      <c r="AY19" s="266"/>
      <c r="AZ19" s="266"/>
      <c r="BA19" s="266"/>
      <c r="BB19" s="266"/>
      <c r="BC19" s="266"/>
      <c r="BD19" s="266"/>
      <c r="BE19" s="266"/>
      <c r="BF19" s="266"/>
      <c r="BG19" s="266"/>
      <c r="BH19" s="266"/>
    </row>
    <row r="20" spans="2:60">
      <c r="B20" s="307"/>
      <c r="C20" s="120"/>
      <c r="D20" s="142" t="s">
        <v>124</v>
      </c>
      <c r="E20" s="265">
        <f t="shared" si="1"/>
        <v>0</v>
      </c>
      <c r="F20" s="266">
        <v>0</v>
      </c>
      <c r="G20" s="266">
        <v>0</v>
      </c>
      <c r="H20" s="266">
        <v>0</v>
      </c>
      <c r="I20" s="266">
        <v>0</v>
      </c>
      <c r="J20" s="266">
        <v>0</v>
      </c>
      <c r="K20" s="266">
        <v>0</v>
      </c>
      <c r="L20" s="266">
        <v>0</v>
      </c>
      <c r="M20" s="266">
        <v>0</v>
      </c>
      <c r="N20" s="266">
        <v>0</v>
      </c>
      <c r="O20" s="266">
        <v>0</v>
      </c>
      <c r="P20" s="266">
        <v>0</v>
      </c>
      <c r="Q20" s="266">
        <v>0</v>
      </c>
      <c r="R20" s="266">
        <v>0</v>
      </c>
      <c r="S20" s="266">
        <v>0</v>
      </c>
      <c r="T20" s="266">
        <v>0</v>
      </c>
      <c r="U20" s="266">
        <v>0</v>
      </c>
      <c r="V20" s="266">
        <v>0</v>
      </c>
      <c r="W20" s="266">
        <v>0</v>
      </c>
      <c r="X20" s="266">
        <v>0</v>
      </c>
      <c r="Y20" s="266">
        <v>0</v>
      </c>
      <c r="Z20" s="266">
        <v>0</v>
      </c>
      <c r="AA20" s="266">
        <v>0</v>
      </c>
      <c r="AB20" s="266">
        <v>0</v>
      </c>
      <c r="AC20" s="266">
        <v>0</v>
      </c>
      <c r="AD20" s="266">
        <v>0</v>
      </c>
      <c r="AE20" s="266">
        <v>0</v>
      </c>
      <c r="AF20" s="266">
        <v>0</v>
      </c>
      <c r="AG20" s="266">
        <v>0</v>
      </c>
      <c r="AH20" s="266">
        <v>0</v>
      </c>
      <c r="AI20" s="266"/>
      <c r="AJ20" s="266"/>
      <c r="AK20" s="266"/>
      <c r="AL20" s="266"/>
      <c r="AM20" s="266"/>
      <c r="AN20" s="266"/>
      <c r="AO20" s="266"/>
      <c r="AP20" s="266"/>
      <c r="AQ20" s="266"/>
      <c r="AR20" s="266"/>
      <c r="AS20" s="266"/>
      <c r="AT20" s="266"/>
      <c r="AU20" s="266"/>
      <c r="AV20" s="266"/>
      <c r="AW20" s="266"/>
      <c r="AX20" s="266"/>
      <c r="AY20" s="266"/>
      <c r="AZ20" s="266"/>
      <c r="BA20" s="266"/>
      <c r="BB20" s="266"/>
      <c r="BC20" s="266"/>
      <c r="BD20" s="266"/>
      <c r="BE20" s="266"/>
      <c r="BF20" s="266"/>
      <c r="BG20" s="266"/>
      <c r="BH20" s="266"/>
    </row>
    <row r="21" spans="2:60">
      <c r="B21" s="307"/>
      <c r="C21" s="120"/>
      <c r="D21" s="142" t="s">
        <v>79</v>
      </c>
      <c r="E21" s="265">
        <f t="shared" si="1"/>
        <v>-447706.08536737075</v>
      </c>
      <c r="F21" s="266">
        <v>0</v>
      </c>
      <c r="G21" s="266">
        <v>0</v>
      </c>
      <c r="H21" s="266">
        <v>0</v>
      </c>
      <c r="I21" s="266">
        <v>0</v>
      </c>
      <c r="J21" s="266">
        <v>0</v>
      </c>
      <c r="K21" s="266">
        <v>0</v>
      </c>
      <c r="L21" s="266">
        <v>0</v>
      </c>
      <c r="M21" s="266">
        <v>0</v>
      </c>
      <c r="N21" s="266">
        <v>0</v>
      </c>
      <c r="O21" s="266">
        <v>0</v>
      </c>
      <c r="P21" s="266">
        <v>0</v>
      </c>
      <c r="Q21" s="266">
        <v>0</v>
      </c>
      <c r="R21" s="266">
        <v>0</v>
      </c>
      <c r="S21" s="266">
        <v>0</v>
      </c>
      <c r="T21" s="266">
        <v>0</v>
      </c>
      <c r="U21" s="266">
        <v>0</v>
      </c>
      <c r="V21" s="266">
        <v>0</v>
      </c>
      <c r="W21" s="266">
        <v>0</v>
      </c>
      <c r="X21" s="266">
        <v>0</v>
      </c>
      <c r="Y21" s="266">
        <v>0</v>
      </c>
      <c r="Z21" s="266">
        <v>0</v>
      </c>
      <c r="AA21" s="266">
        <v>0</v>
      </c>
      <c r="AB21" s="266">
        <v>-6788.4616648662286</v>
      </c>
      <c r="AC21" s="266">
        <v>-21318.833796651281</v>
      </c>
      <c r="AD21" s="266">
        <v>-172445.8102769698</v>
      </c>
      <c r="AE21" s="266">
        <v>-2072.0127730021791</v>
      </c>
      <c r="AF21" s="266">
        <v>-24673.888719960272</v>
      </c>
      <c r="AG21" s="266">
        <v>-9680.1686950744279</v>
      </c>
      <c r="AH21" s="266">
        <v>-210726.90944084659</v>
      </c>
      <c r="AI21" s="266"/>
      <c r="AJ21" s="266"/>
      <c r="AK21" s="266"/>
      <c r="AL21" s="266"/>
      <c r="AM21" s="266"/>
      <c r="AN21" s="266"/>
      <c r="AO21" s="266"/>
      <c r="AP21" s="266"/>
      <c r="AQ21" s="266"/>
      <c r="AR21" s="266"/>
      <c r="AS21" s="266"/>
      <c r="AT21" s="266"/>
      <c r="AU21" s="266"/>
      <c r="AV21" s="266"/>
      <c r="AW21" s="266"/>
      <c r="AX21" s="266"/>
      <c r="AY21" s="266"/>
      <c r="AZ21" s="266"/>
      <c r="BA21" s="266"/>
      <c r="BB21" s="266"/>
      <c r="BC21" s="266"/>
      <c r="BD21" s="266"/>
      <c r="BE21" s="266"/>
      <c r="BF21" s="266"/>
      <c r="BG21" s="266"/>
      <c r="BH21" s="266"/>
    </row>
    <row r="22" spans="2:60">
      <c r="B22" s="307"/>
      <c r="C22" s="120"/>
      <c r="D22" s="142" t="s">
        <v>317</v>
      </c>
      <c r="E22" s="265">
        <f t="shared" si="1"/>
        <v>1009917.1187520619</v>
      </c>
      <c r="F22" s="266">
        <v>0</v>
      </c>
      <c r="G22" s="266">
        <v>0</v>
      </c>
      <c r="H22" s="266">
        <v>0</v>
      </c>
      <c r="I22" s="266">
        <v>0</v>
      </c>
      <c r="J22" s="266">
        <v>0</v>
      </c>
      <c r="K22" s="266">
        <v>0</v>
      </c>
      <c r="L22" s="266">
        <v>0</v>
      </c>
      <c r="M22" s="266">
        <v>0</v>
      </c>
      <c r="N22" s="266">
        <v>0</v>
      </c>
      <c r="O22" s="266">
        <v>0</v>
      </c>
      <c r="P22" s="266">
        <v>0</v>
      </c>
      <c r="Q22" s="266">
        <v>0</v>
      </c>
      <c r="R22" s="266">
        <v>0</v>
      </c>
      <c r="S22" s="266">
        <v>0</v>
      </c>
      <c r="T22" s="266">
        <v>0</v>
      </c>
      <c r="U22" s="266">
        <v>0</v>
      </c>
      <c r="V22" s="266">
        <v>0</v>
      </c>
      <c r="W22" s="266">
        <v>0</v>
      </c>
      <c r="X22" s="266">
        <v>0</v>
      </c>
      <c r="Y22" s="266">
        <v>0</v>
      </c>
      <c r="Z22" s="266">
        <v>0</v>
      </c>
      <c r="AA22" s="266">
        <v>0</v>
      </c>
      <c r="AB22" s="266">
        <v>246262.45242923679</v>
      </c>
      <c r="AC22" s="266">
        <v>61915.725326243584</v>
      </c>
      <c r="AD22" s="266">
        <v>67183.076163416437</v>
      </c>
      <c r="AE22" s="266">
        <v>128664.16829475791</v>
      </c>
      <c r="AF22" s="266">
        <v>127339.41804570187</v>
      </c>
      <c r="AG22" s="266">
        <v>92682.979630025526</v>
      </c>
      <c r="AH22" s="266">
        <v>285869.29886267969</v>
      </c>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row>
    <row r="23" spans="2:60">
      <c r="B23" s="307"/>
      <c r="C23" s="120"/>
      <c r="D23" s="143" t="s">
        <v>75</v>
      </c>
      <c r="E23" s="265">
        <f>SUM(F23:BH23)</f>
        <v>4610645.9546502121</v>
      </c>
      <c r="F23" s="267">
        <f>SUM(F18:F22)</f>
        <v>0</v>
      </c>
      <c r="G23" s="267">
        <f t="shared" ref="G23:BH23" si="3">SUM(G18:G22)</f>
        <v>0</v>
      </c>
      <c r="H23" s="267">
        <f t="shared" si="3"/>
        <v>0</v>
      </c>
      <c r="I23" s="267">
        <f t="shared" si="3"/>
        <v>0</v>
      </c>
      <c r="J23" s="267">
        <f t="shared" si="3"/>
        <v>0</v>
      </c>
      <c r="K23" s="267">
        <f t="shared" si="3"/>
        <v>0</v>
      </c>
      <c r="L23" s="267">
        <f t="shared" si="3"/>
        <v>0</v>
      </c>
      <c r="M23" s="267">
        <f t="shared" si="3"/>
        <v>0</v>
      </c>
      <c r="N23" s="267">
        <f t="shared" si="3"/>
        <v>0</v>
      </c>
      <c r="O23" s="267">
        <f t="shared" si="3"/>
        <v>0</v>
      </c>
      <c r="P23" s="267">
        <f t="shared" si="3"/>
        <v>32679.124986532039</v>
      </c>
      <c r="Q23" s="267">
        <f t="shared" si="3"/>
        <v>1604.6750751933853</v>
      </c>
      <c r="R23" s="267">
        <f t="shared" si="3"/>
        <v>1196.772511916942</v>
      </c>
      <c r="S23" s="267">
        <f t="shared" si="3"/>
        <v>55201.065478015575</v>
      </c>
      <c r="T23" s="267">
        <f t="shared" si="3"/>
        <v>20111.836975171125</v>
      </c>
      <c r="U23" s="267">
        <f t="shared" si="3"/>
        <v>15718.496035230592</v>
      </c>
      <c r="V23" s="267">
        <f t="shared" si="3"/>
        <v>11272.281167084868</v>
      </c>
      <c r="W23" s="267">
        <f t="shared" si="3"/>
        <v>61679.570423789919</v>
      </c>
      <c r="X23" s="267">
        <f t="shared" si="3"/>
        <v>104701.14959620523</v>
      </c>
      <c r="Y23" s="267">
        <f t="shared" si="3"/>
        <v>65388.395397080385</v>
      </c>
      <c r="Z23" s="267">
        <f t="shared" si="3"/>
        <v>100082.30778287924</v>
      </c>
      <c r="AA23" s="267">
        <f t="shared" si="3"/>
        <v>232359.68999669797</v>
      </c>
      <c r="AB23" s="267">
        <f t="shared" si="3"/>
        <v>543211.22850959608</v>
      </c>
      <c r="AC23" s="267">
        <f t="shared" si="3"/>
        <v>236584.93083856144</v>
      </c>
      <c r="AD23" s="267">
        <f t="shared" si="3"/>
        <v>783250.55395642016</v>
      </c>
      <c r="AE23" s="267">
        <f t="shared" si="3"/>
        <v>671816.46137579484</v>
      </c>
      <c r="AF23" s="267">
        <f t="shared" si="3"/>
        <v>252776.0410944054</v>
      </c>
      <c r="AG23" s="267">
        <f t="shared" si="3"/>
        <v>778694.51175419567</v>
      </c>
      <c r="AH23" s="267">
        <f t="shared" si="3"/>
        <v>642316.86169544153</v>
      </c>
      <c r="AI23" s="267">
        <f t="shared" si="3"/>
        <v>0</v>
      </c>
      <c r="AJ23" s="267">
        <f t="shared" si="3"/>
        <v>0</v>
      </c>
      <c r="AK23" s="267">
        <f t="shared" si="3"/>
        <v>0</v>
      </c>
      <c r="AL23" s="267">
        <f t="shared" si="3"/>
        <v>0</v>
      </c>
      <c r="AM23" s="267">
        <f t="shared" si="3"/>
        <v>0</v>
      </c>
      <c r="AN23" s="267">
        <f t="shared" si="3"/>
        <v>0</v>
      </c>
      <c r="AO23" s="267">
        <f t="shared" si="3"/>
        <v>0</v>
      </c>
      <c r="AP23" s="267">
        <f t="shared" si="3"/>
        <v>0</v>
      </c>
      <c r="AQ23" s="267">
        <f t="shared" si="3"/>
        <v>0</v>
      </c>
      <c r="AR23" s="267">
        <f t="shared" si="3"/>
        <v>0</v>
      </c>
      <c r="AS23" s="267">
        <f t="shared" si="3"/>
        <v>0</v>
      </c>
      <c r="AT23" s="267">
        <f t="shared" si="3"/>
        <v>0</v>
      </c>
      <c r="AU23" s="267">
        <f t="shared" si="3"/>
        <v>0</v>
      </c>
      <c r="AV23" s="267">
        <f t="shared" si="3"/>
        <v>0</v>
      </c>
      <c r="AW23" s="267">
        <f t="shared" si="3"/>
        <v>0</v>
      </c>
      <c r="AX23" s="267">
        <f t="shared" si="3"/>
        <v>0</v>
      </c>
      <c r="AY23" s="267">
        <f t="shared" si="3"/>
        <v>0</v>
      </c>
      <c r="AZ23" s="267">
        <f t="shared" si="3"/>
        <v>0</v>
      </c>
      <c r="BA23" s="267">
        <f t="shared" si="3"/>
        <v>0</v>
      </c>
      <c r="BB23" s="267">
        <f t="shared" si="3"/>
        <v>0</v>
      </c>
      <c r="BC23" s="267">
        <f t="shared" si="3"/>
        <v>0</v>
      </c>
      <c r="BD23" s="267">
        <f t="shared" si="3"/>
        <v>0</v>
      </c>
      <c r="BE23" s="267">
        <f t="shared" si="3"/>
        <v>0</v>
      </c>
      <c r="BF23" s="267">
        <f t="shared" si="3"/>
        <v>0</v>
      </c>
      <c r="BG23" s="267">
        <f t="shared" si="3"/>
        <v>0</v>
      </c>
      <c r="BH23" s="267">
        <f t="shared" si="3"/>
        <v>0</v>
      </c>
    </row>
    <row r="24" spans="2:60">
      <c r="B24" s="307"/>
      <c r="C24" s="120"/>
      <c r="D24" s="143" t="s">
        <v>96</v>
      </c>
      <c r="E24" s="265">
        <f>E16+E23</f>
        <v>86554550.975591332</v>
      </c>
      <c r="F24" s="267">
        <f t="shared" ref="F24:BH24" si="4">F16+F23</f>
        <v>17591459.932399023</v>
      </c>
      <c r="G24" s="267">
        <f t="shared" si="4"/>
        <v>210220.80158640709</v>
      </c>
      <c r="H24" s="267">
        <f t="shared" si="4"/>
        <v>162559.63086750885</v>
      </c>
      <c r="I24" s="267">
        <f t="shared" si="4"/>
        <v>46638.286566687166</v>
      </c>
      <c r="J24" s="267">
        <f t="shared" si="4"/>
        <v>22776.837625591434</v>
      </c>
      <c r="K24" s="267">
        <f t="shared" si="4"/>
        <v>21692.226310087135</v>
      </c>
      <c r="L24" s="267">
        <f t="shared" si="4"/>
        <v>21692.226310087135</v>
      </c>
      <c r="M24" s="267">
        <f t="shared" si="4"/>
        <v>21692.226310087135</v>
      </c>
      <c r="N24" s="267">
        <f t="shared" si="4"/>
        <v>35792.173411643831</v>
      </c>
      <c r="O24" s="267">
        <f t="shared" si="4"/>
        <v>19523.003679078305</v>
      </c>
      <c r="P24" s="267">
        <f t="shared" si="4"/>
        <v>74978.966291201781</v>
      </c>
      <c r="Q24" s="267">
        <f t="shared" si="4"/>
        <v>15704.622176750081</v>
      </c>
      <c r="R24" s="267">
        <f t="shared" si="4"/>
        <v>32650.500661543112</v>
      </c>
      <c r="S24" s="267">
        <f t="shared" si="4"/>
        <v>92077.850205163588</v>
      </c>
      <c r="T24" s="267">
        <f t="shared" si="4"/>
        <v>252534.12930478551</v>
      </c>
      <c r="U24" s="267">
        <f t="shared" si="4"/>
        <v>41749.167607334923</v>
      </c>
      <c r="V24" s="267">
        <f t="shared" si="4"/>
        <v>105468.833600371</v>
      </c>
      <c r="W24" s="267">
        <f t="shared" si="4"/>
        <v>134010.530486609</v>
      </c>
      <c r="X24" s="267">
        <f t="shared" si="4"/>
        <v>404902.77726501564</v>
      </c>
      <c r="Y24" s="267">
        <f t="shared" si="4"/>
        <v>878894.92261073051</v>
      </c>
      <c r="Z24" s="267">
        <f t="shared" si="4"/>
        <v>158277.62370905181</v>
      </c>
      <c r="AA24" s="267">
        <f t="shared" si="4"/>
        <v>34482261.265387967</v>
      </c>
      <c r="AB24" s="267">
        <f t="shared" si="4"/>
        <v>5998849.8898670711</v>
      </c>
      <c r="AC24" s="267">
        <f t="shared" si="4"/>
        <v>17313858.307408668</v>
      </c>
      <c r="AD24" s="267">
        <f t="shared" si="4"/>
        <v>947942.60238712281</v>
      </c>
      <c r="AE24" s="267">
        <f t="shared" si="4"/>
        <v>2876568.1515948609</v>
      </c>
      <c r="AF24" s="267">
        <f t="shared" si="4"/>
        <v>2625551.746890442</v>
      </c>
      <c r="AG24" s="267">
        <f t="shared" si="4"/>
        <v>1098353.4956584675</v>
      </c>
      <c r="AH24" s="267">
        <f t="shared" si="4"/>
        <v>865868.2474119938</v>
      </c>
      <c r="AI24" s="267">
        <f t="shared" si="4"/>
        <v>0</v>
      </c>
      <c r="AJ24" s="267">
        <f t="shared" si="4"/>
        <v>0</v>
      </c>
      <c r="AK24" s="267">
        <f t="shared" si="4"/>
        <v>0</v>
      </c>
      <c r="AL24" s="267">
        <f t="shared" si="4"/>
        <v>0</v>
      </c>
      <c r="AM24" s="267">
        <f t="shared" si="4"/>
        <v>0</v>
      </c>
      <c r="AN24" s="267">
        <f t="shared" si="4"/>
        <v>0</v>
      </c>
      <c r="AO24" s="267">
        <f t="shared" si="4"/>
        <v>0</v>
      </c>
      <c r="AP24" s="267">
        <f t="shared" si="4"/>
        <v>0</v>
      </c>
      <c r="AQ24" s="267">
        <f t="shared" si="4"/>
        <v>0</v>
      </c>
      <c r="AR24" s="267">
        <f t="shared" si="4"/>
        <v>0</v>
      </c>
      <c r="AS24" s="267">
        <f t="shared" si="4"/>
        <v>0</v>
      </c>
      <c r="AT24" s="267">
        <f t="shared" si="4"/>
        <v>0</v>
      </c>
      <c r="AU24" s="267">
        <f t="shared" si="4"/>
        <v>0</v>
      </c>
      <c r="AV24" s="267">
        <f t="shared" si="4"/>
        <v>0</v>
      </c>
      <c r="AW24" s="267">
        <f t="shared" si="4"/>
        <v>0</v>
      </c>
      <c r="AX24" s="267">
        <f t="shared" si="4"/>
        <v>0</v>
      </c>
      <c r="AY24" s="267">
        <f t="shared" si="4"/>
        <v>0</v>
      </c>
      <c r="AZ24" s="267">
        <f t="shared" si="4"/>
        <v>0</v>
      </c>
      <c r="BA24" s="267">
        <f t="shared" si="4"/>
        <v>0</v>
      </c>
      <c r="BB24" s="267">
        <f t="shared" si="4"/>
        <v>0</v>
      </c>
      <c r="BC24" s="267">
        <f t="shared" si="4"/>
        <v>0</v>
      </c>
      <c r="BD24" s="267">
        <f t="shared" si="4"/>
        <v>0</v>
      </c>
      <c r="BE24" s="267">
        <f t="shared" si="4"/>
        <v>0</v>
      </c>
      <c r="BF24" s="267">
        <f t="shared" si="4"/>
        <v>0</v>
      </c>
      <c r="BG24" s="267">
        <f t="shared" si="4"/>
        <v>0</v>
      </c>
      <c r="BH24" s="267">
        <f t="shared" si="4"/>
        <v>0</v>
      </c>
    </row>
    <row r="25" spans="2:60">
      <c r="B25" s="307"/>
      <c r="C25" s="146" t="s">
        <v>204</v>
      </c>
      <c r="D25" s="147"/>
      <c r="E25" s="265"/>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row>
    <row r="26" spans="2:60">
      <c r="B26" s="373" t="s">
        <v>585</v>
      </c>
      <c r="C26" s="120"/>
      <c r="D26" s="144" t="s">
        <v>117</v>
      </c>
      <c r="E26" s="265">
        <f t="shared" si="1"/>
        <v>147839468.66972971</v>
      </c>
      <c r="F26" s="266">
        <v>895801.66032008256</v>
      </c>
      <c r="G26" s="266">
        <v>1892142.9958654793</v>
      </c>
      <c r="H26" s="266">
        <v>1740030.9234703672</v>
      </c>
      <c r="I26" s="266">
        <v>1767982.77072819</v>
      </c>
      <c r="J26" s="266">
        <v>1667828.832298941</v>
      </c>
      <c r="K26" s="266">
        <v>1664939.9626778383</v>
      </c>
      <c r="L26" s="266">
        <v>1628050.8122673105</v>
      </c>
      <c r="M26" s="266">
        <v>1581649.0755658851</v>
      </c>
      <c r="N26" s="266">
        <v>1595299.0895304875</v>
      </c>
      <c r="O26" s="266">
        <v>1604096.186425746</v>
      </c>
      <c r="P26" s="266">
        <v>2056078.93</v>
      </c>
      <c r="Q26" s="266">
        <v>2399161.2200000002</v>
      </c>
      <c r="R26" s="266">
        <v>2617691.54</v>
      </c>
      <c r="S26" s="266">
        <v>2587945.58</v>
      </c>
      <c r="T26" s="266">
        <v>2762030.7300000004</v>
      </c>
      <c r="U26" s="266">
        <v>2816635.3600000003</v>
      </c>
      <c r="V26" s="266">
        <v>2914283.62</v>
      </c>
      <c r="W26" s="266">
        <v>2865595.57</v>
      </c>
      <c r="X26" s="266">
        <v>3464308.41</v>
      </c>
      <c r="Y26" s="266">
        <v>5134243.78</v>
      </c>
      <c r="Z26" s="266">
        <v>4731990.51</v>
      </c>
      <c r="AA26" s="266">
        <v>7560717.4107890902</v>
      </c>
      <c r="AB26" s="266">
        <v>11597528.830000002</v>
      </c>
      <c r="AC26" s="266">
        <v>11994577.579999952</v>
      </c>
      <c r="AD26" s="266">
        <v>12607617.403448334</v>
      </c>
      <c r="AE26" s="266">
        <v>13407638.542444672</v>
      </c>
      <c r="AF26" s="266">
        <v>13136604.25</v>
      </c>
      <c r="AG26" s="266">
        <v>13352956.090000004</v>
      </c>
      <c r="AH26" s="266">
        <v>13794041.003897326</v>
      </c>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row>
    <row r="27" spans="2:60">
      <c r="B27" s="373" t="s">
        <v>585</v>
      </c>
      <c r="C27" s="120"/>
      <c r="D27" s="144" t="s">
        <v>118</v>
      </c>
      <c r="E27" s="265">
        <f t="shared" si="1"/>
        <v>-41304462.151159979</v>
      </c>
      <c r="F27" s="266">
        <v>0</v>
      </c>
      <c r="G27" s="266">
        <v>0</v>
      </c>
      <c r="H27" s="266">
        <v>0</v>
      </c>
      <c r="I27" s="266">
        <v>0</v>
      </c>
      <c r="J27" s="266">
        <v>0</v>
      </c>
      <c r="K27" s="266">
        <v>0</v>
      </c>
      <c r="L27" s="266">
        <v>0</v>
      </c>
      <c r="M27" s="266">
        <v>0</v>
      </c>
      <c r="N27" s="266">
        <v>0</v>
      </c>
      <c r="O27" s="266">
        <v>0</v>
      </c>
      <c r="P27" s="266">
        <v>-493457.81999999995</v>
      </c>
      <c r="Q27" s="266">
        <v>-262058.52000000002</v>
      </c>
      <c r="R27" s="266">
        <v>-262483.78354848962</v>
      </c>
      <c r="S27" s="266">
        <v>-467652.27098620264</v>
      </c>
      <c r="T27" s="266">
        <v>-574285.25569669995</v>
      </c>
      <c r="U27" s="266">
        <v>-520580.78999999992</v>
      </c>
      <c r="V27" s="266">
        <v>-645055.88691528526</v>
      </c>
      <c r="W27" s="266">
        <v>-624805.66121240007</v>
      </c>
      <c r="X27" s="266">
        <v>-657634.22178101784</v>
      </c>
      <c r="Y27" s="266">
        <v>-911793.34842475597</v>
      </c>
      <c r="Z27" s="266">
        <v>-1022205.5347873003</v>
      </c>
      <c r="AA27" s="266">
        <v>-2600836.8634922481</v>
      </c>
      <c r="AB27" s="266">
        <v>-4205583.4301651204</v>
      </c>
      <c r="AC27" s="266">
        <v>-3882516.3095327434</v>
      </c>
      <c r="AD27" s="266">
        <v>-4644971.5414616754</v>
      </c>
      <c r="AE27" s="266">
        <v>-5290100.5646517202</v>
      </c>
      <c r="AF27" s="266">
        <v>-5897620.6922214963</v>
      </c>
      <c r="AG27" s="266">
        <v>-4258734.8215829786</v>
      </c>
      <c r="AH27" s="266">
        <v>-4082084.8346998501</v>
      </c>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row>
    <row r="28" spans="2:60">
      <c r="B28" s="373" t="s">
        <v>586</v>
      </c>
      <c r="C28" s="120"/>
      <c r="D28" s="144" t="s">
        <v>119</v>
      </c>
      <c r="E28" s="265">
        <f t="shared" si="1"/>
        <v>-10879112.980799431</v>
      </c>
      <c r="F28" s="266">
        <v>-164165.45832363851</v>
      </c>
      <c r="G28" s="266">
        <v>0</v>
      </c>
      <c r="H28" s="266">
        <v>0</v>
      </c>
      <c r="I28" s="266">
        <v>0</v>
      </c>
      <c r="J28" s="266">
        <v>0</v>
      </c>
      <c r="K28" s="266">
        <v>0</v>
      </c>
      <c r="L28" s="266">
        <v>0</v>
      </c>
      <c r="M28" s="266">
        <v>0</v>
      </c>
      <c r="N28" s="266">
        <v>0</v>
      </c>
      <c r="O28" s="266">
        <v>0</v>
      </c>
      <c r="P28" s="266">
        <v>0</v>
      </c>
      <c r="Q28" s="266">
        <v>0</v>
      </c>
      <c r="R28" s="266">
        <v>0</v>
      </c>
      <c r="S28" s="266">
        <v>0</v>
      </c>
      <c r="T28" s="266">
        <v>-69469.265088343687</v>
      </c>
      <c r="U28" s="266">
        <v>-162800.99763354007</v>
      </c>
      <c r="V28" s="266">
        <v>-163589.23344277704</v>
      </c>
      <c r="W28" s="266">
        <v>-163828.84002157729</v>
      </c>
      <c r="X28" s="266">
        <v>-338472.36641328951</v>
      </c>
      <c r="Y28" s="266">
        <v>-767133.15353097534</v>
      </c>
      <c r="Z28" s="266">
        <v>-891640.58967061073</v>
      </c>
      <c r="AA28" s="266">
        <v>-1041080.3014967538</v>
      </c>
      <c r="AB28" s="266">
        <v>-1110725.8714170887</v>
      </c>
      <c r="AC28" s="266">
        <v>-1171221.2033336761</v>
      </c>
      <c r="AD28" s="266">
        <v>-868973.56867965579</v>
      </c>
      <c r="AE28" s="266">
        <v>-911503.8443278909</v>
      </c>
      <c r="AF28" s="266">
        <v>-604418.10585773538</v>
      </c>
      <c r="AG28" s="266">
        <v>-1128990.7098131776</v>
      </c>
      <c r="AH28" s="266">
        <v>-1321099.4717486997</v>
      </c>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6"/>
      <c r="BG28" s="266"/>
      <c r="BH28" s="266"/>
    </row>
    <row r="29" spans="2:60">
      <c r="B29" s="373"/>
      <c r="C29" s="120"/>
      <c r="D29" s="144" t="s">
        <v>318</v>
      </c>
      <c r="E29" s="265">
        <f t="shared" si="1"/>
        <v>-80481.254199029747</v>
      </c>
      <c r="F29" s="266">
        <v>0</v>
      </c>
      <c r="G29" s="266">
        <v>0</v>
      </c>
      <c r="H29" s="266">
        <v>0</v>
      </c>
      <c r="I29" s="266">
        <v>0</v>
      </c>
      <c r="J29" s="266">
        <v>0</v>
      </c>
      <c r="K29" s="266">
        <v>0</v>
      </c>
      <c r="L29" s="266">
        <v>0</v>
      </c>
      <c r="M29" s="266">
        <v>0</v>
      </c>
      <c r="N29" s="266">
        <v>0</v>
      </c>
      <c r="O29" s="266">
        <v>0</v>
      </c>
      <c r="P29" s="266">
        <v>0</v>
      </c>
      <c r="Q29" s="266">
        <v>0</v>
      </c>
      <c r="R29" s="266">
        <v>0</v>
      </c>
      <c r="S29" s="266">
        <v>0</v>
      </c>
      <c r="T29" s="266">
        <v>0</v>
      </c>
      <c r="U29" s="266">
        <v>0</v>
      </c>
      <c r="V29" s="266">
        <v>0</v>
      </c>
      <c r="W29" s="266">
        <v>0</v>
      </c>
      <c r="X29" s="266">
        <v>0</v>
      </c>
      <c r="Y29" s="266">
        <v>0</v>
      </c>
      <c r="Z29" s="266">
        <v>0</v>
      </c>
      <c r="AA29" s="266">
        <v>0</v>
      </c>
      <c r="AB29" s="266">
        <v>-9070.336646964437</v>
      </c>
      <c r="AC29" s="266">
        <v>-7824.5591621198782</v>
      </c>
      <c r="AD29" s="266">
        <v>-6715.1885437570263</v>
      </c>
      <c r="AE29" s="266">
        <v>-11659.242579139534</v>
      </c>
      <c r="AF29" s="266">
        <v>-11446.035307478849</v>
      </c>
      <c r="AG29" s="266">
        <v>-13336.182494086766</v>
      </c>
      <c r="AH29" s="266">
        <v>-20429.709465483258</v>
      </c>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row>
    <row r="30" spans="2:60">
      <c r="B30" s="373" t="s">
        <v>587</v>
      </c>
      <c r="C30" s="120"/>
      <c r="D30" s="144" t="s">
        <v>165</v>
      </c>
      <c r="E30" s="265">
        <f t="shared" si="1"/>
        <v>-63237140.977344885</v>
      </c>
      <c r="F30" s="266">
        <v>0</v>
      </c>
      <c r="G30" s="266">
        <v>-1944604.2726254254</v>
      </c>
      <c r="H30" s="266">
        <v>-1818751.2724380419</v>
      </c>
      <c r="I30" s="266">
        <v>-1868666.5347221</v>
      </c>
      <c r="J30" s="266">
        <v>-1779422.9944234951</v>
      </c>
      <c r="K30" s="266">
        <v>-1791183.8673918722</v>
      </c>
      <c r="L30" s="266">
        <v>-1769969.8345993967</v>
      </c>
      <c r="M30" s="266">
        <v>-1739642.4512177589</v>
      </c>
      <c r="N30" s="266">
        <v>-1782997.2094575213</v>
      </c>
      <c r="O30" s="266">
        <v>-1823666.3568113684</v>
      </c>
      <c r="P30" s="266">
        <v>-1688092.5388580598</v>
      </c>
      <c r="Q30" s="266">
        <v>-1880133.9231576896</v>
      </c>
      <c r="R30" s="266">
        <v>-1860983.9599308558</v>
      </c>
      <c r="S30" s="266">
        <v>-1681878.8944933545</v>
      </c>
      <c r="T30" s="266">
        <v>-1609088.5301863034</v>
      </c>
      <c r="U30" s="266">
        <v>-1648419.8414407405</v>
      </c>
      <c r="V30" s="266">
        <v>-1487485.0926932516</v>
      </c>
      <c r="W30" s="266">
        <v>-1435946.1313589048</v>
      </c>
      <c r="X30" s="266">
        <v>-1376320.2590417531</v>
      </c>
      <c r="Y30" s="266">
        <v>-1292984.8304506852</v>
      </c>
      <c r="Z30" s="266">
        <v>-1175225.6691825921</v>
      </c>
      <c r="AA30" s="266">
        <v>-933684.58853204525</v>
      </c>
      <c r="AB30" s="266">
        <v>-3038686.9443797907</v>
      </c>
      <c r="AC30" s="266">
        <v>-3167709.8968219263</v>
      </c>
      <c r="AD30" s="266">
        <v>-4559981.292967095</v>
      </c>
      <c r="AE30" s="266">
        <v>-4447551.3495656364</v>
      </c>
      <c r="AF30" s="266">
        <v>-4535947.7464833967</v>
      </c>
      <c r="AG30" s="266">
        <v>-4562219.5820868453</v>
      </c>
      <c r="AH30" s="266">
        <v>-4535895.1120269727</v>
      </c>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row>
    <row r="31" spans="2:60">
      <c r="B31" s="307"/>
      <c r="C31" s="120"/>
      <c r="D31" s="143" t="s">
        <v>166</v>
      </c>
      <c r="E31" s="265">
        <f t="shared" si="1"/>
        <v>32338271.30622638</v>
      </c>
      <c r="F31" s="267">
        <f>SUM(F26:F30)</f>
        <v>731636.20199644403</v>
      </c>
      <c r="G31" s="267">
        <f t="shared" ref="G31:BH31" si="5">SUM(G26:G30)</f>
        <v>-52461.27675994602</v>
      </c>
      <c r="H31" s="267">
        <f t="shared" si="5"/>
        <v>-78720.348967674654</v>
      </c>
      <c r="I31" s="267">
        <f t="shared" si="5"/>
        <v>-100683.76399391005</v>
      </c>
      <c r="J31" s="267">
        <f t="shared" si="5"/>
        <v>-111594.16212455416</v>
      </c>
      <c r="K31" s="267">
        <f t="shared" si="5"/>
        <v>-126243.90471403394</v>
      </c>
      <c r="L31" s="267">
        <f t="shared" si="5"/>
        <v>-141919.02233208623</v>
      </c>
      <c r="M31" s="267">
        <f t="shared" si="5"/>
        <v>-157993.37565187388</v>
      </c>
      <c r="N31" s="267">
        <f t="shared" si="5"/>
        <v>-187698.11992703378</v>
      </c>
      <c r="O31" s="267">
        <f t="shared" si="5"/>
        <v>-219570.17038562242</v>
      </c>
      <c r="P31" s="267">
        <f t="shared" si="5"/>
        <v>-125471.42885805992</v>
      </c>
      <c r="Q31" s="267">
        <f t="shared" si="5"/>
        <v>256968.77684231056</v>
      </c>
      <c r="R31" s="267">
        <f t="shared" si="5"/>
        <v>494223.79652065458</v>
      </c>
      <c r="S31" s="267">
        <f t="shared" si="5"/>
        <v>438414.41452044295</v>
      </c>
      <c r="T31" s="267">
        <f t="shared" si="5"/>
        <v>509187.67902865354</v>
      </c>
      <c r="U31" s="267">
        <f t="shared" si="5"/>
        <v>484833.73092571972</v>
      </c>
      <c r="V31" s="267">
        <f t="shared" si="5"/>
        <v>618153.40694868658</v>
      </c>
      <c r="W31" s="267">
        <f t="shared" si="5"/>
        <v>641014.9374071178</v>
      </c>
      <c r="X31" s="267">
        <f t="shared" si="5"/>
        <v>1091881.5627639396</v>
      </c>
      <c r="Y31" s="267">
        <f t="shared" si="5"/>
        <v>2162332.4475935837</v>
      </c>
      <c r="Z31" s="267">
        <f t="shared" si="5"/>
        <v>1642918.716359497</v>
      </c>
      <c r="AA31" s="267">
        <f t="shared" si="5"/>
        <v>2985115.6572680436</v>
      </c>
      <c r="AB31" s="267">
        <f t="shared" si="5"/>
        <v>3233462.2473910376</v>
      </c>
      <c r="AC31" s="267">
        <f t="shared" si="5"/>
        <v>3765305.6111494862</v>
      </c>
      <c r="AD31" s="267">
        <f t="shared" si="5"/>
        <v>2526975.8117961502</v>
      </c>
      <c r="AE31" s="267">
        <f>SUM(AE26:AE30)</f>
        <v>2746823.5413202848</v>
      </c>
      <c r="AF31" s="267">
        <f t="shared" si="5"/>
        <v>2087171.6701298924</v>
      </c>
      <c r="AG31" s="267">
        <f t="shared" si="5"/>
        <v>3389674.794022915</v>
      </c>
      <c r="AH31" s="267">
        <f t="shared" si="5"/>
        <v>3834531.8759563193</v>
      </c>
      <c r="AI31" s="267">
        <f t="shared" si="5"/>
        <v>0</v>
      </c>
      <c r="AJ31" s="267">
        <f t="shared" si="5"/>
        <v>0</v>
      </c>
      <c r="AK31" s="267">
        <f t="shared" si="5"/>
        <v>0</v>
      </c>
      <c r="AL31" s="267">
        <f t="shared" si="5"/>
        <v>0</v>
      </c>
      <c r="AM31" s="267">
        <f t="shared" si="5"/>
        <v>0</v>
      </c>
      <c r="AN31" s="267">
        <f t="shared" si="5"/>
        <v>0</v>
      </c>
      <c r="AO31" s="267">
        <f t="shared" si="5"/>
        <v>0</v>
      </c>
      <c r="AP31" s="267">
        <f t="shared" si="5"/>
        <v>0</v>
      </c>
      <c r="AQ31" s="267">
        <f t="shared" si="5"/>
        <v>0</v>
      </c>
      <c r="AR31" s="267">
        <f t="shared" si="5"/>
        <v>0</v>
      </c>
      <c r="AS31" s="267">
        <f t="shared" si="5"/>
        <v>0</v>
      </c>
      <c r="AT31" s="267">
        <f t="shared" si="5"/>
        <v>0</v>
      </c>
      <c r="AU31" s="267">
        <f t="shared" si="5"/>
        <v>0</v>
      </c>
      <c r="AV31" s="267">
        <f t="shared" si="5"/>
        <v>0</v>
      </c>
      <c r="AW31" s="267">
        <f t="shared" si="5"/>
        <v>0</v>
      </c>
      <c r="AX31" s="267">
        <f t="shared" si="5"/>
        <v>0</v>
      </c>
      <c r="AY31" s="267">
        <f t="shared" si="5"/>
        <v>0</v>
      </c>
      <c r="AZ31" s="267">
        <f t="shared" si="5"/>
        <v>0</v>
      </c>
      <c r="BA31" s="267">
        <f t="shared" si="5"/>
        <v>0</v>
      </c>
      <c r="BB31" s="267">
        <f t="shared" si="5"/>
        <v>0</v>
      </c>
      <c r="BC31" s="267">
        <f t="shared" si="5"/>
        <v>0</v>
      </c>
      <c r="BD31" s="267">
        <f t="shared" si="5"/>
        <v>0</v>
      </c>
      <c r="BE31" s="267">
        <f t="shared" si="5"/>
        <v>0</v>
      </c>
      <c r="BF31" s="267">
        <f t="shared" si="5"/>
        <v>0</v>
      </c>
      <c r="BG31" s="267">
        <f t="shared" si="5"/>
        <v>0</v>
      </c>
      <c r="BH31" s="267">
        <f t="shared" si="5"/>
        <v>0</v>
      </c>
    </row>
    <row r="32" spans="2:60" ht="15.75">
      <c r="B32" s="307"/>
      <c r="C32" s="34"/>
      <c r="D32" s="50" t="s">
        <v>205</v>
      </c>
      <c r="E32" s="265">
        <f t="shared" si="1"/>
        <v>54216279.669364981</v>
      </c>
      <c r="F32" s="267">
        <f>F16+F23-F31</f>
        <v>16859823.730402578</v>
      </c>
      <c r="G32" s="267">
        <f t="shared" ref="G32:BH32" si="6">G16+G23-G31</f>
        <v>262682.07834635314</v>
      </c>
      <c r="H32" s="267">
        <f t="shared" si="6"/>
        <v>241279.97983518351</v>
      </c>
      <c r="I32" s="267">
        <f t="shared" si="6"/>
        <v>147322.05056059721</v>
      </c>
      <c r="J32" s="267">
        <f t="shared" si="6"/>
        <v>134370.99975014559</v>
      </c>
      <c r="K32" s="267">
        <f t="shared" si="6"/>
        <v>147936.13102412107</v>
      </c>
      <c r="L32" s="267">
        <f t="shared" si="6"/>
        <v>163611.24864217336</v>
      </c>
      <c r="M32" s="267">
        <f t="shared" si="6"/>
        <v>179685.60196196102</v>
      </c>
      <c r="N32" s="267">
        <f t="shared" si="6"/>
        <v>223490.29333867761</v>
      </c>
      <c r="O32" s="267">
        <f t="shared" si="6"/>
        <v>239093.17406470072</v>
      </c>
      <c r="P32" s="267">
        <f t="shared" si="6"/>
        <v>200450.39514926169</v>
      </c>
      <c r="Q32" s="267">
        <f t="shared" si="6"/>
        <v>-241264.15466556049</v>
      </c>
      <c r="R32" s="267">
        <f t="shared" si="6"/>
        <v>-461573.29585911147</v>
      </c>
      <c r="S32" s="267">
        <f t="shared" si="6"/>
        <v>-346336.56431527936</v>
      </c>
      <c r="T32" s="267">
        <f t="shared" si="6"/>
        <v>-256653.54972386803</v>
      </c>
      <c r="U32" s="267">
        <f t="shared" si="6"/>
        <v>-443084.56331838481</v>
      </c>
      <c r="V32" s="267">
        <f t="shared" si="6"/>
        <v>-512684.57334831555</v>
      </c>
      <c r="W32" s="267">
        <f t="shared" si="6"/>
        <v>-507004.40692050883</v>
      </c>
      <c r="X32" s="267">
        <f t="shared" si="6"/>
        <v>-686978.78549892397</v>
      </c>
      <c r="Y32" s="267">
        <f t="shared" si="6"/>
        <v>-1283437.5249828533</v>
      </c>
      <c r="Z32" s="267">
        <f t="shared" si="6"/>
        <v>-1484641.0926504452</v>
      </c>
      <c r="AA32" s="267">
        <f t="shared" si="6"/>
        <v>31497145.608119924</v>
      </c>
      <c r="AB32" s="267">
        <f t="shared" si="6"/>
        <v>2765387.6424760334</v>
      </c>
      <c r="AC32" s="267">
        <f t="shared" si="6"/>
        <v>13548552.696259182</v>
      </c>
      <c r="AD32" s="267">
        <f t="shared" si="6"/>
        <v>-1579033.2094090274</v>
      </c>
      <c r="AE32" s="267">
        <f t="shared" si="6"/>
        <v>129744.61027457612</v>
      </c>
      <c r="AF32" s="267">
        <f t="shared" si="6"/>
        <v>538380.07676054956</v>
      </c>
      <c r="AG32" s="267">
        <f t="shared" si="6"/>
        <v>-2291321.2983644474</v>
      </c>
      <c r="AH32" s="267">
        <f t="shared" si="6"/>
        <v>-2968663.6285443255</v>
      </c>
      <c r="AI32" s="267">
        <f t="shared" si="6"/>
        <v>0</v>
      </c>
      <c r="AJ32" s="267">
        <f t="shared" si="6"/>
        <v>0</v>
      </c>
      <c r="AK32" s="267">
        <f t="shared" si="6"/>
        <v>0</v>
      </c>
      <c r="AL32" s="267">
        <f t="shared" si="6"/>
        <v>0</v>
      </c>
      <c r="AM32" s="267">
        <f t="shared" si="6"/>
        <v>0</v>
      </c>
      <c r="AN32" s="267">
        <f t="shared" si="6"/>
        <v>0</v>
      </c>
      <c r="AO32" s="267">
        <f t="shared" si="6"/>
        <v>0</v>
      </c>
      <c r="AP32" s="267">
        <f t="shared" si="6"/>
        <v>0</v>
      </c>
      <c r="AQ32" s="267">
        <f t="shared" si="6"/>
        <v>0</v>
      </c>
      <c r="AR32" s="267">
        <f t="shared" si="6"/>
        <v>0</v>
      </c>
      <c r="AS32" s="267">
        <f t="shared" si="6"/>
        <v>0</v>
      </c>
      <c r="AT32" s="267">
        <f t="shared" si="6"/>
        <v>0</v>
      </c>
      <c r="AU32" s="267">
        <f t="shared" si="6"/>
        <v>0</v>
      </c>
      <c r="AV32" s="267">
        <f t="shared" si="6"/>
        <v>0</v>
      </c>
      <c r="AW32" s="267">
        <f t="shared" si="6"/>
        <v>0</v>
      </c>
      <c r="AX32" s="267">
        <f t="shared" si="6"/>
        <v>0</v>
      </c>
      <c r="AY32" s="267">
        <f t="shared" si="6"/>
        <v>0</v>
      </c>
      <c r="AZ32" s="267">
        <f t="shared" si="6"/>
        <v>0</v>
      </c>
      <c r="BA32" s="267">
        <f t="shared" si="6"/>
        <v>0</v>
      </c>
      <c r="BB32" s="267">
        <f t="shared" si="6"/>
        <v>0</v>
      </c>
      <c r="BC32" s="267">
        <f t="shared" si="6"/>
        <v>0</v>
      </c>
      <c r="BD32" s="267">
        <f t="shared" si="6"/>
        <v>0</v>
      </c>
      <c r="BE32" s="267">
        <f t="shared" si="6"/>
        <v>0</v>
      </c>
      <c r="BF32" s="267">
        <f t="shared" si="6"/>
        <v>0</v>
      </c>
      <c r="BG32" s="267">
        <f t="shared" si="6"/>
        <v>0</v>
      </c>
      <c r="BH32" s="267">
        <f t="shared" si="6"/>
        <v>0</v>
      </c>
    </row>
    <row r="33" spans="2:60" ht="14.25" customHeight="1">
      <c r="B33" s="308"/>
      <c r="C33" s="34" t="s">
        <v>505</v>
      </c>
      <c r="D33" s="324" t="s">
        <v>445</v>
      </c>
      <c r="E33" s="265"/>
      <c r="F33" s="267"/>
      <c r="G33" s="265">
        <f t="shared" ref="G33:AL33" si="7">F24+F33-F31</f>
        <v>16859823.730402578</v>
      </c>
      <c r="H33" s="265">
        <f t="shared" si="7"/>
        <v>17122505.808748931</v>
      </c>
      <c r="I33" s="265">
        <f t="shared" si="7"/>
        <v>17363785.788584113</v>
      </c>
      <c r="J33" s="265">
        <f t="shared" si="7"/>
        <v>17511107.83914471</v>
      </c>
      <c r="K33" s="265">
        <f t="shared" si="7"/>
        <v>17645478.838894859</v>
      </c>
      <c r="L33" s="265">
        <f t="shared" si="7"/>
        <v>17793414.969918977</v>
      </c>
      <c r="M33" s="265">
        <f t="shared" si="7"/>
        <v>17957026.21856115</v>
      </c>
      <c r="N33" s="265">
        <f t="shared" si="7"/>
        <v>18136711.820523109</v>
      </c>
      <c r="O33" s="265">
        <f t="shared" si="7"/>
        <v>18360202.113861788</v>
      </c>
      <c r="P33" s="265">
        <f t="shared" si="7"/>
        <v>18599295.287926488</v>
      </c>
      <c r="Q33" s="265">
        <f t="shared" si="7"/>
        <v>18799745.683075748</v>
      </c>
      <c r="R33" s="265">
        <f t="shared" si="7"/>
        <v>18558481.528410189</v>
      </c>
      <c r="S33" s="265">
        <f t="shared" si="7"/>
        <v>18096908.232551079</v>
      </c>
      <c r="T33" s="265">
        <f t="shared" si="7"/>
        <v>17750571.668235801</v>
      </c>
      <c r="U33" s="265">
        <f t="shared" si="7"/>
        <v>17493918.118511934</v>
      </c>
      <c r="V33" s="265">
        <f t="shared" si="7"/>
        <v>17050833.555193547</v>
      </c>
      <c r="W33" s="265">
        <f t="shared" si="7"/>
        <v>16538148.981845234</v>
      </c>
      <c r="X33" s="265">
        <f t="shared" si="7"/>
        <v>16031144.574924726</v>
      </c>
      <c r="Y33" s="265">
        <f t="shared" si="7"/>
        <v>15344165.789425801</v>
      </c>
      <c r="Z33" s="265">
        <f t="shared" si="7"/>
        <v>14060728.264442947</v>
      </c>
      <c r="AA33" s="265">
        <f t="shared" si="7"/>
        <v>12576087.1717925</v>
      </c>
      <c r="AB33" s="265">
        <f t="shared" si="7"/>
        <v>44073232.779912427</v>
      </c>
      <c r="AC33" s="265">
        <f t="shared" si="7"/>
        <v>46838620.422388457</v>
      </c>
      <c r="AD33" s="265">
        <f t="shared" si="7"/>
        <v>60387173.118647635</v>
      </c>
      <c r="AE33" s="265">
        <f t="shared" si="7"/>
        <v>58808139.909238607</v>
      </c>
      <c r="AF33" s="265">
        <f t="shared" si="7"/>
        <v>58937884.519513182</v>
      </c>
      <c r="AG33" s="265">
        <f t="shared" si="7"/>
        <v>59476264.596273728</v>
      </c>
      <c r="AH33" s="265">
        <f t="shared" si="7"/>
        <v>57184943.297909275</v>
      </c>
      <c r="AI33" s="265">
        <f t="shared" si="7"/>
        <v>54216279.669364952</v>
      </c>
      <c r="AJ33" s="265">
        <f t="shared" si="7"/>
        <v>54216279.669364952</v>
      </c>
      <c r="AK33" s="265">
        <f t="shared" si="7"/>
        <v>54216279.669364952</v>
      </c>
      <c r="AL33" s="265">
        <f t="shared" si="7"/>
        <v>54216279.669364952</v>
      </c>
      <c r="AM33" s="265">
        <f t="shared" ref="AM33:BH33" si="8">AL24+AL33-AL31</f>
        <v>54216279.669364952</v>
      </c>
      <c r="AN33" s="265">
        <f t="shared" si="8"/>
        <v>54216279.669364952</v>
      </c>
      <c r="AO33" s="265">
        <f t="shared" si="8"/>
        <v>54216279.669364952</v>
      </c>
      <c r="AP33" s="265">
        <f t="shared" si="8"/>
        <v>54216279.669364952</v>
      </c>
      <c r="AQ33" s="265">
        <f t="shared" si="8"/>
        <v>54216279.669364952</v>
      </c>
      <c r="AR33" s="265">
        <f t="shared" si="8"/>
        <v>54216279.669364952</v>
      </c>
      <c r="AS33" s="265">
        <f t="shared" si="8"/>
        <v>54216279.669364952</v>
      </c>
      <c r="AT33" s="265">
        <f t="shared" si="8"/>
        <v>54216279.669364952</v>
      </c>
      <c r="AU33" s="265">
        <f t="shared" si="8"/>
        <v>54216279.669364952</v>
      </c>
      <c r="AV33" s="265">
        <f t="shared" si="8"/>
        <v>54216279.669364952</v>
      </c>
      <c r="AW33" s="265">
        <f t="shared" si="8"/>
        <v>54216279.669364952</v>
      </c>
      <c r="AX33" s="265">
        <f t="shared" si="8"/>
        <v>54216279.669364952</v>
      </c>
      <c r="AY33" s="265">
        <f t="shared" si="8"/>
        <v>54216279.669364952</v>
      </c>
      <c r="AZ33" s="265">
        <f t="shared" si="8"/>
        <v>54216279.669364952</v>
      </c>
      <c r="BA33" s="265">
        <f t="shared" si="8"/>
        <v>54216279.669364952</v>
      </c>
      <c r="BB33" s="265">
        <f t="shared" si="8"/>
        <v>54216279.669364952</v>
      </c>
      <c r="BC33" s="265">
        <f t="shared" si="8"/>
        <v>54216279.669364952</v>
      </c>
      <c r="BD33" s="265">
        <f t="shared" si="8"/>
        <v>54216279.669364952</v>
      </c>
      <c r="BE33" s="265">
        <f t="shared" si="8"/>
        <v>54216279.669364952</v>
      </c>
      <c r="BF33" s="265">
        <f t="shared" si="8"/>
        <v>54216279.669364952</v>
      </c>
      <c r="BG33" s="265">
        <f t="shared" si="8"/>
        <v>54216279.669364952</v>
      </c>
      <c r="BH33" s="265">
        <f t="shared" si="8"/>
        <v>54216279.669364952</v>
      </c>
    </row>
    <row r="34" spans="2:60" ht="14.25" customHeight="1">
      <c r="B34" s="308"/>
      <c r="C34" s="34" t="s">
        <v>505</v>
      </c>
      <c r="D34" s="324" t="s">
        <v>446</v>
      </c>
      <c r="E34" s="265"/>
      <c r="F34" s="383" t="s">
        <v>569</v>
      </c>
      <c r="G34" s="383">
        <v>0.11533953757291102</v>
      </c>
      <c r="H34" s="383">
        <v>0.10621992439381922</v>
      </c>
      <c r="I34" s="383">
        <v>0.10761861252346605</v>
      </c>
      <c r="J34" s="383">
        <v>0.10161681435401443</v>
      </c>
      <c r="K34" s="383">
        <v>0.10150950754839672</v>
      </c>
      <c r="L34" s="383">
        <v>9.9473307265168343E-2</v>
      </c>
      <c r="M34" s="383">
        <v>9.6878092733394247E-2</v>
      </c>
      <c r="N34" s="383">
        <v>9.83087357345514E-2</v>
      </c>
      <c r="O34" s="383">
        <v>9.9327139510872631E-2</v>
      </c>
      <c r="P34" s="383">
        <v>9.0761102113038908E-2</v>
      </c>
      <c r="Q34" s="383">
        <v>0.10000847643647956</v>
      </c>
      <c r="R34" s="383">
        <v>0.10027673638503098</v>
      </c>
      <c r="S34" s="383">
        <v>9.2937361060832654E-2</v>
      </c>
      <c r="T34" s="383">
        <v>9.0649955407674371E-2</v>
      </c>
      <c r="U34" s="383">
        <v>9.422816719922765E-2</v>
      </c>
      <c r="V34" s="383">
        <v>8.7238262450821683E-2</v>
      </c>
      <c r="W34" s="383">
        <v>8.6826290713381285E-2</v>
      </c>
      <c r="X34" s="383">
        <v>8.5852900434479171E-2</v>
      </c>
      <c r="Y34" s="383">
        <v>8.4265567004087397E-2</v>
      </c>
      <c r="Z34" s="383">
        <v>8.3582133661918967E-2</v>
      </c>
      <c r="AA34" s="383">
        <v>7.4242852787013952E-2</v>
      </c>
      <c r="AB34" s="383">
        <v>6.8946313957816932E-2</v>
      </c>
      <c r="AC34" s="383">
        <v>6.7630298848592646E-2</v>
      </c>
      <c r="AD34" s="383">
        <v>7.5512415260898622E-2</v>
      </c>
      <c r="AE34" s="383">
        <v>7.5628158898236764E-2</v>
      </c>
      <c r="AF34" s="383">
        <v>7.696149570793695E-2</v>
      </c>
      <c r="AG34" s="383">
        <v>7.6706558709685249E-2</v>
      </c>
      <c r="AH34" s="383">
        <v>7.9319744856559266E-2</v>
      </c>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row>
    <row r="35" spans="2:60" ht="29.25" customHeight="1"/>
    <row r="36" spans="2:60" ht="15.75">
      <c r="B36" s="349" t="s">
        <v>222</v>
      </c>
      <c r="C36" s="350"/>
    </row>
    <row r="37" spans="2:60">
      <c r="B37" s="351"/>
      <c r="C37" s="352"/>
    </row>
    <row r="38" spans="2:60">
      <c r="B38" s="86" t="s">
        <v>137</v>
      </c>
      <c r="C38" s="121">
        <v>35796</v>
      </c>
    </row>
    <row r="39" spans="2:60">
      <c r="B39" s="86" t="s">
        <v>167</v>
      </c>
      <c r="C39" s="397">
        <f>E11</f>
        <v>1693621.5717017727</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009999"/>
  </sheetPr>
  <dimension ref="B1:E34"/>
  <sheetViews>
    <sheetView zoomScaleNormal="100" workbookViewId="0"/>
  </sheetViews>
  <sheetFormatPr defaultColWidth="9.140625" defaultRowHeight="12.75"/>
  <cols>
    <col min="1" max="1" width="12.140625" style="28" customWidth="1"/>
    <col min="2" max="2" width="21" style="28" customWidth="1"/>
    <col min="3" max="3" width="62" style="28" bestFit="1" customWidth="1"/>
    <col min="4" max="4" width="16.5703125" style="28" bestFit="1" customWidth="1"/>
    <col min="5" max="5" width="22" style="28" bestFit="1" customWidth="1"/>
    <col min="6" max="6" width="9.42578125" style="28" customWidth="1"/>
    <col min="7" max="7" width="25.140625" style="28" customWidth="1"/>
    <col min="8" max="16384" width="9.140625" style="28"/>
  </cols>
  <sheetData>
    <row r="1" spans="2:5" ht="20.25">
      <c r="B1" s="457" t="s">
        <v>200</v>
      </c>
      <c r="C1" s="457"/>
      <c r="D1" s="15"/>
      <c r="E1" s="15"/>
    </row>
    <row r="2" spans="2:5" ht="20.25">
      <c r="B2" s="45" t="str">
        <f>Tradingname</f>
        <v>APA OPERATIONS PTY LIMITED</v>
      </c>
      <c r="C2" s="46"/>
      <c r="D2" s="29"/>
      <c r="E2" s="29"/>
    </row>
    <row r="3" spans="2:5" ht="15.75" customHeight="1">
      <c r="B3" s="47" t="s">
        <v>240</v>
      </c>
      <c r="C3" s="48" t="str">
        <f>TEXT(Yearstart,"dd/mm/yyyy")&amp;" to "&amp;TEXT(Yearending,"dd/mm/yyyy")</f>
        <v>01/07/2025 to 30/06/2026</v>
      </c>
      <c r="E3" s="41"/>
    </row>
    <row r="4" spans="2:5" ht="20.25">
      <c r="B4" s="14"/>
    </row>
    <row r="5" spans="2:5" ht="15.75">
      <c r="B5" s="32" t="s">
        <v>226</v>
      </c>
      <c r="C5" s="30"/>
      <c r="D5" s="30"/>
      <c r="E5" s="30"/>
    </row>
    <row r="6" spans="2:5" ht="15.75">
      <c r="B6" s="32"/>
      <c r="C6" s="30"/>
      <c r="D6" s="30"/>
      <c r="E6" s="30"/>
    </row>
    <row r="7" spans="2:5" ht="25.5">
      <c r="B7" s="101" t="s">
        <v>223</v>
      </c>
      <c r="C7" s="101" t="s">
        <v>173</v>
      </c>
      <c r="D7" s="101" t="s">
        <v>174</v>
      </c>
      <c r="E7" s="101" t="s">
        <v>210</v>
      </c>
    </row>
    <row r="8" spans="2:5">
      <c r="B8" s="369" t="s">
        <v>595</v>
      </c>
      <c r="C8" s="372" t="s">
        <v>611</v>
      </c>
      <c r="D8" s="372" t="s">
        <v>592</v>
      </c>
      <c r="E8" s="296">
        <v>33010016.219999999</v>
      </c>
    </row>
    <row r="9" spans="2:5">
      <c r="B9" s="369" t="s">
        <v>595</v>
      </c>
      <c r="C9" s="372" t="s">
        <v>661</v>
      </c>
      <c r="D9" s="372" t="s">
        <v>591</v>
      </c>
      <c r="E9" s="296">
        <v>5247261.55</v>
      </c>
    </row>
    <row r="10" spans="2:5">
      <c r="B10" s="369" t="s">
        <v>595</v>
      </c>
      <c r="C10" s="372" t="s">
        <v>662</v>
      </c>
      <c r="D10" s="372" t="s">
        <v>593</v>
      </c>
      <c r="E10" s="296">
        <v>16475109.029999999</v>
      </c>
    </row>
    <row r="11" spans="2:5">
      <c r="B11" s="369" t="s">
        <v>595</v>
      </c>
      <c r="C11" s="372" t="s">
        <v>674</v>
      </c>
      <c r="D11" s="372" t="s">
        <v>672</v>
      </c>
      <c r="E11" s="296">
        <v>2045285.5499999858</v>
      </c>
    </row>
    <row r="12" spans="2:5">
      <c r="B12" s="369" t="s">
        <v>595</v>
      </c>
      <c r="C12" s="372" t="s">
        <v>683</v>
      </c>
      <c r="D12" s="372" t="s">
        <v>681</v>
      </c>
      <c r="E12" s="296">
        <v>2144953.73</v>
      </c>
    </row>
    <row r="13" spans="2:5">
      <c r="B13" s="369"/>
      <c r="C13" s="372"/>
      <c r="D13" s="372"/>
      <c r="E13" s="296"/>
    </row>
    <row r="14" spans="2:5">
      <c r="B14" s="369"/>
      <c r="C14" s="372"/>
      <c r="D14" s="372"/>
      <c r="E14" s="296"/>
    </row>
    <row r="15" spans="2:5">
      <c r="B15" s="369"/>
      <c r="C15" s="372"/>
      <c r="D15" s="372"/>
      <c r="E15" s="296"/>
    </row>
    <row r="16" spans="2:5">
      <c r="B16" s="136"/>
      <c r="C16" s="136"/>
      <c r="D16" s="260"/>
      <c r="E16" s="296"/>
    </row>
    <row r="17" spans="2:5">
      <c r="B17" s="136"/>
      <c r="C17" s="136"/>
      <c r="D17" s="260"/>
      <c r="E17" s="296"/>
    </row>
    <row r="18" spans="2:5">
      <c r="B18" s="136"/>
      <c r="C18" s="136"/>
      <c r="D18" s="260"/>
      <c r="E18" s="296"/>
    </row>
    <row r="19" spans="2:5">
      <c r="B19" s="136"/>
      <c r="C19" s="136"/>
      <c r="D19" s="260"/>
      <c r="E19" s="296"/>
    </row>
    <row r="20" spans="2:5">
      <c r="B20" s="136"/>
      <c r="C20" s="136"/>
      <c r="D20" s="260"/>
      <c r="E20" s="296"/>
    </row>
    <row r="21" spans="2:5">
      <c r="B21" s="136"/>
      <c r="C21" s="136"/>
      <c r="D21" s="260"/>
      <c r="E21" s="296"/>
    </row>
    <row r="22" spans="2:5">
      <c r="B22" s="136"/>
      <c r="C22" s="136"/>
      <c r="D22" s="260"/>
      <c r="E22" s="296"/>
    </row>
    <row r="23" spans="2:5">
      <c r="B23" s="136"/>
      <c r="C23" s="136"/>
      <c r="D23" s="260"/>
      <c r="E23" s="296"/>
    </row>
    <row r="24" spans="2:5">
      <c r="B24" s="136"/>
      <c r="C24" s="136"/>
      <c r="D24" s="260"/>
      <c r="E24" s="296"/>
    </row>
    <row r="25" spans="2:5">
      <c r="B25" s="136"/>
      <c r="C25" s="136"/>
      <c r="D25" s="260"/>
      <c r="E25" s="296"/>
    </row>
    <row r="26" spans="2:5">
      <c r="B26" s="136"/>
      <c r="C26" s="136"/>
      <c r="D26" s="260"/>
      <c r="E26" s="296"/>
    </row>
    <row r="27" spans="2:5">
      <c r="B27" s="136"/>
      <c r="C27" s="136"/>
      <c r="D27" s="260"/>
      <c r="E27" s="296"/>
    </row>
    <row r="28" spans="2:5">
      <c r="B28" s="136"/>
      <c r="C28" s="136"/>
      <c r="D28" s="260"/>
      <c r="E28" s="296"/>
    </row>
    <row r="29" spans="2:5">
      <c r="B29" s="136"/>
      <c r="C29" s="136"/>
      <c r="D29" s="260"/>
      <c r="E29" s="296"/>
    </row>
    <row r="30" spans="2:5">
      <c r="B30" s="136"/>
      <c r="C30" s="136"/>
      <c r="D30" s="260"/>
      <c r="E30" s="296"/>
    </row>
    <row r="31" spans="2:5">
      <c r="B31" s="136"/>
      <c r="C31" s="136"/>
      <c r="D31" s="260"/>
      <c r="E31" s="296"/>
    </row>
    <row r="32" spans="2:5">
      <c r="B32" s="136"/>
      <c r="C32" s="136"/>
      <c r="D32" s="260"/>
      <c r="E32" s="296"/>
    </row>
    <row r="33" spans="2:5">
      <c r="B33" s="136"/>
      <c r="C33" s="136"/>
      <c r="D33" s="260"/>
      <c r="E33" s="296"/>
    </row>
    <row r="34" spans="2:5">
      <c r="B34" s="136"/>
      <c r="C34" s="136"/>
      <c r="D34" s="260"/>
      <c r="E34" s="296"/>
    </row>
  </sheetData>
  <mergeCells count="1">
    <mergeCell ref="B1:C1"/>
  </mergeCells>
  <phoneticPr fontId="97" type="noConversion"/>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FFE9D9"/>
  </sheetPr>
  <dimension ref="A1:P3"/>
  <sheetViews>
    <sheetView zoomScaleNormal="100" workbookViewId="0"/>
  </sheetViews>
  <sheetFormatPr defaultColWidth="9" defaultRowHeight="12.75"/>
  <cols>
    <col min="1" max="16384" width="9" style="345"/>
  </cols>
  <sheetData>
    <row r="1" spans="1:16">
      <c r="A1"/>
    </row>
    <row r="3" spans="1:16">
      <c r="P3"/>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9999"/>
    <pageSetUpPr fitToPage="1"/>
  </sheetPr>
  <dimension ref="B1:BJ111"/>
  <sheetViews>
    <sheetView zoomScaleNormal="100" workbookViewId="0"/>
  </sheetViews>
  <sheetFormatPr defaultColWidth="9.140625" defaultRowHeight="12.75"/>
  <cols>
    <col min="1" max="1" width="11.85546875" style="16" customWidth="1"/>
    <col min="2" max="2" width="24.5703125" style="16" customWidth="1"/>
    <col min="3" max="3" width="35.85546875" style="16" customWidth="1"/>
    <col min="4" max="4" width="18.140625" style="16" customWidth="1"/>
    <col min="5" max="5" width="24.5703125" style="16" customWidth="1"/>
    <col min="6" max="62" width="10.5703125" style="16" customWidth="1"/>
    <col min="63" max="16384" width="9.140625" style="16"/>
  </cols>
  <sheetData>
    <row r="1" spans="2:62" ht="20.25">
      <c r="B1" s="459" t="s">
        <v>201</v>
      </c>
      <c r="C1" s="459"/>
      <c r="D1" s="470"/>
    </row>
    <row r="2" spans="2:62" ht="15">
      <c r="B2" s="336" t="str">
        <f>Tradingname</f>
        <v>APA OPERATIONS PTY LIMITED</v>
      </c>
      <c r="C2" s="337"/>
    </row>
    <row r="3" spans="2:62" ht="15">
      <c r="B3" s="338" t="s">
        <v>240</v>
      </c>
      <c r="C3" s="339" t="str">
        <f>TEXT(Yearstart,"dd/mm/yyyy")&amp;" to "&amp;TEXT(Yearending,"dd/mm/yyyy")</f>
        <v>01/07/2025 to 30/06/2026</v>
      </c>
    </row>
    <row r="4" spans="2:62">
      <c r="B4" s="23"/>
      <c r="C4" s="23"/>
    </row>
    <row r="5" spans="2:62" ht="15.75">
      <c r="B5" s="449" t="s">
        <v>203</v>
      </c>
      <c r="C5" s="449"/>
      <c r="D5" s="449"/>
      <c r="E5" s="191"/>
    </row>
    <row r="7" spans="2:62" s="24" customFormat="1" ht="13.35" customHeight="1">
      <c r="B7" s="477" t="s">
        <v>507</v>
      </c>
      <c r="C7" s="477" t="s">
        <v>33</v>
      </c>
      <c r="D7" s="209"/>
      <c r="E7" s="480" t="s">
        <v>506</v>
      </c>
      <c r="F7" s="483" t="s">
        <v>101</v>
      </c>
      <c r="G7" s="484"/>
      <c r="H7" s="484"/>
      <c r="I7" s="484"/>
      <c r="J7" s="484"/>
      <c r="K7" s="485"/>
      <c r="L7" s="489" t="s">
        <v>102</v>
      </c>
      <c r="M7" s="490"/>
      <c r="N7" s="490"/>
      <c r="O7" s="490"/>
      <c r="P7" s="490"/>
      <c r="Q7" s="490"/>
      <c r="R7" s="491"/>
      <c r="S7" s="471" t="s">
        <v>103</v>
      </c>
      <c r="T7" s="472"/>
      <c r="U7" s="472"/>
      <c r="V7" s="472"/>
      <c r="W7" s="472"/>
      <c r="X7" s="472"/>
      <c r="Y7" s="472"/>
      <c r="Z7" s="472"/>
      <c r="AA7" s="472"/>
      <c r="AB7" s="472"/>
      <c r="AC7" s="472"/>
      <c r="AD7" s="472"/>
      <c r="AE7" s="472"/>
      <c r="AF7" s="472"/>
      <c r="AG7" s="472"/>
      <c r="AH7" s="472"/>
      <c r="AI7" s="472"/>
      <c r="AJ7" s="472"/>
      <c r="AK7" s="473"/>
      <c r="AL7" s="474" t="s">
        <v>104</v>
      </c>
      <c r="AM7" s="475"/>
      <c r="AN7" s="475"/>
      <c r="AO7" s="475"/>
      <c r="AP7" s="475"/>
      <c r="AQ7" s="475"/>
      <c r="AR7" s="475"/>
      <c r="AS7" s="475"/>
      <c r="AT7" s="475"/>
      <c r="AU7" s="475"/>
      <c r="AV7" s="475"/>
      <c r="AW7" s="475"/>
      <c r="AX7" s="475"/>
      <c r="AY7" s="475"/>
      <c r="AZ7" s="475"/>
      <c r="BA7" s="475"/>
      <c r="BB7" s="475"/>
      <c r="BC7" s="475"/>
      <c r="BD7" s="475"/>
      <c r="BE7" s="475"/>
      <c r="BF7" s="475"/>
      <c r="BG7" s="475"/>
      <c r="BH7" s="475"/>
      <c r="BI7" s="475"/>
      <c r="BJ7" s="476"/>
    </row>
    <row r="8" spans="2:62" s="23" customFormat="1" ht="15">
      <c r="B8" s="478"/>
      <c r="C8" s="478"/>
      <c r="D8" s="210"/>
      <c r="E8" s="481"/>
      <c r="F8" s="486"/>
      <c r="G8" s="487"/>
      <c r="H8" s="487"/>
      <c r="I8" s="487"/>
      <c r="J8" s="487"/>
      <c r="K8" s="488"/>
      <c r="L8" s="492"/>
      <c r="M8" s="493"/>
      <c r="N8" s="493"/>
      <c r="O8" s="493"/>
      <c r="P8" s="493"/>
      <c r="Q8" s="493"/>
      <c r="R8" s="493"/>
      <c r="S8" s="213"/>
      <c r="T8" s="472" t="s">
        <v>105</v>
      </c>
      <c r="U8" s="472"/>
      <c r="V8" s="472"/>
      <c r="W8" s="472"/>
      <c r="X8" s="472"/>
      <c r="Y8" s="473"/>
      <c r="Z8" s="498" t="s">
        <v>106</v>
      </c>
      <c r="AA8" s="498"/>
      <c r="AB8" s="498"/>
      <c r="AC8" s="498"/>
      <c r="AD8" s="498"/>
      <c r="AE8" s="499"/>
      <c r="AF8" s="497" t="s">
        <v>107</v>
      </c>
      <c r="AG8" s="498"/>
      <c r="AH8" s="498"/>
      <c r="AI8" s="498"/>
      <c r="AJ8" s="498"/>
      <c r="AK8" s="499"/>
      <c r="AL8" s="214"/>
      <c r="AM8" s="465" t="s">
        <v>108</v>
      </c>
      <c r="AN8" s="466"/>
      <c r="AO8" s="466"/>
      <c r="AP8" s="466"/>
      <c r="AQ8" s="466"/>
      <c r="AR8" s="467"/>
      <c r="AS8" s="465" t="s">
        <v>109</v>
      </c>
      <c r="AT8" s="466"/>
      <c r="AU8" s="466"/>
      <c r="AV8" s="466"/>
      <c r="AW8" s="466"/>
      <c r="AX8" s="467"/>
      <c r="AY8" s="465" t="s">
        <v>110</v>
      </c>
      <c r="AZ8" s="466"/>
      <c r="BA8" s="466"/>
      <c r="BB8" s="466"/>
      <c r="BC8" s="466"/>
      <c r="BD8" s="467"/>
      <c r="BE8" s="465" t="s">
        <v>111</v>
      </c>
      <c r="BF8" s="466"/>
      <c r="BG8" s="466"/>
      <c r="BH8" s="466"/>
      <c r="BI8" s="466"/>
      <c r="BJ8" s="467"/>
    </row>
    <row r="9" spans="2:62" s="23" customFormat="1" ht="48">
      <c r="B9" s="478"/>
      <c r="C9" s="478"/>
      <c r="D9" s="210" t="s">
        <v>22</v>
      </c>
      <c r="E9" s="481"/>
      <c r="F9" s="469" t="s">
        <v>112</v>
      </c>
      <c r="G9" s="469"/>
      <c r="H9" s="469"/>
      <c r="I9" s="468" t="s">
        <v>113</v>
      </c>
      <c r="J9" s="468"/>
      <c r="K9" s="468"/>
      <c r="L9" s="212" t="s">
        <v>114</v>
      </c>
      <c r="M9" s="469" t="s">
        <v>92</v>
      </c>
      <c r="N9" s="469"/>
      <c r="O9" s="469"/>
      <c r="P9" s="468" t="s">
        <v>93</v>
      </c>
      <c r="Q9" s="468"/>
      <c r="R9" s="468"/>
      <c r="S9" s="212" t="s">
        <v>115</v>
      </c>
      <c r="T9" s="469" t="s">
        <v>92</v>
      </c>
      <c r="U9" s="469"/>
      <c r="V9" s="469"/>
      <c r="W9" s="468" t="s">
        <v>93</v>
      </c>
      <c r="X9" s="468"/>
      <c r="Y9" s="468"/>
      <c r="Z9" s="469" t="s">
        <v>92</v>
      </c>
      <c r="AA9" s="469"/>
      <c r="AB9" s="469"/>
      <c r="AC9" s="468" t="s">
        <v>93</v>
      </c>
      <c r="AD9" s="468"/>
      <c r="AE9" s="468"/>
      <c r="AF9" s="469" t="s">
        <v>92</v>
      </c>
      <c r="AG9" s="469"/>
      <c r="AH9" s="469"/>
      <c r="AI9" s="468" t="s">
        <v>93</v>
      </c>
      <c r="AJ9" s="468"/>
      <c r="AK9" s="468"/>
      <c r="AL9" s="212" t="s">
        <v>116</v>
      </c>
      <c r="AM9" s="469" t="s">
        <v>92</v>
      </c>
      <c r="AN9" s="469"/>
      <c r="AO9" s="469"/>
      <c r="AP9" s="468" t="s">
        <v>93</v>
      </c>
      <c r="AQ9" s="468"/>
      <c r="AR9" s="468"/>
      <c r="AS9" s="469" t="s">
        <v>92</v>
      </c>
      <c r="AT9" s="469"/>
      <c r="AU9" s="469"/>
      <c r="AV9" s="468" t="s">
        <v>93</v>
      </c>
      <c r="AW9" s="468"/>
      <c r="AX9" s="468"/>
      <c r="AY9" s="469" t="s">
        <v>92</v>
      </c>
      <c r="AZ9" s="469"/>
      <c r="BA9" s="469"/>
      <c r="BB9" s="468" t="s">
        <v>93</v>
      </c>
      <c r="BC9" s="468"/>
      <c r="BD9" s="468"/>
      <c r="BE9" s="469" t="s">
        <v>92</v>
      </c>
      <c r="BF9" s="469"/>
      <c r="BG9" s="469"/>
      <c r="BH9" s="468" t="s">
        <v>93</v>
      </c>
      <c r="BI9" s="468"/>
      <c r="BJ9" s="468"/>
    </row>
    <row r="10" spans="2:62" s="23" customFormat="1" ht="48" customHeight="1">
      <c r="B10" s="479"/>
      <c r="C10" s="479"/>
      <c r="D10" s="211" t="s">
        <v>176</v>
      </c>
      <c r="E10" s="482"/>
      <c r="F10" s="210" t="s">
        <v>508</v>
      </c>
      <c r="G10" s="210" t="s">
        <v>509</v>
      </c>
      <c r="H10" s="210" t="s">
        <v>451</v>
      </c>
      <c r="I10" s="210" t="s">
        <v>508</v>
      </c>
      <c r="J10" s="210" t="s">
        <v>452</v>
      </c>
      <c r="K10" s="210" t="s">
        <v>451</v>
      </c>
      <c r="L10" s="325" t="s">
        <v>510</v>
      </c>
      <c r="M10" s="326" t="s">
        <v>449</v>
      </c>
      <c r="N10" s="326" t="s">
        <v>509</v>
      </c>
      <c r="O10" s="326" t="s">
        <v>451</v>
      </c>
      <c r="P10" s="326" t="s">
        <v>449</v>
      </c>
      <c r="Q10" s="326" t="s">
        <v>452</v>
      </c>
      <c r="R10" s="326" t="s">
        <v>451</v>
      </c>
      <c r="S10" s="327" t="s">
        <v>176</v>
      </c>
      <c r="T10" s="327" t="s">
        <v>449</v>
      </c>
      <c r="U10" s="327" t="s">
        <v>509</v>
      </c>
      <c r="V10" s="327" t="s">
        <v>451</v>
      </c>
      <c r="W10" s="327" t="s">
        <v>449</v>
      </c>
      <c r="X10" s="327" t="s">
        <v>177</v>
      </c>
      <c r="Y10" s="327" t="s">
        <v>451</v>
      </c>
      <c r="Z10" s="327" t="s">
        <v>508</v>
      </c>
      <c r="AA10" s="327" t="s">
        <v>509</v>
      </c>
      <c r="AB10" s="327" t="s">
        <v>451</v>
      </c>
      <c r="AC10" s="327" t="s">
        <v>508</v>
      </c>
      <c r="AD10" s="327" t="s">
        <v>177</v>
      </c>
      <c r="AE10" s="327" t="s">
        <v>451</v>
      </c>
      <c r="AF10" s="327" t="s">
        <v>449</v>
      </c>
      <c r="AG10" s="327" t="s">
        <v>509</v>
      </c>
      <c r="AH10" s="327" t="s">
        <v>451</v>
      </c>
      <c r="AI10" s="327" t="s">
        <v>449</v>
      </c>
      <c r="AJ10" s="327" t="s">
        <v>177</v>
      </c>
      <c r="AK10" s="327" t="s">
        <v>451</v>
      </c>
      <c r="AL10" s="328" t="s">
        <v>176</v>
      </c>
      <c r="AM10" s="328" t="s">
        <v>508</v>
      </c>
      <c r="AN10" s="328" t="s">
        <v>509</v>
      </c>
      <c r="AO10" s="328" t="s">
        <v>451</v>
      </c>
      <c r="AP10" s="328" t="s">
        <v>508</v>
      </c>
      <c r="AQ10" s="328" t="s">
        <v>452</v>
      </c>
      <c r="AR10" s="328" t="s">
        <v>451</v>
      </c>
      <c r="AS10" s="328" t="s">
        <v>449</v>
      </c>
      <c r="AT10" s="328" t="s">
        <v>509</v>
      </c>
      <c r="AU10" s="328" t="s">
        <v>451</v>
      </c>
      <c r="AV10" s="328" t="s">
        <v>449</v>
      </c>
      <c r="AW10" s="328" t="s">
        <v>452</v>
      </c>
      <c r="AX10" s="328" t="s">
        <v>451</v>
      </c>
      <c r="AY10" s="328" t="s">
        <v>449</v>
      </c>
      <c r="AZ10" s="328" t="s">
        <v>509</v>
      </c>
      <c r="BA10" s="328" t="s">
        <v>451</v>
      </c>
      <c r="BB10" s="328" t="s">
        <v>449</v>
      </c>
      <c r="BC10" s="328" t="s">
        <v>452</v>
      </c>
      <c r="BD10" s="328" t="s">
        <v>451</v>
      </c>
      <c r="BE10" s="328" t="s">
        <v>508</v>
      </c>
      <c r="BF10" s="328" t="s">
        <v>509</v>
      </c>
      <c r="BG10" s="328" t="s">
        <v>451</v>
      </c>
      <c r="BH10" s="328" t="s">
        <v>508</v>
      </c>
      <c r="BI10" s="328" t="s">
        <v>177</v>
      </c>
      <c r="BJ10" s="328" t="s">
        <v>451</v>
      </c>
    </row>
    <row r="11" spans="2:62" s="23" customFormat="1" ht="13.35" customHeight="1">
      <c r="B11" s="217"/>
      <c r="C11" s="123" t="s">
        <v>34</v>
      </c>
      <c r="D11" s="122"/>
      <c r="E11" s="122"/>
      <c r="F11" s="494"/>
      <c r="G11" s="495"/>
      <c r="H11" s="495"/>
      <c r="I11" s="495"/>
      <c r="J11" s="495"/>
      <c r="K11" s="496"/>
      <c r="L11" s="329"/>
      <c r="M11" s="329"/>
      <c r="N11" s="329"/>
      <c r="O11" s="329"/>
      <c r="P11" s="329"/>
      <c r="Q11" s="329"/>
      <c r="R11" s="329"/>
      <c r="S11" s="330"/>
      <c r="T11" s="331"/>
      <c r="U11" s="330"/>
      <c r="V11" s="330"/>
      <c r="W11" s="330"/>
      <c r="X11" s="330"/>
      <c r="Y11" s="332"/>
      <c r="Z11" s="331"/>
      <c r="AA11" s="330"/>
      <c r="AB11" s="330"/>
      <c r="AC11" s="330"/>
      <c r="AD11" s="330"/>
      <c r="AE11" s="332"/>
      <c r="AF11" s="331"/>
      <c r="AG11" s="330"/>
      <c r="AH11" s="330"/>
      <c r="AI11" s="330"/>
      <c r="AJ11" s="330"/>
      <c r="AK11" s="332"/>
      <c r="AL11" s="333"/>
      <c r="AM11" s="334"/>
      <c r="AN11" s="333"/>
      <c r="AO11" s="333"/>
      <c r="AP11" s="333"/>
      <c r="AQ11" s="333"/>
      <c r="AR11" s="335"/>
      <c r="AS11" s="334"/>
      <c r="AT11" s="333"/>
      <c r="AU11" s="333"/>
      <c r="AV11" s="333"/>
      <c r="AW11" s="333"/>
      <c r="AX11" s="335"/>
      <c r="AY11" s="334"/>
      <c r="AZ11" s="333"/>
      <c r="BA11" s="333"/>
      <c r="BB11" s="333"/>
      <c r="BC11" s="333"/>
      <c r="BD11" s="335"/>
      <c r="BE11" s="334"/>
      <c r="BF11" s="333"/>
      <c r="BG11" s="333"/>
      <c r="BH11" s="333"/>
      <c r="BI11" s="333"/>
      <c r="BJ11" s="335"/>
    </row>
    <row r="12" spans="2:62" s="23" customFormat="1" ht="25.5">
      <c r="B12" s="391" t="s">
        <v>658</v>
      </c>
      <c r="C12" s="145" t="s">
        <v>154</v>
      </c>
      <c r="D12" s="284">
        <f>L12+S12+AL12</f>
        <v>13134.044247387925</v>
      </c>
      <c r="E12" s="215"/>
      <c r="F12" s="298"/>
      <c r="G12" s="298"/>
      <c r="H12" s="298"/>
      <c r="I12" s="298"/>
      <c r="J12" s="298"/>
      <c r="K12" s="298"/>
      <c r="L12" s="284">
        <f>M12+P12</f>
        <v>13134.044247387925</v>
      </c>
      <c r="M12" s="295">
        <v>12783.183368527985</v>
      </c>
      <c r="N12" s="295">
        <v>20117.887500000001</v>
      </c>
      <c r="O12" s="301">
        <f>IFERROR(M12/N12,0)</f>
        <v>0.63541380120193958</v>
      </c>
      <c r="P12" s="295">
        <v>350.86087885994004</v>
      </c>
      <c r="Q12" s="295">
        <v>6935.9664999999995</v>
      </c>
      <c r="R12" s="301">
        <f>IFERROR(P12/Q12,0)</f>
        <v>5.0585722820307752E-2</v>
      </c>
      <c r="S12" s="284">
        <f>T12+W12+Z12+AC12+AF12+AI12</f>
        <v>0</v>
      </c>
      <c r="T12" s="295"/>
      <c r="U12" s="295"/>
      <c r="V12" s="301">
        <f>IFERROR(T12/U12,0)</f>
        <v>0</v>
      </c>
      <c r="W12" s="295"/>
      <c r="X12" s="295"/>
      <c r="Y12" s="301">
        <f>IFERROR(W12/X12,0)</f>
        <v>0</v>
      </c>
      <c r="Z12" s="295"/>
      <c r="AA12" s="295"/>
      <c r="AB12" s="301">
        <f>IFERROR(Z12/AA12,0)</f>
        <v>0</v>
      </c>
      <c r="AC12" s="295"/>
      <c r="AD12" s="295"/>
      <c r="AE12" s="301">
        <f>IFERROR(AC12/AD12,0)</f>
        <v>0</v>
      </c>
      <c r="AF12" s="295"/>
      <c r="AG12" s="295"/>
      <c r="AH12" s="301">
        <f>IFERROR(AF12/AG12,0)</f>
        <v>0</v>
      </c>
      <c r="AI12" s="295"/>
      <c r="AJ12" s="295"/>
      <c r="AK12" s="301">
        <f>IFERROR(AI12/AJ12,0)</f>
        <v>0</v>
      </c>
      <c r="AL12" s="284">
        <f>AM12+AP12+AS12+AV12+AY12+BB12+BE12+BH12</f>
        <v>0</v>
      </c>
      <c r="AM12" s="295"/>
      <c r="AN12" s="295"/>
      <c r="AO12" s="301">
        <f>IFERROR(AM12/AN12,0)</f>
        <v>0</v>
      </c>
      <c r="AP12" s="295"/>
      <c r="AQ12" s="295"/>
      <c r="AR12" s="301">
        <f>IFERROR(AP12/AQ12,0)</f>
        <v>0</v>
      </c>
      <c r="AS12" s="295"/>
      <c r="AT12" s="295"/>
      <c r="AU12" s="301">
        <f>IFERROR(AS12/AT12,0)</f>
        <v>0</v>
      </c>
      <c r="AV12" s="295"/>
      <c r="AW12" s="295"/>
      <c r="AX12" s="301">
        <f>IFERROR(AV12/AW12,0)</f>
        <v>0</v>
      </c>
      <c r="AY12" s="295"/>
      <c r="AZ12" s="295"/>
      <c r="BA12" s="301">
        <f>IFERROR(AY12/AZ12,0)</f>
        <v>0</v>
      </c>
      <c r="BB12" s="295"/>
      <c r="BC12" s="295"/>
      <c r="BD12" s="301">
        <f>IFERROR(BB12/BC12,0)</f>
        <v>0</v>
      </c>
      <c r="BE12" s="295"/>
      <c r="BF12" s="295"/>
      <c r="BG12" s="301">
        <f>IFERROR(BE12/BF12,0)</f>
        <v>0</v>
      </c>
      <c r="BH12" s="295"/>
      <c r="BI12" s="295"/>
      <c r="BJ12" s="301">
        <f>IFERROR(BH12/BI12,0)</f>
        <v>0</v>
      </c>
    </row>
    <row r="13" spans="2:62" s="23" customFormat="1" ht="25.5">
      <c r="B13" s="391" t="s">
        <v>658</v>
      </c>
      <c r="C13" s="145" t="s">
        <v>202</v>
      </c>
      <c r="D13" s="284">
        <f>L13+S13+AL13</f>
        <v>332.122526682</v>
      </c>
      <c r="E13" s="215"/>
      <c r="F13" s="298"/>
      <c r="G13" s="298"/>
      <c r="H13" s="298"/>
      <c r="I13" s="298"/>
      <c r="J13" s="298"/>
      <c r="K13" s="298"/>
      <c r="L13" s="284">
        <f>M13+P13</f>
        <v>332.122526682</v>
      </c>
      <c r="M13" s="295">
        <v>147.981126528</v>
      </c>
      <c r="N13" s="295">
        <v>730</v>
      </c>
      <c r="O13" s="301">
        <f>IFERROR(M13/N13,0)</f>
        <v>0.20271387195616439</v>
      </c>
      <c r="P13" s="295">
        <v>184.141400154</v>
      </c>
      <c r="Q13" s="295">
        <v>714.84599999999989</v>
      </c>
      <c r="R13" s="301">
        <f>IFERROR(P13/Q13,0)</f>
        <v>0.25759590199007903</v>
      </c>
      <c r="S13" s="284">
        <f>T13+W13+Z13+AC13+AF13+AI13</f>
        <v>0</v>
      </c>
      <c r="T13" s="295"/>
      <c r="U13" s="295"/>
      <c r="V13" s="301">
        <f>IFERROR(T13/U13,0)</f>
        <v>0</v>
      </c>
      <c r="W13" s="295"/>
      <c r="X13" s="295"/>
      <c r="Y13" s="301">
        <f>IFERROR(W13/X13,0)</f>
        <v>0</v>
      </c>
      <c r="Z13" s="295"/>
      <c r="AA13" s="295"/>
      <c r="AB13" s="301">
        <f>IFERROR(Z13/AA13,0)</f>
        <v>0</v>
      </c>
      <c r="AC13" s="295"/>
      <c r="AD13" s="295"/>
      <c r="AE13" s="301">
        <f>IFERROR(AC13/AD13,0)</f>
        <v>0</v>
      </c>
      <c r="AF13" s="295"/>
      <c r="AG13" s="295"/>
      <c r="AH13" s="301">
        <f>IFERROR(AF13/AG13,0)</f>
        <v>0</v>
      </c>
      <c r="AI13" s="295"/>
      <c r="AJ13" s="295"/>
      <c r="AK13" s="301">
        <f>IFERROR(AI13/AJ13,0)</f>
        <v>0</v>
      </c>
      <c r="AL13" s="284">
        <f>AM13+AP13+AS13+AV13+AY13+BB13+BE13+BH13</f>
        <v>0</v>
      </c>
      <c r="AM13" s="295"/>
      <c r="AN13" s="295"/>
      <c r="AO13" s="301">
        <f>IFERROR(AM13/AN13,0)</f>
        <v>0</v>
      </c>
      <c r="AP13" s="295"/>
      <c r="AQ13" s="295"/>
      <c r="AR13" s="301">
        <f>IFERROR(AP13/AQ13,0)</f>
        <v>0</v>
      </c>
      <c r="AS13" s="295"/>
      <c r="AT13" s="295"/>
      <c r="AU13" s="301">
        <f>IFERROR(AS13/AT13,0)</f>
        <v>0</v>
      </c>
      <c r="AV13" s="295"/>
      <c r="AW13" s="295"/>
      <c r="AX13" s="301">
        <f>IFERROR(AV13/AW13,0)</f>
        <v>0</v>
      </c>
      <c r="AY13" s="295"/>
      <c r="AZ13" s="295"/>
      <c r="BA13" s="301">
        <f>IFERROR(AY13/AZ13,0)</f>
        <v>0</v>
      </c>
      <c r="BB13" s="295"/>
      <c r="BC13" s="295"/>
      <c r="BD13" s="301">
        <f>IFERROR(BB13/BC13,0)</f>
        <v>0</v>
      </c>
      <c r="BE13" s="295"/>
      <c r="BF13" s="295"/>
      <c r="BG13" s="301">
        <f>IFERROR(BE13/BF13,0)</f>
        <v>0</v>
      </c>
      <c r="BH13" s="295"/>
      <c r="BI13" s="295"/>
      <c r="BJ13" s="301">
        <f>IFERROR(BH13/BI13,0)</f>
        <v>0</v>
      </c>
    </row>
    <row r="14" spans="2:62" s="23" customFormat="1">
      <c r="B14" s="391" t="s">
        <v>658</v>
      </c>
      <c r="C14" s="145" t="s">
        <v>36</v>
      </c>
      <c r="D14" s="284">
        <f>L14+S14+AL14</f>
        <v>0</v>
      </c>
      <c r="E14" s="215"/>
      <c r="F14" s="298"/>
      <c r="G14" s="298"/>
      <c r="H14" s="298"/>
      <c r="I14" s="298"/>
      <c r="J14" s="298"/>
      <c r="K14" s="298"/>
      <c r="L14" s="284">
        <f>M14+P14</f>
        <v>0</v>
      </c>
      <c r="M14" s="295"/>
      <c r="N14" s="295"/>
      <c r="O14" s="301">
        <f>IFERROR(M14/N14,0)</f>
        <v>0</v>
      </c>
      <c r="P14" s="295"/>
      <c r="Q14" s="295"/>
      <c r="R14" s="301">
        <f>IFERROR(P14/Q14,0)</f>
        <v>0</v>
      </c>
      <c r="S14" s="284">
        <f>T14+W14+Z14+AC14+AF14+AI14</f>
        <v>0</v>
      </c>
      <c r="T14" s="295"/>
      <c r="U14" s="295"/>
      <c r="V14" s="301">
        <f>IFERROR(T14/U14,0)</f>
        <v>0</v>
      </c>
      <c r="W14" s="295"/>
      <c r="X14" s="295"/>
      <c r="Y14" s="301">
        <f>IFERROR(W14/X14,0)</f>
        <v>0</v>
      </c>
      <c r="Z14" s="295"/>
      <c r="AA14" s="295"/>
      <c r="AB14" s="301">
        <f>IFERROR(Z14/AA14,0)</f>
        <v>0</v>
      </c>
      <c r="AC14" s="295"/>
      <c r="AD14" s="295"/>
      <c r="AE14" s="301">
        <f>IFERROR(AC14/AD14,0)</f>
        <v>0</v>
      </c>
      <c r="AF14" s="295"/>
      <c r="AG14" s="295"/>
      <c r="AH14" s="301">
        <f>IFERROR(AF14/AG14,0)</f>
        <v>0</v>
      </c>
      <c r="AI14" s="295"/>
      <c r="AJ14" s="295"/>
      <c r="AK14" s="301">
        <f>IFERROR(AI14/AJ14,0)</f>
        <v>0</v>
      </c>
      <c r="AL14" s="284">
        <f>AM14+AP14+AS14+AV14+AY14+BB14+BE14+BH14</f>
        <v>0</v>
      </c>
      <c r="AM14" s="295"/>
      <c r="AN14" s="295"/>
      <c r="AO14" s="301">
        <f>IFERROR(AM14/AN14,0)</f>
        <v>0</v>
      </c>
      <c r="AP14" s="295"/>
      <c r="AQ14" s="295"/>
      <c r="AR14" s="301">
        <f>IFERROR(AP14/AQ14,0)</f>
        <v>0</v>
      </c>
      <c r="AS14" s="295"/>
      <c r="AT14" s="295"/>
      <c r="AU14" s="301">
        <f>IFERROR(AS14/AT14,0)</f>
        <v>0</v>
      </c>
      <c r="AV14" s="295"/>
      <c r="AW14" s="295"/>
      <c r="AX14" s="301">
        <f>IFERROR(AV14/AW14,0)</f>
        <v>0</v>
      </c>
      <c r="AY14" s="295"/>
      <c r="AZ14" s="295"/>
      <c r="BA14" s="301">
        <f>IFERROR(AY14/AZ14,0)</f>
        <v>0</v>
      </c>
      <c r="BB14" s="295"/>
      <c r="BC14" s="295"/>
      <c r="BD14" s="301">
        <f>IFERROR(BB14/BC14,0)</f>
        <v>0</v>
      </c>
      <c r="BE14" s="295"/>
      <c r="BF14" s="295"/>
      <c r="BG14" s="301">
        <f>IFERROR(BE14/BF14,0)</f>
        <v>0</v>
      </c>
      <c r="BH14" s="295"/>
      <c r="BI14" s="295"/>
      <c r="BJ14" s="301">
        <f>IFERROR(BH14/BI14,0)</f>
        <v>0</v>
      </c>
    </row>
    <row r="15" spans="2:62" s="23" customFormat="1">
      <c r="B15" s="391"/>
      <c r="C15" s="123" t="s">
        <v>229</v>
      </c>
      <c r="D15" s="297"/>
      <c r="E15" s="216"/>
      <c r="F15" s="297"/>
      <c r="G15" s="297"/>
      <c r="H15" s="297"/>
      <c r="I15" s="297"/>
      <c r="J15" s="297"/>
      <c r="K15" s="299"/>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300"/>
    </row>
    <row r="16" spans="2:62" s="23" customFormat="1">
      <c r="B16" s="391" t="s">
        <v>659</v>
      </c>
      <c r="C16" s="145" t="s">
        <v>227</v>
      </c>
      <c r="D16" s="284">
        <f>F16+I16</f>
        <v>0</v>
      </c>
      <c r="E16" s="215"/>
      <c r="F16" s="266"/>
      <c r="G16" s="266"/>
      <c r="H16" s="301">
        <f>IFERROR(F16/G16,0)</f>
        <v>0</v>
      </c>
      <c r="I16" s="266">
        <v>0</v>
      </c>
      <c r="J16" s="266">
        <v>0</v>
      </c>
      <c r="K16" s="301">
        <f>IFERROR(I16/J16,0)</f>
        <v>0</v>
      </c>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300"/>
    </row>
    <row r="17" spans="2:62" s="23" customFormat="1">
      <c r="B17" s="391"/>
      <c r="C17" s="123" t="s">
        <v>37</v>
      </c>
      <c r="D17" s="297"/>
      <c r="E17" s="216"/>
      <c r="F17" s="297"/>
      <c r="G17" s="297"/>
      <c r="H17" s="297"/>
      <c r="I17" s="297"/>
      <c r="J17" s="297"/>
      <c r="K17" s="299"/>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300"/>
    </row>
    <row r="18" spans="2:62" s="23" customFormat="1">
      <c r="B18" s="391" t="s">
        <v>660</v>
      </c>
      <c r="C18" s="145" t="s">
        <v>228</v>
      </c>
      <c r="D18" s="284">
        <f>F18+I18</f>
        <v>0</v>
      </c>
      <c r="E18" s="215"/>
      <c r="F18" s="266"/>
      <c r="G18" s="266"/>
      <c r="H18" s="301">
        <f>IFERROR(F18/G18,0)</f>
        <v>0</v>
      </c>
      <c r="I18" s="266">
        <v>0</v>
      </c>
      <c r="J18" s="266">
        <v>0</v>
      </c>
      <c r="K18" s="301">
        <f>IFERROR(I18/J18,0)</f>
        <v>0</v>
      </c>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300"/>
    </row>
    <row r="19" spans="2:62" s="23" customFormat="1">
      <c r="B19" s="392">
        <v>4.7</v>
      </c>
      <c r="C19" s="219" t="s">
        <v>91</v>
      </c>
      <c r="D19" s="284">
        <f>F19+I19</f>
        <v>0</v>
      </c>
      <c r="E19" s="215"/>
      <c r="F19" s="266"/>
      <c r="G19" s="298"/>
      <c r="H19" s="298"/>
      <c r="I19" s="266"/>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300"/>
    </row>
    <row r="20" spans="2:62" s="23" customFormat="1">
      <c r="B20" s="217"/>
      <c r="C20" s="218" t="s">
        <v>25</v>
      </c>
      <c r="D20" s="289">
        <f>SUM(D12:D19)</f>
        <v>13466.166774069925</v>
      </c>
      <c r="E20" s="215"/>
      <c r="F20" s="289">
        <f>SUM(F12:F19)</f>
        <v>0</v>
      </c>
      <c r="G20" s="289">
        <f>SUM(G12:G19)</f>
        <v>0</v>
      </c>
      <c r="H20" s="289"/>
      <c r="I20" s="289">
        <f>SUM(I12:I19)</f>
        <v>0</v>
      </c>
      <c r="J20" s="289">
        <f>SUM(J12:J19)</f>
        <v>0</v>
      </c>
      <c r="K20" s="289"/>
      <c r="L20" s="289">
        <f>SUM(L12:L19)</f>
        <v>13466.166774069925</v>
      </c>
      <c r="M20" s="289">
        <f>SUM(M12:M19)</f>
        <v>12931.164495055986</v>
      </c>
      <c r="N20" s="289">
        <f>SUM(N12:N19)</f>
        <v>20847.887500000001</v>
      </c>
      <c r="O20" s="289"/>
      <c r="P20" s="289">
        <f>SUM(P12:P19)</f>
        <v>535.0022790139401</v>
      </c>
      <c r="Q20" s="289">
        <f>SUM(Q12:Q19)</f>
        <v>7650.8124999999991</v>
      </c>
      <c r="R20" s="289"/>
      <c r="S20" s="289">
        <f>SUM(S12:S19)</f>
        <v>0</v>
      </c>
      <c r="T20" s="289">
        <f>SUM(T12:T19)</f>
        <v>0</v>
      </c>
      <c r="U20" s="289">
        <f>SUM(U12:U19)</f>
        <v>0</v>
      </c>
      <c r="V20" s="289"/>
      <c r="W20" s="289">
        <f>SUM(W12:W19)</f>
        <v>0</v>
      </c>
      <c r="X20" s="289">
        <f>SUM(X12:X19)</f>
        <v>0</v>
      </c>
      <c r="Y20" s="289"/>
      <c r="Z20" s="289">
        <f>SUM(Z12:Z19)</f>
        <v>0</v>
      </c>
      <c r="AA20" s="289">
        <f>SUM(AA12:AA19)</f>
        <v>0</v>
      </c>
      <c r="AB20" s="289"/>
      <c r="AC20" s="289">
        <f>SUM(AC12:AC19)</f>
        <v>0</v>
      </c>
      <c r="AD20" s="289">
        <f>SUM(AD12:AD19)</f>
        <v>0</v>
      </c>
      <c r="AE20" s="289"/>
      <c r="AF20" s="289">
        <f>SUM(AF12:AF19)</f>
        <v>0</v>
      </c>
      <c r="AG20" s="289">
        <f>SUM(AG12:AG19)</f>
        <v>0</v>
      </c>
      <c r="AH20" s="289"/>
      <c r="AI20" s="289">
        <f>SUM(AI12:AI19)</f>
        <v>0</v>
      </c>
      <c r="AJ20" s="289">
        <f>SUM(AJ12:AJ19)</f>
        <v>0</v>
      </c>
      <c r="AK20" s="289"/>
      <c r="AL20" s="289">
        <f>SUM(AL12:AL19)</f>
        <v>0</v>
      </c>
      <c r="AM20" s="289">
        <f>SUM(AM12:AM19)</f>
        <v>0</v>
      </c>
      <c r="AN20" s="289">
        <f>SUM(AN12:AN19)</f>
        <v>0</v>
      </c>
      <c r="AO20" s="289"/>
      <c r="AP20" s="289">
        <f>SUM(AP12:AP19)</f>
        <v>0</v>
      </c>
      <c r="AQ20" s="289">
        <f>SUM(AQ12:AQ19)</f>
        <v>0</v>
      </c>
      <c r="AR20" s="289"/>
      <c r="AS20" s="289">
        <f>SUM(AS12:AS19)</f>
        <v>0</v>
      </c>
      <c r="AT20" s="289">
        <f>SUM(AT12:AT19)</f>
        <v>0</v>
      </c>
      <c r="AU20" s="289"/>
      <c r="AV20" s="289">
        <f>SUM(AV12:AV19)</f>
        <v>0</v>
      </c>
      <c r="AW20" s="289">
        <f>SUM(AW12:AW19)</f>
        <v>0</v>
      </c>
      <c r="AX20" s="289"/>
      <c r="AY20" s="289">
        <f>SUM(AY12:AY19)</f>
        <v>0</v>
      </c>
      <c r="AZ20" s="289">
        <f>SUM(AZ12:AZ19)</f>
        <v>0</v>
      </c>
      <c r="BA20" s="289"/>
      <c r="BB20" s="289">
        <f>SUM(BB12:BB19)</f>
        <v>0</v>
      </c>
      <c r="BC20" s="289">
        <f>SUM(BC12:BC19)</f>
        <v>0</v>
      </c>
      <c r="BD20" s="289"/>
      <c r="BE20" s="289">
        <f>SUM(BE12:BE19)</f>
        <v>0</v>
      </c>
      <c r="BF20" s="289">
        <f>SUM(BF12:BF19)</f>
        <v>0</v>
      </c>
      <c r="BG20" s="289"/>
      <c r="BH20" s="289">
        <f>SUM(BH12:BH19)</f>
        <v>0</v>
      </c>
      <c r="BI20" s="289">
        <f>SUM(BI12:BI19)</f>
        <v>0</v>
      </c>
      <c r="BJ20" s="289"/>
    </row>
    <row r="21" spans="2:62">
      <c r="B21" s="23"/>
      <c r="C21" s="23"/>
      <c r="D21" s="23"/>
      <c r="E21" s="23"/>
    </row>
    <row r="22" spans="2:62">
      <c r="B22" s="340" t="s">
        <v>511</v>
      </c>
      <c r="C22" s="23"/>
      <c r="D22" s="23"/>
      <c r="E22" s="23"/>
    </row>
    <row r="23" spans="2:62">
      <c r="B23" s="23"/>
      <c r="C23" s="23"/>
      <c r="D23" s="23"/>
      <c r="E23" s="23"/>
    </row>
    <row r="24" spans="2:62">
      <c r="B24" s="23"/>
      <c r="C24" s="23"/>
      <c r="D24" s="23"/>
      <c r="E24" s="23"/>
    </row>
    <row r="25" spans="2:62">
      <c r="B25" s="23"/>
      <c r="C25" s="23"/>
      <c r="D25" s="23"/>
      <c r="E25" s="23"/>
    </row>
    <row r="26" spans="2:62">
      <c r="B26" s="23"/>
      <c r="C26" s="23"/>
      <c r="D26" s="23"/>
      <c r="E26" s="23"/>
    </row>
    <row r="27" spans="2:62">
      <c r="B27" s="23"/>
      <c r="C27" s="23"/>
      <c r="D27" s="23"/>
      <c r="E27" s="23"/>
    </row>
    <row r="28" spans="2:62">
      <c r="B28" s="23"/>
      <c r="C28" s="23"/>
      <c r="D28" s="23"/>
      <c r="E28" s="23"/>
    </row>
    <row r="29" spans="2:62">
      <c r="B29" s="23"/>
      <c r="C29" s="23"/>
      <c r="D29" s="23"/>
      <c r="E29" s="23"/>
    </row>
    <row r="30" spans="2:62">
      <c r="B30" s="23"/>
      <c r="C30" s="23"/>
      <c r="D30" s="23"/>
      <c r="E30" s="23"/>
    </row>
    <row r="31" spans="2:62">
      <c r="B31" s="23"/>
      <c r="C31" s="23"/>
      <c r="D31" s="23"/>
      <c r="E31" s="23"/>
    </row>
    <row r="32" spans="2:62" ht="15">
      <c r="B32" s="25"/>
      <c r="C32" s="23"/>
      <c r="D32" s="23"/>
      <c r="E32" s="23"/>
    </row>
    <row r="33" spans="2:5" ht="15">
      <c r="B33" s="25"/>
      <c r="C33" s="25"/>
      <c r="D33" s="25"/>
      <c r="E33" s="25"/>
    </row>
    <row r="34" spans="2:5" ht="15">
      <c r="B34" s="25"/>
      <c r="C34" s="25"/>
      <c r="D34" s="25"/>
      <c r="E34" s="25"/>
    </row>
    <row r="35" spans="2:5" ht="15">
      <c r="B35" s="25"/>
      <c r="C35" s="25"/>
      <c r="D35" s="25"/>
      <c r="E35" s="25"/>
    </row>
    <row r="36" spans="2:5" ht="15">
      <c r="B36" s="25"/>
      <c r="C36" s="25"/>
      <c r="D36" s="25"/>
      <c r="E36" s="25"/>
    </row>
    <row r="37" spans="2:5" ht="15">
      <c r="B37" s="25"/>
      <c r="C37" s="25"/>
      <c r="D37" s="25"/>
      <c r="E37" s="25"/>
    </row>
    <row r="38" spans="2:5" ht="15">
      <c r="B38" s="25"/>
      <c r="C38" s="25"/>
      <c r="D38" s="25"/>
      <c r="E38" s="25"/>
    </row>
    <row r="39" spans="2:5" ht="15">
      <c r="B39" s="25"/>
      <c r="C39" s="25"/>
      <c r="D39" s="25"/>
      <c r="E39" s="25"/>
    </row>
    <row r="40" spans="2:5" ht="15">
      <c r="B40" s="25"/>
      <c r="C40" s="25"/>
      <c r="D40" s="25"/>
      <c r="E40" s="25"/>
    </row>
    <row r="41" spans="2:5" ht="15">
      <c r="B41" s="25"/>
      <c r="C41" s="25"/>
      <c r="D41" s="25"/>
      <c r="E41" s="25"/>
    </row>
    <row r="42" spans="2:5" ht="15">
      <c r="B42" s="25"/>
      <c r="C42" s="25"/>
      <c r="D42" s="25"/>
      <c r="E42" s="25"/>
    </row>
    <row r="43" spans="2:5" ht="15">
      <c r="B43" s="25"/>
      <c r="C43" s="25"/>
      <c r="D43" s="25"/>
      <c r="E43" s="25"/>
    </row>
    <row r="44" spans="2:5" ht="15">
      <c r="B44" s="25"/>
      <c r="C44" s="25"/>
      <c r="D44" s="25"/>
      <c r="E44" s="25"/>
    </row>
    <row r="45" spans="2:5" ht="15">
      <c r="B45" s="25"/>
      <c r="C45" s="25"/>
      <c r="D45" s="25"/>
      <c r="E45" s="25"/>
    </row>
    <row r="46" spans="2:5" ht="15">
      <c r="B46" s="25"/>
      <c r="C46" s="25"/>
      <c r="D46" s="25"/>
      <c r="E46" s="25"/>
    </row>
    <row r="47" spans="2:5" ht="15">
      <c r="B47" s="25"/>
      <c r="C47" s="25"/>
      <c r="D47" s="25"/>
      <c r="E47" s="25"/>
    </row>
    <row r="48" spans="2:5" ht="15">
      <c r="B48" s="25"/>
      <c r="C48" s="25"/>
      <c r="D48" s="25"/>
      <c r="E48" s="25"/>
    </row>
    <row r="49" spans="2:5" ht="15">
      <c r="B49" s="25"/>
      <c r="C49" s="25"/>
      <c r="D49" s="25"/>
      <c r="E49" s="25"/>
    </row>
    <row r="50" spans="2:5" ht="15">
      <c r="B50" s="25"/>
      <c r="C50" s="25"/>
      <c r="D50" s="25"/>
      <c r="E50" s="25"/>
    </row>
    <row r="51" spans="2:5" ht="15">
      <c r="B51" s="25"/>
      <c r="C51" s="25"/>
      <c r="D51" s="25"/>
      <c r="E51" s="25"/>
    </row>
    <row r="52" spans="2:5" ht="15">
      <c r="B52" s="25"/>
      <c r="C52" s="25"/>
      <c r="D52" s="25"/>
      <c r="E52" s="25"/>
    </row>
    <row r="53" spans="2:5" ht="15">
      <c r="B53" s="25"/>
      <c r="C53" s="25"/>
      <c r="D53" s="25"/>
      <c r="E53" s="25"/>
    </row>
    <row r="54" spans="2:5" ht="15">
      <c r="B54" s="25"/>
      <c r="C54" s="25"/>
      <c r="D54" s="25"/>
      <c r="E54" s="25"/>
    </row>
    <row r="55" spans="2:5" ht="15">
      <c r="B55" s="25"/>
      <c r="C55" s="25"/>
      <c r="D55" s="25"/>
      <c r="E55" s="25"/>
    </row>
    <row r="56" spans="2:5" ht="15">
      <c r="B56" s="25"/>
      <c r="C56" s="25"/>
      <c r="D56" s="25"/>
      <c r="E56" s="25"/>
    </row>
    <row r="57" spans="2:5" ht="15">
      <c r="B57" s="25"/>
      <c r="C57" s="25"/>
      <c r="D57" s="25"/>
      <c r="E57" s="25"/>
    </row>
    <row r="58" spans="2:5" ht="15">
      <c r="B58" s="25"/>
      <c r="C58" s="25"/>
      <c r="D58" s="25"/>
      <c r="E58" s="25"/>
    </row>
    <row r="59" spans="2:5" ht="15">
      <c r="B59" s="25"/>
      <c r="C59" s="25"/>
      <c r="D59" s="25"/>
      <c r="E59" s="25"/>
    </row>
    <row r="60" spans="2:5" ht="15">
      <c r="B60" s="25"/>
      <c r="C60" s="25"/>
      <c r="D60" s="25"/>
      <c r="E60" s="25"/>
    </row>
    <row r="61" spans="2:5" ht="15">
      <c r="B61" s="25"/>
      <c r="C61" s="25"/>
      <c r="D61" s="25"/>
      <c r="E61" s="25"/>
    </row>
    <row r="62" spans="2:5" ht="15">
      <c r="B62" s="25"/>
      <c r="C62" s="25"/>
      <c r="D62" s="25"/>
      <c r="E62" s="25"/>
    </row>
    <row r="63" spans="2:5" ht="15">
      <c r="B63" s="25"/>
      <c r="C63" s="25"/>
      <c r="D63" s="25"/>
      <c r="E63" s="25"/>
    </row>
    <row r="64" spans="2:5" ht="15">
      <c r="B64" s="25"/>
      <c r="C64" s="25"/>
      <c r="D64" s="25"/>
      <c r="E64" s="25"/>
    </row>
    <row r="65" spans="2:5" ht="15">
      <c r="B65" s="25"/>
      <c r="C65" s="25"/>
      <c r="D65" s="25"/>
      <c r="E65" s="25"/>
    </row>
    <row r="66" spans="2:5" ht="15">
      <c r="B66" s="25"/>
      <c r="C66" s="25"/>
      <c r="D66" s="25"/>
      <c r="E66" s="25"/>
    </row>
    <row r="67" spans="2:5" ht="15">
      <c r="B67" s="25"/>
      <c r="C67" s="25"/>
      <c r="D67" s="25"/>
      <c r="E67" s="25"/>
    </row>
    <row r="68" spans="2:5" ht="15">
      <c r="B68" s="25"/>
      <c r="C68" s="25"/>
      <c r="D68" s="25"/>
      <c r="E68" s="25"/>
    </row>
    <row r="69" spans="2:5" ht="15">
      <c r="B69" s="25"/>
      <c r="C69" s="25"/>
      <c r="D69" s="25"/>
      <c r="E69" s="25"/>
    </row>
    <row r="70" spans="2:5" ht="15">
      <c r="B70" s="25"/>
      <c r="C70" s="25"/>
      <c r="D70" s="25"/>
      <c r="E70" s="25"/>
    </row>
    <row r="71" spans="2:5" ht="15">
      <c r="B71" s="25"/>
      <c r="C71" s="25"/>
      <c r="D71" s="25"/>
      <c r="E71" s="25"/>
    </row>
    <row r="72" spans="2:5" ht="15">
      <c r="B72" s="25"/>
      <c r="C72" s="25"/>
      <c r="D72" s="25"/>
      <c r="E72" s="25"/>
    </row>
    <row r="73" spans="2:5" ht="15">
      <c r="B73" s="25"/>
      <c r="C73" s="25"/>
      <c r="D73" s="25"/>
      <c r="E73" s="25"/>
    </row>
    <row r="74" spans="2:5" ht="15">
      <c r="B74" s="25"/>
      <c r="C74" s="25"/>
      <c r="D74" s="25"/>
      <c r="E74" s="25"/>
    </row>
    <row r="75" spans="2:5" ht="15">
      <c r="B75" s="25"/>
      <c r="C75" s="25"/>
      <c r="D75" s="25"/>
      <c r="E75" s="25"/>
    </row>
    <row r="76" spans="2:5" ht="15">
      <c r="B76" s="25"/>
      <c r="C76" s="25"/>
      <c r="D76" s="25"/>
      <c r="E76" s="25"/>
    </row>
    <row r="77" spans="2:5" ht="15">
      <c r="B77" s="25"/>
      <c r="C77" s="25"/>
      <c r="D77" s="25"/>
      <c r="E77" s="25"/>
    </row>
    <row r="78" spans="2:5" ht="15">
      <c r="B78" s="25"/>
      <c r="C78" s="25"/>
      <c r="D78" s="25"/>
      <c r="E78" s="25"/>
    </row>
    <row r="79" spans="2:5" ht="15">
      <c r="B79" s="25"/>
      <c r="C79" s="25"/>
      <c r="D79" s="25"/>
      <c r="E79" s="25"/>
    </row>
    <row r="80" spans="2:5" ht="15">
      <c r="B80" s="25"/>
      <c r="C80" s="25"/>
      <c r="D80" s="25"/>
      <c r="E80" s="25"/>
    </row>
    <row r="81" spans="2:5" ht="15">
      <c r="B81" s="25"/>
      <c r="C81" s="25"/>
      <c r="D81" s="25"/>
      <c r="E81" s="25"/>
    </row>
    <row r="82" spans="2:5" ht="15">
      <c r="B82" s="25"/>
      <c r="C82" s="25"/>
      <c r="D82" s="25"/>
      <c r="E82" s="25"/>
    </row>
    <row r="83" spans="2:5" ht="15">
      <c r="B83" s="25"/>
      <c r="C83" s="25"/>
      <c r="D83" s="25"/>
      <c r="E83" s="25"/>
    </row>
    <row r="84" spans="2:5" ht="15">
      <c r="B84" s="25"/>
      <c r="C84" s="25"/>
      <c r="D84" s="25"/>
      <c r="E84" s="25"/>
    </row>
    <row r="85" spans="2:5" ht="15">
      <c r="B85" s="25"/>
      <c r="C85" s="25"/>
      <c r="D85" s="25"/>
      <c r="E85" s="25"/>
    </row>
    <row r="86" spans="2:5" ht="15">
      <c r="B86" s="25"/>
      <c r="C86" s="25"/>
      <c r="D86" s="25"/>
      <c r="E86" s="25"/>
    </row>
    <row r="87" spans="2:5" ht="15">
      <c r="B87" s="25"/>
      <c r="C87" s="25"/>
      <c r="D87" s="25"/>
      <c r="E87" s="25"/>
    </row>
    <row r="88" spans="2:5" ht="15">
      <c r="B88" s="25"/>
      <c r="C88" s="25"/>
      <c r="D88" s="25"/>
      <c r="E88" s="25"/>
    </row>
    <row r="89" spans="2:5" ht="15">
      <c r="B89" s="25"/>
      <c r="C89" s="25"/>
      <c r="D89" s="25"/>
      <c r="E89" s="25"/>
    </row>
    <row r="90" spans="2:5" ht="15">
      <c r="B90" s="25"/>
      <c r="C90" s="25"/>
      <c r="D90" s="25"/>
      <c r="E90" s="25"/>
    </row>
    <row r="91" spans="2:5" ht="15">
      <c r="B91" s="25"/>
      <c r="C91" s="25"/>
      <c r="D91" s="25"/>
      <c r="E91" s="25"/>
    </row>
    <row r="92" spans="2:5" ht="15">
      <c r="B92" s="25"/>
      <c r="C92" s="25"/>
      <c r="D92" s="25"/>
      <c r="E92" s="25"/>
    </row>
    <row r="93" spans="2:5" ht="15">
      <c r="B93" s="25"/>
      <c r="C93" s="25"/>
      <c r="D93" s="25"/>
      <c r="E93" s="25"/>
    </row>
    <row r="94" spans="2:5" ht="15">
      <c r="B94" s="25"/>
      <c r="C94" s="25"/>
      <c r="D94" s="25"/>
      <c r="E94" s="25"/>
    </row>
    <row r="95" spans="2:5" ht="15">
      <c r="B95" s="25"/>
      <c r="C95" s="25"/>
      <c r="D95" s="25"/>
      <c r="E95" s="25"/>
    </row>
    <row r="96" spans="2:5" ht="15">
      <c r="B96" s="25"/>
      <c r="C96" s="25"/>
      <c r="D96" s="25"/>
      <c r="E96" s="25"/>
    </row>
    <row r="97" spans="2:5" ht="15">
      <c r="B97" s="25"/>
      <c r="C97" s="25"/>
      <c r="D97" s="25"/>
      <c r="E97" s="25"/>
    </row>
    <row r="98" spans="2:5" ht="15">
      <c r="B98" s="25"/>
      <c r="C98" s="25"/>
      <c r="D98" s="25"/>
      <c r="E98" s="25"/>
    </row>
    <row r="99" spans="2:5" ht="15">
      <c r="B99" s="25"/>
      <c r="C99" s="25"/>
      <c r="D99" s="25"/>
      <c r="E99" s="25"/>
    </row>
    <row r="100" spans="2:5" ht="15">
      <c r="B100" s="25"/>
      <c r="C100" s="25"/>
      <c r="D100" s="25"/>
      <c r="E100" s="25"/>
    </row>
    <row r="101" spans="2:5" ht="15">
      <c r="B101" s="25"/>
      <c r="C101" s="25"/>
      <c r="D101" s="25"/>
      <c r="E101" s="25"/>
    </row>
    <row r="102" spans="2:5" ht="15">
      <c r="B102" s="25"/>
      <c r="C102" s="25"/>
      <c r="D102" s="25"/>
      <c r="E102" s="25"/>
    </row>
    <row r="103" spans="2:5" ht="15">
      <c r="B103" s="25"/>
      <c r="C103" s="25"/>
      <c r="D103" s="25"/>
      <c r="E103" s="25"/>
    </row>
    <row r="104" spans="2:5" ht="15">
      <c r="B104" s="25"/>
      <c r="C104" s="25"/>
      <c r="D104" s="25"/>
      <c r="E104" s="25"/>
    </row>
    <row r="105" spans="2:5" ht="15">
      <c r="B105" s="25"/>
      <c r="C105" s="25"/>
      <c r="D105" s="25"/>
      <c r="E105" s="25"/>
    </row>
    <row r="106" spans="2:5" ht="15">
      <c r="B106" s="25"/>
      <c r="C106" s="25"/>
      <c r="D106" s="25"/>
      <c r="E106" s="25"/>
    </row>
    <row r="107" spans="2:5" ht="15">
      <c r="B107" s="25"/>
      <c r="C107" s="25"/>
      <c r="D107" s="25"/>
      <c r="E107" s="25"/>
    </row>
    <row r="108" spans="2:5" ht="15">
      <c r="B108" s="25"/>
      <c r="C108" s="25"/>
      <c r="D108" s="25"/>
      <c r="E108" s="25"/>
    </row>
    <row r="109" spans="2:5" ht="15">
      <c r="B109" s="25"/>
      <c r="C109" s="25"/>
      <c r="D109" s="25"/>
      <c r="E109" s="25"/>
    </row>
    <row r="110" spans="2:5" ht="15">
      <c r="B110" s="25"/>
      <c r="C110" s="25"/>
      <c r="D110" s="25"/>
      <c r="E110" s="25"/>
    </row>
    <row r="111" spans="2:5" ht="15">
      <c r="C111" s="25"/>
      <c r="D111" s="25"/>
      <c r="E111" s="25"/>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8"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009999"/>
  </sheetPr>
  <dimension ref="B1:I13"/>
  <sheetViews>
    <sheetView zoomScaleNormal="100" workbookViewId="0"/>
  </sheetViews>
  <sheetFormatPr defaultColWidth="9.140625" defaultRowHeight="12.75"/>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c r="B1" s="17" t="s">
        <v>238</v>
      </c>
      <c r="C1" s="15"/>
      <c r="D1" s="15"/>
      <c r="E1" s="15"/>
      <c r="F1" s="15"/>
      <c r="G1" s="15"/>
      <c r="H1" s="15"/>
      <c r="I1" s="15"/>
    </row>
    <row r="2" spans="2:9" ht="15">
      <c r="B2" s="45" t="str">
        <f>Tradingname</f>
        <v>APA OPERATIONS PTY LIMITED</v>
      </c>
      <c r="C2" s="46"/>
    </row>
    <row r="3" spans="2:9" ht="18" customHeight="1">
      <c r="B3" s="47" t="s">
        <v>240</v>
      </c>
      <c r="C3" s="48" t="str">
        <f>TEXT(Yearstart,"dd/mm/yyyy")&amp;" to "&amp;TEXT(Yearending,"dd/mm/yyyy")</f>
        <v>01/07/2025 to 30/06/2026</v>
      </c>
      <c r="D3" s="41"/>
      <c r="E3" s="41"/>
    </row>
    <row r="4" spans="2:9" ht="20.25">
      <c r="B4" s="14"/>
    </row>
    <row r="5" spans="2:9" ht="15.75">
      <c r="B5" s="26" t="s">
        <v>239</v>
      </c>
    </row>
    <row r="6" spans="2:9">
      <c r="B6" s="18"/>
      <c r="C6" s="21"/>
      <c r="D6" s="21"/>
      <c r="E6" s="21"/>
      <c r="G6" s="27"/>
      <c r="H6" s="23"/>
      <c r="I6" s="23"/>
    </row>
    <row r="7" spans="2:9" ht="57" customHeight="1">
      <c r="B7" s="501" t="s">
        <v>138</v>
      </c>
      <c r="C7" s="502"/>
      <c r="D7" s="502"/>
      <c r="E7" s="503"/>
    </row>
    <row r="8" spans="2:9" ht="13.5" customHeight="1">
      <c r="B8" s="504"/>
      <c r="C8" s="505"/>
      <c r="D8" s="505"/>
      <c r="E8" s="506"/>
    </row>
    <row r="9" spans="2:9" ht="13.5" customHeight="1">
      <c r="B9" s="500"/>
      <c r="C9" s="500"/>
      <c r="D9" s="500"/>
      <c r="E9" s="500"/>
    </row>
    <row r="10" spans="2:9" ht="13.5" customHeight="1">
      <c r="B10" s="500"/>
      <c r="C10" s="500"/>
      <c r="D10" s="500"/>
      <c r="E10" s="500"/>
    </row>
    <row r="11" spans="2:9" ht="13.5" customHeight="1">
      <c r="B11" s="500"/>
      <c r="C11" s="500"/>
      <c r="D11" s="500"/>
      <c r="E11" s="500"/>
    </row>
    <row r="12" spans="2:9" ht="13.5" customHeight="1">
      <c r="B12" s="500"/>
      <c r="C12" s="500"/>
      <c r="D12" s="500"/>
      <c r="E12" s="500"/>
    </row>
    <row r="13" spans="2:9" ht="13.5" customHeight="1">
      <c r="B13" s="500"/>
      <c r="C13" s="500"/>
      <c r="D13" s="500"/>
      <c r="E13" s="50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rgb="FFFFE9D9"/>
  </sheetPr>
  <dimension ref="A1:R3"/>
  <sheetViews>
    <sheetView zoomScaleNormal="100" workbookViewId="0"/>
  </sheetViews>
  <sheetFormatPr defaultColWidth="9" defaultRowHeight="12.75"/>
  <cols>
    <col min="1" max="16384" width="9" style="345"/>
  </cols>
  <sheetData>
    <row r="1" spans="1:18">
      <c r="A1"/>
    </row>
    <row r="3" spans="1:18">
      <c r="R3"/>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B1:K25"/>
  <sheetViews>
    <sheetView zoomScaleNormal="100" workbookViewId="0">
      <selection activeCell="H5" sqref="H5"/>
    </sheetView>
  </sheetViews>
  <sheetFormatPr defaultColWidth="9.140625" defaultRowHeight="12.75"/>
  <cols>
    <col min="1" max="1" width="11.85546875" style="16" customWidth="1"/>
    <col min="2" max="2" width="22.42578125" style="16" customWidth="1"/>
    <col min="3" max="11" width="14.42578125" style="16" customWidth="1"/>
    <col min="12" max="16384" width="9.140625" style="16"/>
  </cols>
  <sheetData>
    <row r="1" spans="2:11" ht="20.25">
      <c r="B1" s="17" t="s">
        <v>230</v>
      </c>
      <c r="C1" s="15"/>
      <c r="D1" s="15"/>
    </row>
    <row r="2" spans="2:11" ht="15">
      <c r="B2" s="45" t="str">
        <f>Tradingname</f>
        <v>APA OPERATIONS PTY LIMITED</v>
      </c>
      <c r="C2" s="46"/>
    </row>
    <row r="3" spans="2:11" ht="15.75" customHeight="1">
      <c r="B3" s="47" t="s">
        <v>181</v>
      </c>
      <c r="C3" s="48">
        <f>Yearending</f>
        <v>46203</v>
      </c>
      <c r="D3" s="41"/>
    </row>
    <row r="4" spans="2:11" ht="20.25">
      <c r="B4" s="14"/>
    </row>
    <row r="5" spans="2:11">
      <c r="B5" s="378" t="s">
        <v>643</v>
      </c>
      <c r="C5" s="350"/>
      <c r="D5" s="350"/>
      <c r="E5" s="350"/>
      <c r="F5" s="350"/>
      <c r="G5" s="350"/>
      <c r="H5" s="350"/>
      <c r="I5" s="350"/>
      <c r="J5" s="350"/>
      <c r="K5" s="350"/>
    </row>
    <row r="6" spans="2:11" ht="13.5" thickBot="1">
      <c r="C6" s="350"/>
      <c r="D6" s="350"/>
      <c r="E6" s="350"/>
      <c r="F6" s="350"/>
      <c r="G6" s="350"/>
      <c r="H6" s="350"/>
      <c r="I6" s="350"/>
      <c r="J6" s="350"/>
      <c r="K6" s="350"/>
    </row>
    <row r="7" spans="2:11" s="388" customFormat="1" ht="41.25" customHeight="1" thickBot="1">
      <c r="B7" s="389" t="s">
        <v>278</v>
      </c>
      <c r="C7" s="507" t="s">
        <v>693</v>
      </c>
      <c r="D7" s="508"/>
      <c r="E7" s="508"/>
      <c r="F7" s="508"/>
      <c r="G7" s="508"/>
      <c r="H7" s="508"/>
      <c r="I7" s="508"/>
      <c r="J7" s="508"/>
      <c r="K7" s="509"/>
    </row>
    <row r="8" spans="2:11" ht="20.100000000000001" customHeight="1" thickBot="1">
      <c r="B8" s="379">
        <v>1.1000000000000001</v>
      </c>
      <c r="C8" s="510" t="s">
        <v>644</v>
      </c>
      <c r="D8" s="511"/>
      <c r="E8" s="511"/>
      <c r="F8" s="511"/>
      <c r="G8" s="511"/>
      <c r="H8" s="511"/>
      <c r="I8" s="511"/>
      <c r="J8" s="511"/>
      <c r="K8" s="512"/>
    </row>
    <row r="9" spans="2:11" ht="39.75" customHeight="1" thickBot="1">
      <c r="B9" s="379">
        <v>1.2</v>
      </c>
      <c r="C9" s="510" t="s">
        <v>645</v>
      </c>
      <c r="D9" s="511"/>
      <c r="E9" s="511"/>
      <c r="F9" s="511"/>
      <c r="G9" s="511"/>
      <c r="H9" s="511"/>
      <c r="I9" s="511"/>
      <c r="J9" s="511"/>
      <c r="K9" s="512"/>
    </row>
    <row r="10" spans="2:11" ht="39" customHeight="1" thickBot="1">
      <c r="B10" s="405" t="s">
        <v>372</v>
      </c>
      <c r="C10" s="510" t="s">
        <v>675</v>
      </c>
      <c r="D10" s="511"/>
      <c r="E10" s="511"/>
      <c r="F10" s="511"/>
      <c r="G10" s="511"/>
      <c r="H10" s="511"/>
      <c r="I10" s="511"/>
      <c r="J10" s="511"/>
      <c r="K10" s="512"/>
    </row>
    <row r="11" spans="2:11" ht="30.75" customHeight="1" thickBot="1">
      <c r="B11" s="390">
        <v>3.1</v>
      </c>
      <c r="C11" s="510" t="s">
        <v>669</v>
      </c>
      <c r="D11" s="511"/>
      <c r="E11" s="511"/>
      <c r="F11" s="511"/>
      <c r="G11" s="511"/>
      <c r="H11" s="511"/>
      <c r="I11" s="511"/>
      <c r="J11" s="511"/>
      <c r="K11" s="512"/>
    </row>
    <row r="12" spans="2:11" ht="51" customHeight="1" thickBot="1">
      <c r="B12" s="389" t="s">
        <v>276</v>
      </c>
      <c r="C12" s="510" t="s">
        <v>694</v>
      </c>
      <c r="D12" s="511"/>
      <c r="E12" s="511"/>
      <c r="F12" s="511"/>
      <c r="G12" s="511"/>
      <c r="H12" s="511"/>
      <c r="I12" s="511"/>
      <c r="J12" s="511"/>
      <c r="K12" s="512"/>
    </row>
    <row r="13" spans="2:11" ht="32.25" customHeight="1">
      <c r="B13" s="518" t="s">
        <v>260</v>
      </c>
      <c r="C13" s="519" t="s">
        <v>695</v>
      </c>
      <c r="D13" s="520"/>
      <c r="E13" s="520"/>
      <c r="F13" s="520"/>
      <c r="G13" s="520"/>
      <c r="H13" s="520"/>
      <c r="I13" s="520"/>
      <c r="J13" s="520"/>
      <c r="K13" s="521"/>
    </row>
    <row r="14" spans="2:11" ht="16.5" thickBot="1">
      <c r="B14" s="514"/>
      <c r="C14" s="515" t="s">
        <v>676</v>
      </c>
      <c r="D14" s="516"/>
      <c r="E14" s="516"/>
      <c r="F14" s="516"/>
      <c r="G14" s="516"/>
      <c r="H14" s="516"/>
      <c r="I14" s="516"/>
      <c r="J14" s="516"/>
      <c r="K14" s="517"/>
    </row>
    <row r="15" spans="2:11" ht="15.75" customHeight="1">
      <c r="B15" s="513" t="s">
        <v>287</v>
      </c>
      <c r="C15" s="507" t="s">
        <v>646</v>
      </c>
      <c r="D15" s="508"/>
      <c r="E15" s="508"/>
      <c r="F15" s="508"/>
      <c r="G15" s="508"/>
      <c r="H15" s="508"/>
      <c r="I15" s="508"/>
      <c r="J15" s="508"/>
      <c r="K15" s="509"/>
    </row>
    <row r="16" spans="2:11" ht="18" customHeight="1" thickBot="1">
      <c r="B16" s="514"/>
      <c r="C16" s="515" t="s">
        <v>647</v>
      </c>
      <c r="D16" s="516"/>
      <c r="E16" s="516"/>
      <c r="F16" s="516"/>
      <c r="G16" s="516"/>
      <c r="H16" s="516"/>
      <c r="I16" s="516"/>
      <c r="J16" s="516"/>
      <c r="K16" s="517"/>
    </row>
    <row r="17" spans="2:11" ht="14.1" customHeight="1">
      <c r="B17" s="513">
        <v>3.4</v>
      </c>
      <c r="C17" s="507" t="s">
        <v>670</v>
      </c>
      <c r="D17" s="508"/>
      <c r="E17" s="508"/>
      <c r="F17" s="508"/>
      <c r="G17" s="508"/>
      <c r="H17" s="508"/>
      <c r="I17" s="508"/>
      <c r="J17" s="508"/>
      <c r="K17" s="509"/>
    </row>
    <row r="18" spans="2:11" ht="18" customHeight="1" thickBot="1">
      <c r="B18" s="524"/>
      <c r="C18" s="515"/>
      <c r="D18" s="516"/>
      <c r="E18" s="516"/>
      <c r="F18" s="516"/>
      <c r="G18" s="516"/>
      <c r="H18" s="516"/>
      <c r="I18" s="516"/>
      <c r="J18" s="516"/>
      <c r="K18" s="517"/>
    </row>
    <row r="19" spans="2:11" ht="18" customHeight="1">
      <c r="B19" s="518">
        <v>4.0999999999999996</v>
      </c>
      <c r="C19" s="528" t="s">
        <v>648</v>
      </c>
      <c r="D19" s="528"/>
      <c r="E19" s="528"/>
      <c r="F19" s="528"/>
      <c r="G19" s="528"/>
      <c r="H19" s="528"/>
      <c r="I19" s="528"/>
      <c r="J19" s="528"/>
      <c r="K19" s="529"/>
    </row>
    <row r="20" spans="2:11" ht="18" customHeight="1">
      <c r="B20" s="524"/>
      <c r="C20" s="525" t="s">
        <v>680</v>
      </c>
      <c r="D20" s="526"/>
      <c r="E20" s="526"/>
      <c r="F20" s="526"/>
      <c r="G20" s="526"/>
      <c r="H20" s="526"/>
      <c r="I20" s="526"/>
      <c r="J20" s="526"/>
      <c r="K20" s="527"/>
    </row>
    <row r="21" spans="2:11" ht="88.5" customHeight="1">
      <c r="B21" s="524"/>
      <c r="C21" s="525" t="s">
        <v>677</v>
      </c>
      <c r="D21" s="526"/>
      <c r="E21" s="526"/>
      <c r="F21" s="526"/>
      <c r="G21" s="526"/>
      <c r="H21" s="526"/>
      <c r="I21" s="526"/>
      <c r="J21" s="526"/>
      <c r="K21" s="527"/>
    </row>
    <row r="22" spans="2:11" ht="39" customHeight="1">
      <c r="B22" s="524"/>
      <c r="C22" s="525" t="s">
        <v>678</v>
      </c>
      <c r="D22" s="526"/>
      <c r="E22" s="526"/>
      <c r="F22" s="526"/>
      <c r="G22" s="526"/>
      <c r="H22" s="526"/>
      <c r="I22" s="526"/>
      <c r="J22" s="526"/>
      <c r="K22" s="527"/>
    </row>
    <row r="23" spans="2:11" ht="21.75" customHeight="1" thickBot="1">
      <c r="B23" s="530"/>
      <c r="C23" s="526" t="s">
        <v>679</v>
      </c>
      <c r="D23" s="526"/>
      <c r="E23" s="526"/>
      <c r="F23" s="526"/>
      <c r="G23" s="526"/>
      <c r="H23" s="526"/>
      <c r="I23" s="526"/>
      <c r="J23" s="526"/>
      <c r="K23" s="527"/>
    </row>
    <row r="24" spans="2:11" ht="136.5" customHeight="1" thickBot="1">
      <c r="B24" s="402" t="s">
        <v>649</v>
      </c>
      <c r="C24" s="522" t="s">
        <v>671</v>
      </c>
      <c r="D24" s="522"/>
      <c r="E24" s="522"/>
      <c r="F24" s="522"/>
      <c r="G24" s="522"/>
      <c r="H24" s="522"/>
      <c r="I24" s="522"/>
      <c r="J24" s="522"/>
      <c r="K24" s="523"/>
    </row>
    <row r="25" spans="2:11" ht="32.85" customHeight="1" thickBot="1">
      <c r="B25" s="402">
        <v>5.0999999999999996</v>
      </c>
      <c r="C25" s="515" t="s">
        <v>650</v>
      </c>
      <c r="D25" s="516"/>
      <c r="E25" s="516"/>
      <c r="F25" s="516"/>
      <c r="G25" s="516"/>
      <c r="H25" s="516"/>
      <c r="I25" s="516"/>
      <c r="J25" s="516"/>
      <c r="K25" s="517"/>
    </row>
  </sheetData>
  <mergeCells count="22">
    <mergeCell ref="C25:K25"/>
    <mergeCell ref="C24:K24"/>
    <mergeCell ref="B17:B18"/>
    <mergeCell ref="C20:K20"/>
    <mergeCell ref="C19:K19"/>
    <mergeCell ref="C17:K18"/>
    <mergeCell ref="C21:K21"/>
    <mergeCell ref="C22:K22"/>
    <mergeCell ref="C23:K23"/>
    <mergeCell ref="B19:B23"/>
    <mergeCell ref="C7:K7"/>
    <mergeCell ref="B13:B14"/>
    <mergeCell ref="C13:K13"/>
    <mergeCell ref="C14:K14"/>
    <mergeCell ref="C11:K11"/>
    <mergeCell ref="C9:K9"/>
    <mergeCell ref="C15:K15"/>
    <mergeCell ref="C12:K12"/>
    <mergeCell ref="B15:B16"/>
    <mergeCell ref="C16:K16"/>
    <mergeCell ref="C8:K8"/>
    <mergeCell ref="C10:K10"/>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tabColor rgb="FF33CCCC"/>
    <pageSetUpPr fitToPage="1"/>
  </sheetPr>
  <dimension ref="A1:P95"/>
  <sheetViews>
    <sheetView zoomScaleNormal="100" workbookViewId="0"/>
  </sheetViews>
  <sheetFormatPr defaultColWidth="9" defaultRowHeight="12.75"/>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63.8554687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c r="H1" s="39"/>
    </row>
    <row r="2" spans="1:16" ht="28.5" customHeight="1">
      <c r="A2" s="189" t="s">
        <v>241</v>
      </c>
      <c r="B2" s="190" t="s">
        <v>242</v>
      </c>
      <c r="C2" s="189" t="s">
        <v>243</v>
      </c>
      <c r="D2" s="189" t="s">
        <v>244</v>
      </c>
      <c r="E2" s="189" t="s">
        <v>245</v>
      </c>
      <c r="F2" s="189" t="s">
        <v>246</v>
      </c>
      <c r="G2" s="189" t="s">
        <v>247</v>
      </c>
      <c r="H2" s="184"/>
      <c r="I2" s="184"/>
      <c r="J2" s="184"/>
      <c r="K2" s="184"/>
      <c r="L2" s="184"/>
      <c r="M2" s="184"/>
      <c r="N2" s="184"/>
      <c r="O2" s="184"/>
      <c r="P2" s="184"/>
    </row>
    <row r="3" spans="1:16" s="174" customFormat="1" ht="25.5">
      <c r="A3" s="172">
        <v>44084</v>
      </c>
      <c r="B3" s="173">
        <v>1</v>
      </c>
      <c r="C3" s="176" t="s">
        <v>250</v>
      </c>
      <c r="D3" s="179"/>
      <c r="E3" s="177"/>
      <c r="F3" s="177" t="s">
        <v>251</v>
      </c>
      <c r="G3" s="177" t="s">
        <v>329</v>
      </c>
      <c r="H3" s="185"/>
      <c r="I3" s="186"/>
      <c r="J3" s="186"/>
      <c r="K3" s="186"/>
      <c r="L3" s="186"/>
      <c r="M3" s="186"/>
      <c r="N3" s="186"/>
      <c r="O3" s="186"/>
      <c r="P3" s="187"/>
    </row>
    <row r="4" spans="1:16" s="174" customFormat="1" ht="25.5">
      <c r="A4" s="172">
        <v>44084</v>
      </c>
      <c r="B4" s="173">
        <f>B3+1</f>
        <v>2</v>
      </c>
      <c r="C4" s="176" t="s">
        <v>252</v>
      </c>
      <c r="D4" s="180">
        <v>2.1</v>
      </c>
      <c r="E4" s="177" t="s">
        <v>253</v>
      </c>
      <c r="F4" s="176" t="s">
        <v>254</v>
      </c>
      <c r="G4" s="177" t="s">
        <v>255</v>
      </c>
      <c r="H4" s="185"/>
      <c r="I4" s="186"/>
      <c r="J4" s="186"/>
      <c r="K4" s="186"/>
      <c r="L4" s="186"/>
      <c r="M4" s="186"/>
      <c r="N4" s="186"/>
      <c r="O4" s="186"/>
      <c r="P4" s="187"/>
    </row>
    <row r="5" spans="1:16" s="174" customFormat="1" ht="25.5">
      <c r="A5" s="172">
        <v>44084</v>
      </c>
      <c r="B5" s="173">
        <f>B4+1</f>
        <v>3</v>
      </c>
      <c r="C5" s="176" t="s">
        <v>521</v>
      </c>
      <c r="D5" s="179">
        <v>3.1</v>
      </c>
      <c r="E5" s="177" t="s">
        <v>256</v>
      </c>
      <c r="F5" s="176" t="s">
        <v>257</v>
      </c>
      <c r="G5" s="177" t="s">
        <v>258</v>
      </c>
      <c r="H5" s="185"/>
      <c r="I5" s="186"/>
      <c r="J5" s="186"/>
      <c r="K5" s="186"/>
      <c r="L5" s="186"/>
      <c r="M5" s="186"/>
      <c r="N5" s="186"/>
      <c r="O5" s="186"/>
      <c r="P5" s="187"/>
    </row>
    <row r="6" spans="1:16" s="174" customFormat="1" ht="25.5">
      <c r="A6" s="172">
        <v>44084</v>
      </c>
      <c r="B6" s="173">
        <f t="shared" ref="B6:B69" si="0">B5+1</f>
        <v>4</v>
      </c>
      <c r="C6" s="176" t="s">
        <v>259</v>
      </c>
      <c r="D6" s="179" t="s">
        <v>260</v>
      </c>
      <c r="E6" s="177" t="s">
        <v>261</v>
      </c>
      <c r="F6" s="176" t="s">
        <v>262</v>
      </c>
      <c r="G6" s="177" t="s">
        <v>263</v>
      </c>
      <c r="H6" s="185"/>
      <c r="I6" s="186"/>
      <c r="J6" s="186"/>
      <c r="K6" s="186"/>
      <c r="L6" s="186"/>
      <c r="M6" s="186"/>
      <c r="N6" s="186"/>
      <c r="O6" s="186"/>
      <c r="P6" s="187"/>
    </row>
    <row r="7" spans="1:16" s="174" customFormat="1" ht="48.75" customHeight="1">
      <c r="A7" s="172">
        <v>44084</v>
      </c>
      <c r="B7" s="173">
        <f t="shared" si="0"/>
        <v>5</v>
      </c>
      <c r="C7" s="176" t="s">
        <v>259</v>
      </c>
      <c r="D7" s="179" t="s">
        <v>260</v>
      </c>
      <c r="E7" s="177" t="s">
        <v>264</v>
      </c>
      <c r="F7" s="176" t="s">
        <v>265</v>
      </c>
      <c r="G7" s="177" t="s">
        <v>266</v>
      </c>
      <c r="H7" s="185"/>
      <c r="I7" s="186"/>
      <c r="J7" s="186"/>
      <c r="K7" s="186"/>
      <c r="L7" s="186"/>
      <c r="M7" s="186"/>
      <c r="N7" s="186"/>
      <c r="O7" s="186"/>
      <c r="P7" s="187"/>
    </row>
    <row r="8" spans="1:16" s="174" customFormat="1" ht="99" customHeight="1">
      <c r="A8" s="172">
        <v>44084</v>
      </c>
      <c r="B8" s="173">
        <f t="shared" si="0"/>
        <v>6</v>
      </c>
      <c r="C8" s="176" t="s">
        <v>259</v>
      </c>
      <c r="D8" s="179" t="s">
        <v>260</v>
      </c>
      <c r="E8" s="177" t="s">
        <v>267</v>
      </c>
      <c r="F8" s="176" t="s">
        <v>268</v>
      </c>
      <c r="G8" s="177" t="s">
        <v>269</v>
      </c>
      <c r="H8" s="185"/>
      <c r="I8" s="186"/>
      <c r="J8" s="186"/>
      <c r="K8" s="186"/>
      <c r="L8" s="186"/>
      <c r="M8" s="186"/>
      <c r="N8" s="186"/>
      <c r="O8" s="186"/>
      <c r="P8" s="187"/>
    </row>
    <row r="9" spans="1:16" s="174" customFormat="1" ht="33" customHeight="1">
      <c r="A9" s="172">
        <v>44084</v>
      </c>
      <c r="B9" s="173">
        <f t="shared" si="0"/>
        <v>7</v>
      </c>
      <c r="C9" s="176" t="s">
        <v>521</v>
      </c>
      <c r="D9" s="179">
        <v>3.1</v>
      </c>
      <c r="E9" s="177" t="s">
        <v>270</v>
      </c>
      <c r="F9" s="176" t="s">
        <v>271</v>
      </c>
      <c r="G9" s="177" t="s">
        <v>272</v>
      </c>
      <c r="H9" s="185"/>
      <c r="I9" s="186"/>
      <c r="J9" s="186"/>
      <c r="K9" s="186"/>
      <c r="L9" s="186"/>
      <c r="M9" s="186"/>
      <c r="N9" s="186"/>
      <c r="O9" s="186"/>
      <c r="P9" s="187"/>
    </row>
    <row r="10" spans="1:16" s="174" customFormat="1">
      <c r="A10" s="172">
        <v>44084</v>
      </c>
      <c r="B10" s="173">
        <f t="shared" si="0"/>
        <v>8</v>
      </c>
      <c r="C10" s="176" t="s">
        <v>521</v>
      </c>
      <c r="D10" s="179">
        <v>3.1</v>
      </c>
      <c r="E10" s="176" t="s">
        <v>332</v>
      </c>
      <c r="F10" s="176" t="s">
        <v>248</v>
      </c>
      <c r="G10" s="177" t="s">
        <v>273</v>
      </c>
      <c r="H10" s="185"/>
      <c r="I10" s="186"/>
      <c r="J10" s="186"/>
      <c r="K10" s="186"/>
      <c r="L10" s="186"/>
      <c r="M10" s="186"/>
      <c r="N10" s="186"/>
      <c r="O10" s="186"/>
      <c r="P10" s="187"/>
    </row>
    <row r="11" spans="1:16" s="174" customFormat="1" ht="38.25">
      <c r="A11" s="172">
        <v>44084</v>
      </c>
      <c r="B11" s="173">
        <f t="shared" si="0"/>
        <v>9</v>
      </c>
      <c r="C11" s="176" t="s">
        <v>521</v>
      </c>
      <c r="D11" s="179">
        <v>3.1</v>
      </c>
      <c r="E11" s="177" t="s">
        <v>274</v>
      </c>
      <c r="F11" s="176" t="s">
        <v>275</v>
      </c>
      <c r="G11" s="177" t="s">
        <v>328</v>
      </c>
      <c r="H11" s="185"/>
      <c r="I11" s="186"/>
      <c r="J11" s="186"/>
      <c r="K11" s="186"/>
      <c r="L11" s="186"/>
      <c r="M11" s="186"/>
      <c r="N11" s="186"/>
      <c r="O11" s="186"/>
      <c r="P11" s="187"/>
    </row>
    <row r="12" spans="1:16" s="174" customFormat="1" ht="12.75" customHeight="1">
      <c r="A12" s="172">
        <v>44084</v>
      </c>
      <c r="B12" s="173">
        <f t="shared" si="0"/>
        <v>10</v>
      </c>
      <c r="C12" s="176" t="s">
        <v>249</v>
      </c>
      <c r="D12" s="179" t="s">
        <v>276</v>
      </c>
      <c r="E12" s="188" t="s">
        <v>330</v>
      </c>
      <c r="F12" s="176" t="s">
        <v>271</v>
      </c>
      <c r="G12" s="177" t="s">
        <v>277</v>
      </c>
      <c r="H12" s="185"/>
      <c r="I12" s="186"/>
      <c r="J12" s="186"/>
      <c r="K12" s="186"/>
      <c r="L12" s="186"/>
      <c r="M12" s="186"/>
      <c r="N12" s="186"/>
      <c r="O12" s="186"/>
      <c r="P12" s="187"/>
    </row>
    <row r="13" spans="1:16" s="174" customFormat="1">
      <c r="A13" s="172">
        <v>44084</v>
      </c>
      <c r="B13" s="173">
        <f t="shared" si="0"/>
        <v>11</v>
      </c>
      <c r="C13" s="176" t="s">
        <v>278</v>
      </c>
      <c r="D13" s="179" t="s">
        <v>160</v>
      </c>
      <c r="E13" s="177" t="s">
        <v>279</v>
      </c>
      <c r="F13" s="176" t="s">
        <v>316</v>
      </c>
      <c r="G13" s="177" t="s">
        <v>280</v>
      </c>
      <c r="H13" s="185"/>
      <c r="I13" s="186"/>
      <c r="J13" s="186"/>
      <c r="K13" s="186"/>
      <c r="L13" s="186"/>
      <c r="M13" s="186"/>
      <c r="N13" s="186"/>
      <c r="O13" s="186"/>
      <c r="P13" s="187"/>
    </row>
    <row r="14" spans="1:16" s="174" customFormat="1" ht="38.25">
      <c r="A14" s="172">
        <v>44084</v>
      </c>
      <c r="B14" s="173">
        <f t="shared" si="0"/>
        <v>12</v>
      </c>
      <c r="C14" s="176" t="s">
        <v>281</v>
      </c>
      <c r="D14" s="179" t="s">
        <v>282</v>
      </c>
      <c r="E14" s="177" t="s">
        <v>283</v>
      </c>
      <c r="F14" s="177" t="s">
        <v>284</v>
      </c>
      <c r="G14" s="177" t="s">
        <v>285</v>
      </c>
      <c r="H14" s="185"/>
      <c r="I14" s="186"/>
      <c r="J14" s="186"/>
      <c r="K14" s="186"/>
      <c r="L14" s="186"/>
      <c r="M14" s="186"/>
      <c r="N14" s="186"/>
      <c r="O14" s="186"/>
      <c r="P14" s="187"/>
    </row>
    <row r="15" spans="1:16" s="174" customFormat="1">
      <c r="A15" s="172">
        <v>44084</v>
      </c>
      <c r="B15" s="173">
        <f t="shared" si="0"/>
        <v>13</v>
      </c>
      <c r="C15" s="176" t="s">
        <v>259</v>
      </c>
      <c r="D15" s="179"/>
      <c r="E15" s="177"/>
      <c r="F15" s="176"/>
      <c r="G15" s="177" t="s">
        <v>333</v>
      </c>
      <c r="H15" s="185"/>
      <c r="I15" s="186"/>
      <c r="J15" s="186"/>
      <c r="K15" s="186"/>
      <c r="L15" s="186"/>
      <c r="M15" s="186"/>
      <c r="N15" s="186"/>
      <c r="O15" s="186"/>
      <c r="P15" s="187"/>
    </row>
    <row r="16" spans="1:16" s="174" customFormat="1">
      <c r="A16" s="172">
        <v>44084</v>
      </c>
      <c r="B16" s="173">
        <f t="shared" si="0"/>
        <v>14</v>
      </c>
      <c r="C16" s="176" t="s">
        <v>286</v>
      </c>
      <c r="D16" s="179" t="s">
        <v>287</v>
      </c>
      <c r="E16" s="177" t="s">
        <v>288</v>
      </c>
      <c r="F16" s="176" t="s">
        <v>289</v>
      </c>
      <c r="G16" s="177" t="s">
        <v>290</v>
      </c>
      <c r="H16" s="185"/>
      <c r="I16" s="186"/>
      <c r="J16" s="186"/>
      <c r="K16" s="186"/>
      <c r="L16" s="186"/>
      <c r="M16" s="186"/>
      <c r="N16" s="186"/>
      <c r="O16" s="186"/>
      <c r="P16" s="187"/>
    </row>
    <row r="17" spans="1:16" s="174" customFormat="1">
      <c r="A17" s="172">
        <v>44084</v>
      </c>
      <c r="B17" s="173">
        <f t="shared" si="0"/>
        <v>15</v>
      </c>
      <c r="C17" s="176" t="s">
        <v>521</v>
      </c>
      <c r="D17" s="179">
        <v>3.1</v>
      </c>
      <c r="E17" s="177" t="s">
        <v>291</v>
      </c>
      <c r="F17" s="176" t="s">
        <v>271</v>
      </c>
      <c r="G17" s="177" t="s">
        <v>334</v>
      </c>
      <c r="H17" s="185"/>
      <c r="I17" s="186"/>
      <c r="J17" s="186"/>
      <c r="K17" s="186"/>
      <c r="L17" s="186"/>
      <c r="M17" s="186"/>
      <c r="N17" s="186"/>
      <c r="O17" s="186"/>
      <c r="P17" s="187"/>
    </row>
    <row r="18" spans="1:16" s="174" customFormat="1">
      <c r="A18" s="172">
        <v>44084</v>
      </c>
      <c r="B18" s="173">
        <f t="shared" si="0"/>
        <v>16</v>
      </c>
      <c r="C18" s="176" t="s">
        <v>521</v>
      </c>
      <c r="D18" s="179">
        <v>3.1</v>
      </c>
      <c r="E18" s="177" t="s">
        <v>292</v>
      </c>
      <c r="F18" s="176" t="s">
        <v>248</v>
      </c>
      <c r="G18" s="177" t="s">
        <v>335</v>
      </c>
      <c r="H18" s="185"/>
      <c r="I18" s="186"/>
      <c r="J18" s="186"/>
      <c r="K18" s="186"/>
      <c r="L18" s="186"/>
      <c r="M18" s="186"/>
      <c r="N18" s="186"/>
      <c r="O18" s="186"/>
      <c r="P18" s="187"/>
    </row>
    <row r="19" spans="1:16" s="174" customFormat="1">
      <c r="A19" s="172">
        <v>44084</v>
      </c>
      <c r="B19" s="173">
        <f t="shared" si="0"/>
        <v>17</v>
      </c>
      <c r="C19" s="176" t="s">
        <v>286</v>
      </c>
      <c r="D19" s="179" t="s">
        <v>260</v>
      </c>
      <c r="E19" s="177" t="s">
        <v>293</v>
      </c>
      <c r="F19" s="176" t="s">
        <v>294</v>
      </c>
      <c r="G19" s="177" t="s">
        <v>336</v>
      </c>
      <c r="H19" s="185"/>
      <c r="I19" s="186"/>
      <c r="J19" s="186"/>
      <c r="K19" s="186"/>
      <c r="L19" s="186"/>
      <c r="M19" s="186"/>
      <c r="N19" s="186"/>
      <c r="O19" s="186"/>
      <c r="P19" s="187"/>
    </row>
    <row r="20" spans="1:16" s="174" customFormat="1">
      <c r="A20" s="172">
        <v>44084</v>
      </c>
      <c r="B20" s="173">
        <f t="shared" si="0"/>
        <v>18</v>
      </c>
      <c r="C20" s="176" t="s">
        <v>286</v>
      </c>
      <c r="D20" s="179" t="s">
        <v>287</v>
      </c>
      <c r="E20" s="188" t="s">
        <v>331</v>
      </c>
      <c r="F20" s="176" t="s">
        <v>294</v>
      </c>
      <c r="G20" s="177" t="s">
        <v>337</v>
      </c>
      <c r="H20" s="185"/>
      <c r="I20" s="186"/>
      <c r="J20" s="186"/>
      <c r="K20" s="186"/>
      <c r="L20" s="186"/>
      <c r="M20" s="186"/>
      <c r="N20" s="186"/>
      <c r="O20" s="186"/>
      <c r="P20" s="187"/>
    </row>
    <row r="21" spans="1:16" s="174" customFormat="1">
      <c r="A21" s="172">
        <v>44084</v>
      </c>
      <c r="B21" s="173">
        <f t="shared" si="0"/>
        <v>19</v>
      </c>
      <c r="C21" s="176" t="s">
        <v>295</v>
      </c>
      <c r="D21" s="179">
        <v>4.0999999999999996</v>
      </c>
      <c r="E21" s="177" t="s">
        <v>296</v>
      </c>
      <c r="F21" s="176" t="s">
        <v>271</v>
      </c>
      <c r="G21" s="177" t="s">
        <v>297</v>
      </c>
      <c r="H21" s="185"/>
      <c r="I21" s="186"/>
      <c r="J21" s="186"/>
      <c r="K21" s="186"/>
      <c r="L21" s="186"/>
      <c r="M21" s="186"/>
      <c r="N21" s="186"/>
      <c r="O21" s="186"/>
      <c r="P21" s="187"/>
    </row>
    <row r="22" spans="1:16" s="174" customFormat="1">
      <c r="A22" s="172">
        <v>44084</v>
      </c>
      <c r="B22" s="173">
        <f t="shared" si="0"/>
        <v>20</v>
      </c>
      <c r="C22" s="176" t="s">
        <v>295</v>
      </c>
      <c r="D22" s="179">
        <v>4.0999999999999996</v>
      </c>
      <c r="E22" s="177" t="s">
        <v>298</v>
      </c>
      <c r="F22" s="176" t="s">
        <v>299</v>
      </c>
      <c r="G22" s="177" t="s">
        <v>338</v>
      </c>
      <c r="H22" s="185"/>
      <c r="I22" s="186"/>
      <c r="J22" s="186"/>
      <c r="K22" s="186"/>
      <c r="L22" s="186"/>
      <c r="M22" s="186"/>
      <c r="N22" s="186"/>
      <c r="O22" s="186"/>
      <c r="P22" s="187"/>
    </row>
    <row r="23" spans="1:16" s="174" customFormat="1" ht="27" customHeight="1">
      <c r="A23" s="172">
        <v>44084</v>
      </c>
      <c r="B23" s="173">
        <f t="shared" si="0"/>
        <v>21</v>
      </c>
      <c r="C23" s="176" t="s">
        <v>295</v>
      </c>
      <c r="D23" s="179">
        <v>4.0999999999999996</v>
      </c>
      <c r="E23" s="177" t="s">
        <v>300</v>
      </c>
      <c r="F23" s="176" t="s">
        <v>248</v>
      </c>
      <c r="G23" s="177" t="s">
        <v>339</v>
      </c>
      <c r="H23" s="185"/>
      <c r="I23" s="186"/>
      <c r="J23" s="186"/>
      <c r="K23" s="186"/>
      <c r="L23" s="186"/>
      <c r="M23" s="186"/>
      <c r="N23" s="186"/>
      <c r="O23" s="186"/>
      <c r="P23" s="187"/>
    </row>
    <row r="24" spans="1:16" s="174" customFormat="1" ht="25.5">
      <c r="A24" s="172">
        <v>44084</v>
      </c>
      <c r="B24" s="173">
        <f t="shared" si="0"/>
        <v>22</v>
      </c>
      <c r="C24" s="176" t="s">
        <v>286</v>
      </c>
      <c r="D24" s="179" t="s">
        <v>301</v>
      </c>
      <c r="E24" s="177" t="s">
        <v>302</v>
      </c>
      <c r="F24" s="176" t="s">
        <v>265</v>
      </c>
      <c r="G24" s="177" t="s">
        <v>303</v>
      </c>
      <c r="H24" s="185"/>
      <c r="I24" s="186"/>
      <c r="J24" s="186"/>
      <c r="K24" s="186"/>
      <c r="L24" s="186"/>
      <c r="M24" s="186"/>
      <c r="N24" s="186"/>
      <c r="O24" s="186"/>
      <c r="P24" s="187"/>
    </row>
    <row r="25" spans="1:16" s="174" customFormat="1">
      <c r="A25" s="172">
        <v>44084</v>
      </c>
      <c r="B25" s="173">
        <f t="shared" si="0"/>
        <v>23</v>
      </c>
      <c r="C25" s="174" t="s">
        <v>259</v>
      </c>
      <c r="D25" s="174" t="s">
        <v>260</v>
      </c>
      <c r="E25" s="175" t="s">
        <v>306</v>
      </c>
      <c r="F25" s="174" t="s">
        <v>304</v>
      </c>
      <c r="G25" s="175" t="s">
        <v>327</v>
      </c>
      <c r="H25" s="185"/>
      <c r="I25" s="186"/>
      <c r="J25" s="186"/>
      <c r="K25" s="186"/>
      <c r="L25" s="186"/>
      <c r="M25" s="186"/>
      <c r="N25" s="186"/>
      <c r="O25" s="186"/>
      <c r="P25" s="187"/>
    </row>
    <row r="26" spans="1:16" s="174" customFormat="1">
      <c r="A26" s="172">
        <v>44084</v>
      </c>
      <c r="B26" s="173">
        <f t="shared" si="0"/>
        <v>24</v>
      </c>
      <c r="C26" s="174" t="s">
        <v>259</v>
      </c>
      <c r="D26" s="174" t="s">
        <v>287</v>
      </c>
      <c r="E26" s="175" t="s">
        <v>305</v>
      </c>
      <c r="F26" s="174" t="s">
        <v>304</v>
      </c>
      <c r="G26" s="175" t="s">
        <v>327</v>
      </c>
      <c r="H26" s="185"/>
      <c r="I26" s="186"/>
      <c r="J26" s="186"/>
      <c r="K26" s="186"/>
      <c r="L26" s="186"/>
      <c r="M26" s="186"/>
      <c r="N26" s="186"/>
      <c r="O26" s="186"/>
      <c r="P26" s="187"/>
    </row>
    <row r="27" spans="1:16" s="174" customFormat="1">
      <c r="A27" s="172">
        <v>44084</v>
      </c>
      <c r="B27" s="173">
        <f t="shared" si="0"/>
        <v>25</v>
      </c>
      <c r="C27" s="176" t="s">
        <v>249</v>
      </c>
      <c r="D27" s="179" t="s">
        <v>276</v>
      </c>
      <c r="E27" s="175" t="s">
        <v>315</v>
      </c>
      <c r="F27" s="174" t="s">
        <v>304</v>
      </c>
      <c r="G27" s="175" t="s">
        <v>327</v>
      </c>
      <c r="H27" s="185"/>
      <c r="I27" s="186"/>
      <c r="J27" s="186"/>
      <c r="K27" s="186"/>
      <c r="L27" s="186"/>
      <c r="M27" s="186"/>
      <c r="N27" s="186"/>
      <c r="O27" s="186"/>
      <c r="P27" s="187"/>
    </row>
    <row r="28" spans="1:16" s="174" customFormat="1">
      <c r="A28" s="172">
        <v>44109</v>
      </c>
      <c r="B28" s="173">
        <f t="shared" si="0"/>
        <v>26</v>
      </c>
      <c r="C28" s="174" t="s">
        <v>278</v>
      </c>
      <c r="D28" s="174" t="s">
        <v>160</v>
      </c>
      <c r="E28" s="174" t="s">
        <v>319</v>
      </c>
      <c r="F28" s="174" t="s">
        <v>320</v>
      </c>
      <c r="G28" s="175" t="s">
        <v>321</v>
      </c>
      <c r="H28" s="186"/>
      <c r="I28" s="186"/>
      <c r="J28" s="186"/>
      <c r="K28" s="186"/>
      <c r="L28" s="186"/>
      <c r="M28" s="186"/>
      <c r="N28" s="186"/>
      <c r="O28" s="186"/>
      <c r="P28" s="186"/>
    </row>
    <row r="29" spans="1:16" s="174" customFormat="1">
      <c r="A29" s="172">
        <v>44109</v>
      </c>
      <c r="B29" s="192">
        <f t="shared" si="0"/>
        <v>27</v>
      </c>
      <c r="C29" s="174" t="s">
        <v>249</v>
      </c>
      <c r="D29" s="174" t="s">
        <v>276</v>
      </c>
      <c r="E29" s="174" t="s">
        <v>323</v>
      </c>
      <c r="F29" s="174" t="s">
        <v>320</v>
      </c>
      <c r="G29" s="175" t="s">
        <v>324</v>
      </c>
      <c r="H29" s="186"/>
      <c r="I29" s="186"/>
      <c r="J29" s="186"/>
      <c r="K29" s="186"/>
      <c r="L29" s="186"/>
      <c r="M29" s="186"/>
      <c r="N29" s="186"/>
      <c r="O29" s="186"/>
      <c r="P29" s="186"/>
    </row>
    <row r="30" spans="1:16">
      <c r="A30" s="172">
        <v>44109</v>
      </c>
      <c r="B30" s="192">
        <f t="shared" si="0"/>
        <v>28</v>
      </c>
      <c r="C30" s="174" t="s">
        <v>295</v>
      </c>
      <c r="D30" s="174" t="s">
        <v>276</v>
      </c>
      <c r="E30" s="174" t="s">
        <v>325</v>
      </c>
      <c r="F30" s="174" t="s">
        <v>320</v>
      </c>
      <c r="G30" s="175" t="s">
        <v>324</v>
      </c>
    </row>
    <row r="31" spans="1:16">
      <c r="A31" s="374">
        <v>44377</v>
      </c>
      <c r="B31" s="192">
        <f t="shared" si="0"/>
        <v>29</v>
      </c>
      <c r="C31" s="220" t="s">
        <v>278</v>
      </c>
      <c r="D31" s="221"/>
      <c r="E31" s="222" t="s">
        <v>340</v>
      </c>
      <c r="F31" s="222" t="s">
        <v>341</v>
      </c>
      <c r="G31" s="222" t="s">
        <v>342</v>
      </c>
    </row>
    <row r="32" spans="1:16">
      <c r="A32" s="374">
        <v>44377</v>
      </c>
      <c r="B32" s="192">
        <f t="shared" si="0"/>
        <v>30</v>
      </c>
      <c r="C32" s="220" t="s">
        <v>278</v>
      </c>
      <c r="D32" s="222"/>
      <c r="E32" s="222" t="s">
        <v>343</v>
      </c>
      <c r="F32" s="222" t="s">
        <v>341</v>
      </c>
      <c r="G32" s="222" t="s">
        <v>344</v>
      </c>
    </row>
    <row r="33" spans="1:16" ht="51">
      <c r="A33" s="374">
        <v>44377</v>
      </c>
      <c r="B33" s="192">
        <f t="shared" si="0"/>
        <v>31</v>
      </c>
      <c r="C33" s="220" t="s">
        <v>278</v>
      </c>
      <c r="D33" s="222"/>
      <c r="E33" s="222" t="s">
        <v>345</v>
      </c>
      <c r="F33" s="222" t="s">
        <v>612</v>
      </c>
      <c r="G33" s="222" t="s">
        <v>613</v>
      </c>
    </row>
    <row r="34" spans="1:16" ht="25.5">
      <c r="A34" s="374">
        <v>44377</v>
      </c>
      <c r="B34" s="192">
        <f t="shared" si="0"/>
        <v>32</v>
      </c>
      <c r="C34" s="220" t="s">
        <v>535</v>
      </c>
      <c r="D34" s="226"/>
      <c r="E34" s="222"/>
      <c r="F34" s="222" t="s">
        <v>536</v>
      </c>
      <c r="G34" s="224" t="s">
        <v>614</v>
      </c>
    </row>
    <row r="35" spans="1:16" ht="38.25">
      <c r="A35" s="374">
        <v>44377</v>
      </c>
      <c r="B35" s="192">
        <f t="shared" si="0"/>
        <v>33</v>
      </c>
      <c r="C35" s="220" t="s">
        <v>346</v>
      </c>
      <c r="D35" s="222"/>
      <c r="E35" s="222"/>
      <c r="F35" s="222" t="s">
        <v>347</v>
      </c>
      <c r="G35" s="222" t="s">
        <v>348</v>
      </c>
    </row>
    <row r="36" spans="1:16">
      <c r="A36" s="374">
        <v>44377</v>
      </c>
      <c r="B36" s="192">
        <f t="shared" si="0"/>
        <v>34</v>
      </c>
      <c r="C36" s="220" t="s">
        <v>349</v>
      </c>
      <c r="D36" s="222">
        <v>1.2</v>
      </c>
      <c r="E36" s="222" t="s">
        <v>350</v>
      </c>
      <c r="F36" s="222" t="s">
        <v>351</v>
      </c>
      <c r="G36" s="222" t="s">
        <v>352</v>
      </c>
    </row>
    <row r="37" spans="1:16">
      <c r="A37" s="374">
        <v>44377</v>
      </c>
      <c r="B37" s="192">
        <f t="shared" si="0"/>
        <v>35</v>
      </c>
      <c r="C37" s="220" t="s">
        <v>349</v>
      </c>
      <c r="D37" s="222">
        <v>1.2</v>
      </c>
      <c r="E37" s="222" t="s">
        <v>540</v>
      </c>
      <c r="F37" s="222" t="s">
        <v>541</v>
      </c>
      <c r="G37" s="224" t="s">
        <v>542</v>
      </c>
    </row>
    <row r="38" spans="1:16" s="376" customFormat="1">
      <c r="A38" s="374">
        <v>44377</v>
      </c>
      <c r="B38" s="192">
        <f t="shared" si="0"/>
        <v>36</v>
      </c>
      <c r="C38" s="220" t="s">
        <v>281</v>
      </c>
      <c r="D38" s="226" t="s">
        <v>282</v>
      </c>
      <c r="E38" s="222" t="s">
        <v>283</v>
      </c>
      <c r="F38" s="222" t="s">
        <v>382</v>
      </c>
      <c r="G38" s="224" t="s">
        <v>615</v>
      </c>
      <c r="H38" s="375"/>
      <c r="I38" s="375"/>
      <c r="J38" s="375"/>
      <c r="K38" s="375"/>
      <c r="L38" s="375"/>
      <c r="M38" s="375"/>
      <c r="N38" s="375"/>
      <c r="O38" s="375"/>
      <c r="P38" s="375"/>
    </row>
    <row r="39" spans="1:16" ht="63.75">
      <c r="A39" s="374">
        <v>44377</v>
      </c>
      <c r="B39" s="192">
        <f t="shared" si="0"/>
        <v>37</v>
      </c>
      <c r="C39" s="220" t="s">
        <v>252</v>
      </c>
      <c r="D39" s="222">
        <v>2.1</v>
      </c>
      <c r="E39" s="222" t="s">
        <v>353</v>
      </c>
      <c r="F39" s="222" t="s">
        <v>354</v>
      </c>
      <c r="G39" s="222" t="s">
        <v>355</v>
      </c>
    </row>
    <row r="40" spans="1:16" ht="25.5">
      <c r="A40" s="374">
        <v>44377</v>
      </c>
      <c r="B40" s="192">
        <f t="shared" si="0"/>
        <v>38</v>
      </c>
      <c r="C40" s="220" t="s">
        <v>252</v>
      </c>
      <c r="D40" s="222">
        <v>2.1</v>
      </c>
      <c r="E40" s="222" t="s">
        <v>356</v>
      </c>
      <c r="F40" s="220" t="s">
        <v>254</v>
      </c>
      <c r="G40" s="222" t="s">
        <v>357</v>
      </c>
    </row>
    <row r="41" spans="1:16" ht="25.5">
      <c r="A41" s="374">
        <v>44377</v>
      </c>
      <c r="B41" s="192">
        <f t="shared" si="0"/>
        <v>39</v>
      </c>
      <c r="C41" s="220" t="s">
        <v>252</v>
      </c>
      <c r="D41" s="222">
        <v>2.1</v>
      </c>
      <c r="E41" s="222" t="s">
        <v>545</v>
      </c>
      <c r="F41" s="220" t="s">
        <v>382</v>
      </c>
      <c r="G41" s="222" t="s">
        <v>616</v>
      </c>
    </row>
    <row r="42" spans="1:16">
      <c r="A42" s="374">
        <v>44377</v>
      </c>
      <c r="B42" s="192">
        <f t="shared" si="0"/>
        <v>40</v>
      </c>
      <c r="C42" s="220" t="s">
        <v>252</v>
      </c>
      <c r="D42" s="222">
        <v>2.1</v>
      </c>
      <c r="E42" s="222" t="s">
        <v>546</v>
      </c>
      <c r="F42" s="220" t="s">
        <v>254</v>
      </c>
      <c r="G42" s="224" t="s">
        <v>617</v>
      </c>
    </row>
    <row r="43" spans="1:16" ht="25.5">
      <c r="A43" s="374">
        <v>44377</v>
      </c>
      <c r="B43" s="192">
        <f t="shared" si="0"/>
        <v>41</v>
      </c>
      <c r="C43" s="220" t="s">
        <v>252</v>
      </c>
      <c r="D43" s="222">
        <v>2.1</v>
      </c>
      <c r="E43" s="222" t="s">
        <v>358</v>
      </c>
      <c r="F43" s="220" t="s">
        <v>254</v>
      </c>
      <c r="G43" s="222" t="s">
        <v>359</v>
      </c>
    </row>
    <row r="44" spans="1:16" ht="38.25">
      <c r="A44" s="374">
        <v>44377</v>
      </c>
      <c r="B44" s="192">
        <f t="shared" si="0"/>
        <v>42</v>
      </c>
      <c r="C44" s="220" t="s">
        <v>360</v>
      </c>
      <c r="D44" s="222" t="s">
        <v>361</v>
      </c>
      <c r="E44" s="222" t="s">
        <v>547</v>
      </c>
      <c r="F44" s="220" t="s">
        <v>362</v>
      </c>
      <c r="G44" s="222" t="s">
        <v>363</v>
      </c>
    </row>
    <row r="45" spans="1:16" ht="76.5">
      <c r="A45" s="374">
        <v>44377</v>
      </c>
      <c r="B45" s="192">
        <f t="shared" si="0"/>
        <v>43</v>
      </c>
      <c r="C45" s="220" t="s">
        <v>360</v>
      </c>
      <c r="D45" s="222" t="s">
        <v>361</v>
      </c>
      <c r="E45" s="222" t="s">
        <v>364</v>
      </c>
      <c r="F45" s="220" t="s">
        <v>365</v>
      </c>
      <c r="G45" s="222" t="s">
        <v>618</v>
      </c>
    </row>
    <row r="46" spans="1:16" ht="38.25">
      <c r="A46" s="374">
        <v>44377</v>
      </c>
      <c r="B46" s="192">
        <f t="shared" si="0"/>
        <v>44</v>
      </c>
      <c r="C46" s="220" t="s">
        <v>360</v>
      </c>
      <c r="D46" s="222" t="s">
        <v>361</v>
      </c>
      <c r="E46" s="222" t="s">
        <v>517</v>
      </c>
      <c r="F46" s="220" t="s">
        <v>619</v>
      </c>
      <c r="G46" s="222" t="s">
        <v>366</v>
      </c>
    </row>
    <row r="47" spans="1:16" ht="25.5">
      <c r="A47" s="374">
        <v>44377</v>
      </c>
      <c r="B47" s="192">
        <f t="shared" si="0"/>
        <v>45</v>
      </c>
      <c r="C47" s="220" t="s">
        <v>360</v>
      </c>
      <c r="D47" s="222" t="s">
        <v>361</v>
      </c>
      <c r="E47" s="222" t="s">
        <v>367</v>
      </c>
      <c r="F47" s="220" t="s">
        <v>368</v>
      </c>
      <c r="G47" s="222" t="s">
        <v>518</v>
      </c>
    </row>
    <row r="48" spans="1:16">
      <c r="A48" s="374">
        <v>44377</v>
      </c>
      <c r="B48" s="192">
        <f t="shared" si="0"/>
        <v>46</v>
      </c>
      <c r="C48" s="220" t="s">
        <v>360</v>
      </c>
      <c r="D48" s="222" t="s">
        <v>361</v>
      </c>
      <c r="E48" s="222" t="s">
        <v>369</v>
      </c>
      <c r="F48" s="220" t="s">
        <v>248</v>
      </c>
      <c r="G48" s="220" t="s">
        <v>370</v>
      </c>
    </row>
    <row r="49" spans="1:16" ht="25.5">
      <c r="A49" s="374">
        <v>44377</v>
      </c>
      <c r="B49" s="192">
        <f t="shared" si="0"/>
        <v>47</v>
      </c>
      <c r="C49" s="220" t="s">
        <v>371</v>
      </c>
      <c r="D49" s="222" t="s">
        <v>372</v>
      </c>
      <c r="E49" s="222" t="s">
        <v>373</v>
      </c>
      <c r="F49" s="222" t="s">
        <v>519</v>
      </c>
      <c r="G49" s="222" t="s">
        <v>374</v>
      </c>
    </row>
    <row r="50" spans="1:16" ht="25.5">
      <c r="A50" s="374">
        <v>44377</v>
      </c>
      <c r="B50" s="192">
        <f t="shared" si="0"/>
        <v>48</v>
      </c>
      <c r="C50" s="220" t="s">
        <v>375</v>
      </c>
      <c r="D50" s="222" t="s">
        <v>376</v>
      </c>
      <c r="E50" s="222" t="s">
        <v>377</v>
      </c>
      <c r="F50" s="220" t="s">
        <v>268</v>
      </c>
      <c r="G50" s="222" t="s">
        <v>378</v>
      </c>
    </row>
    <row r="51" spans="1:16" s="376" customFormat="1">
      <c r="A51" s="374">
        <v>44377</v>
      </c>
      <c r="B51" s="192">
        <f t="shared" si="0"/>
        <v>49</v>
      </c>
      <c r="C51" s="220" t="s">
        <v>375</v>
      </c>
      <c r="D51" s="222" t="s">
        <v>376</v>
      </c>
      <c r="E51" s="222" t="s">
        <v>620</v>
      </c>
      <c r="F51" s="220" t="s">
        <v>382</v>
      </c>
      <c r="G51" s="224" t="s">
        <v>621</v>
      </c>
      <c r="H51" s="375"/>
      <c r="I51" s="375"/>
      <c r="J51" s="375"/>
      <c r="K51" s="375"/>
      <c r="L51" s="375"/>
      <c r="M51" s="375"/>
      <c r="N51" s="375"/>
      <c r="O51" s="375"/>
      <c r="P51" s="375"/>
    </row>
    <row r="52" spans="1:16" ht="25.5">
      <c r="A52" s="374">
        <v>44377</v>
      </c>
      <c r="B52" s="192">
        <f t="shared" si="0"/>
        <v>50</v>
      </c>
      <c r="C52" s="220" t="s">
        <v>379</v>
      </c>
      <c r="D52" s="222" t="s">
        <v>380</v>
      </c>
      <c r="E52" s="222" t="s">
        <v>377</v>
      </c>
      <c r="F52" s="220" t="s">
        <v>268</v>
      </c>
      <c r="G52" s="222" t="s">
        <v>378</v>
      </c>
    </row>
    <row r="53" spans="1:16">
      <c r="A53" s="374">
        <v>44377</v>
      </c>
      <c r="B53" s="192">
        <f t="shared" si="0"/>
        <v>51</v>
      </c>
      <c r="C53" s="220" t="s">
        <v>379</v>
      </c>
      <c r="D53" s="222" t="s">
        <v>380</v>
      </c>
      <c r="E53" s="222" t="s">
        <v>548</v>
      </c>
      <c r="F53" s="220" t="s">
        <v>254</v>
      </c>
      <c r="G53" s="222" t="s">
        <v>381</v>
      </c>
    </row>
    <row r="54" spans="1:16">
      <c r="A54" s="374">
        <v>44377</v>
      </c>
      <c r="B54" s="192">
        <f t="shared" si="0"/>
        <v>52</v>
      </c>
      <c r="C54" s="220" t="s">
        <v>379</v>
      </c>
      <c r="D54" s="222" t="s">
        <v>380</v>
      </c>
      <c r="E54" s="222" t="s">
        <v>549</v>
      </c>
      <c r="F54" s="220" t="s">
        <v>382</v>
      </c>
      <c r="G54" s="222" t="s">
        <v>383</v>
      </c>
    </row>
    <row r="55" spans="1:16">
      <c r="A55" s="374">
        <v>44377</v>
      </c>
      <c r="B55" s="192">
        <f t="shared" si="0"/>
        <v>53</v>
      </c>
      <c r="C55" s="220" t="s">
        <v>379</v>
      </c>
      <c r="D55" s="222" t="s">
        <v>380</v>
      </c>
      <c r="E55" s="222" t="s">
        <v>620</v>
      </c>
      <c r="F55" s="220" t="s">
        <v>382</v>
      </c>
      <c r="G55" s="224" t="s">
        <v>621</v>
      </c>
    </row>
    <row r="56" spans="1:16" ht="25.5">
      <c r="A56" s="374">
        <v>44377</v>
      </c>
      <c r="B56" s="192">
        <f t="shared" si="0"/>
        <v>54</v>
      </c>
      <c r="C56" s="220" t="s">
        <v>521</v>
      </c>
      <c r="D56" s="222">
        <v>3.1</v>
      </c>
      <c r="E56" s="222" t="s">
        <v>550</v>
      </c>
      <c r="F56" s="220" t="s">
        <v>384</v>
      </c>
      <c r="G56" s="222" t="s">
        <v>385</v>
      </c>
    </row>
    <row r="57" spans="1:16" ht="25.5">
      <c r="A57" s="374">
        <v>44377</v>
      </c>
      <c r="B57" s="192">
        <f t="shared" si="0"/>
        <v>55</v>
      </c>
      <c r="C57" s="220" t="s">
        <v>521</v>
      </c>
      <c r="D57" s="222">
        <v>3.1</v>
      </c>
      <c r="E57" s="222" t="s">
        <v>386</v>
      </c>
      <c r="F57" s="220" t="s">
        <v>351</v>
      </c>
      <c r="G57" s="222" t="s">
        <v>523</v>
      </c>
    </row>
    <row r="58" spans="1:16" ht="126.6" customHeight="1">
      <c r="A58" s="374">
        <v>44377</v>
      </c>
      <c r="B58" s="192">
        <f t="shared" si="0"/>
        <v>56</v>
      </c>
      <c r="C58" s="220" t="s">
        <v>521</v>
      </c>
      <c r="D58" s="222">
        <v>3.1</v>
      </c>
      <c r="E58" s="222" t="s">
        <v>387</v>
      </c>
      <c r="F58" s="222" t="s">
        <v>539</v>
      </c>
      <c r="G58" s="222" t="s">
        <v>520</v>
      </c>
    </row>
    <row r="59" spans="1:16" ht="51">
      <c r="A59" s="374">
        <v>44377</v>
      </c>
      <c r="B59" s="192">
        <f t="shared" si="0"/>
        <v>57</v>
      </c>
      <c r="C59" s="220" t="s">
        <v>521</v>
      </c>
      <c r="D59" s="220">
        <v>3.1</v>
      </c>
      <c r="E59" s="222" t="s">
        <v>622</v>
      </c>
      <c r="F59" s="222" t="s">
        <v>248</v>
      </c>
      <c r="G59" s="224" t="s">
        <v>537</v>
      </c>
    </row>
    <row r="60" spans="1:16" ht="38.25">
      <c r="A60" s="374">
        <v>44377</v>
      </c>
      <c r="B60" s="192">
        <f t="shared" si="0"/>
        <v>58</v>
      </c>
      <c r="C60" s="220" t="s">
        <v>388</v>
      </c>
      <c r="D60" s="222"/>
      <c r="E60" s="222"/>
      <c r="F60" s="220" t="s">
        <v>389</v>
      </c>
      <c r="G60" s="222" t="s">
        <v>623</v>
      </c>
    </row>
    <row r="61" spans="1:16" s="376" customFormat="1">
      <c r="A61" s="374">
        <v>44377</v>
      </c>
      <c r="B61" s="192">
        <f t="shared" si="0"/>
        <v>59</v>
      </c>
      <c r="C61" s="220" t="s">
        <v>388</v>
      </c>
      <c r="D61" s="226" t="s">
        <v>276</v>
      </c>
      <c r="E61" s="222" t="s">
        <v>588</v>
      </c>
      <c r="F61" s="220" t="s">
        <v>624</v>
      </c>
      <c r="G61" s="224" t="s">
        <v>625</v>
      </c>
      <c r="H61" s="375"/>
      <c r="I61" s="375"/>
      <c r="J61" s="375"/>
      <c r="K61" s="375"/>
      <c r="L61" s="375"/>
      <c r="M61" s="375"/>
      <c r="N61" s="375"/>
      <c r="O61" s="375"/>
      <c r="P61" s="375"/>
    </row>
    <row r="62" spans="1:16">
      <c r="A62" s="374">
        <v>44377</v>
      </c>
      <c r="B62" s="192">
        <f t="shared" si="0"/>
        <v>60</v>
      </c>
      <c r="C62" s="220" t="s">
        <v>388</v>
      </c>
      <c r="D62" s="222" t="s">
        <v>276</v>
      </c>
      <c r="E62" s="222" t="s">
        <v>315</v>
      </c>
      <c r="F62" s="220" t="s">
        <v>382</v>
      </c>
      <c r="G62" s="222" t="s">
        <v>524</v>
      </c>
    </row>
    <row r="63" spans="1:16" ht="38.25">
      <c r="A63" s="374">
        <v>44377</v>
      </c>
      <c r="B63" s="192">
        <f t="shared" si="0"/>
        <v>61</v>
      </c>
      <c r="C63" s="220" t="s">
        <v>391</v>
      </c>
      <c r="D63" s="222"/>
      <c r="E63" s="222"/>
      <c r="F63" s="220" t="s">
        <v>389</v>
      </c>
      <c r="G63" s="222" t="s">
        <v>626</v>
      </c>
    </row>
    <row r="64" spans="1:16" ht="38.25">
      <c r="A64" s="374">
        <v>44377</v>
      </c>
      <c r="B64" s="192">
        <f t="shared" si="0"/>
        <v>62</v>
      </c>
      <c r="C64" s="223" t="s">
        <v>391</v>
      </c>
      <c r="D64" s="222" t="s">
        <v>627</v>
      </c>
      <c r="E64" s="222" t="s">
        <v>392</v>
      </c>
      <c r="F64" s="220" t="s">
        <v>382</v>
      </c>
      <c r="G64" s="222" t="s">
        <v>390</v>
      </c>
    </row>
    <row r="65" spans="1:16">
      <c r="A65" s="374">
        <v>44377</v>
      </c>
      <c r="B65" s="192">
        <f t="shared" si="0"/>
        <v>63</v>
      </c>
      <c r="C65" s="223" t="s">
        <v>286</v>
      </c>
      <c r="D65" s="226"/>
      <c r="E65" s="222" t="s">
        <v>525</v>
      </c>
      <c r="F65" s="220" t="s">
        <v>265</v>
      </c>
      <c r="G65" s="224" t="s">
        <v>526</v>
      </c>
    </row>
    <row r="66" spans="1:16" ht="25.5">
      <c r="A66" s="374">
        <v>44377</v>
      </c>
      <c r="B66" s="192">
        <f t="shared" si="0"/>
        <v>64</v>
      </c>
      <c r="C66" s="223" t="s">
        <v>286</v>
      </c>
      <c r="D66" s="222" t="s">
        <v>628</v>
      </c>
      <c r="E66" s="222" t="s">
        <v>551</v>
      </c>
      <c r="F66" s="220" t="s">
        <v>265</v>
      </c>
      <c r="G66" s="222" t="s">
        <v>527</v>
      </c>
    </row>
    <row r="67" spans="1:16">
      <c r="A67" s="374">
        <v>44377</v>
      </c>
      <c r="B67" s="192">
        <f t="shared" si="0"/>
        <v>65</v>
      </c>
      <c r="C67" s="220" t="s">
        <v>286</v>
      </c>
      <c r="D67" s="222" t="s">
        <v>260</v>
      </c>
      <c r="E67" s="222" t="s">
        <v>293</v>
      </c>
      <c r="F67" s="220" t="s">
        <v>294</v>
      </c>
      <c r="G67" s="222" t="s">
        <v>393</v>
      </c>
    </row>
    <row r="68" spans="1:16">
      <c r="A68" s="374">
        <v>44377</v>
      </c>
      <c r="B68" s="192">
        <f t="shared" si="0"/>
        <v>66</v>
      </c>
      <c r="C68" s="220" t="s">
        <v>286</v>
      </c>
      <c r="D68" s="222" t="s">
        <v>260</v>
      </c>
      <c r="E68" s="222" t="s">
        <v>394</v>
      </c>
      <c r="F68" s="220" t="s">
        <v>299</v>
      </c>
      <c r="G68" s="222" t="s">
        <v>395</v>
      </c>
    </row>
    <row r="69" spans="1:16" ht="25.5">
      <c r="A69" s="374">
        <v>44377</v>
      </c>
      <c r="B69" s="192">
        <f t="shared" si="0"/>
        <v>67</v>
      </c>
      <c r="C69" s="220" t="s">
        <v>286</v>
      </c>
      <c r="D69" s="222" t="s">
        <v>629</v>
      </c>
      <c r="E69" s="222" t="s">
        <v>552</v>
      </c>
      <c r="F69" s="220" t="s">
        <v>382</v>
      </c>
      <c r="G69" s="222" t="s">
        <v>396</v>
      </c>
    </row>
    <row r="70" spans="1:16" ht="25.5">
      <c r="A70" s="374">
        <v>44377</v>
      </c>
      <c r="B70" s="192">
        <f t="shared" ref="B70:B95" si="1">B69+1</f>
        <v>68</v>
      </c>
      <c r="C70" s="220" t="s">
        <v>286</v>
      </c>
      <c r="D70" s="224" t="s">
        <v>630</v>
      </c>
      <c r="E70" s="222" t="s">
        <v>557</v>
      </c>
      <c r="F70" s="220" t="s">
        <v>624</v>
      </c>
      <c r="G70" s="224" t="s">
        <v>631</v>
      </c>
    </row>
    <row r="71" spans="1:16">
      <c r="A71" s="374">
        <v>44377</v>
      </c>
      <c r="B71" s="192">
        <f t="shared" si="1"/>
        <v>69</v>
      </c>
      <c r="C71" s="220" t="s">
        <v>286</v>
      </c>
      <c r="D71" s="222" t="s">
        <v>287</v>
      </c>
      <c r="E71" s="222" t="s">
        <v>528</v>
      </c>
      <c r="F71" s="220" t="s">
        <v>382</v>
      </c>
      <c r="G71" s="224" t="s">
        <v>529</v>
      </c>
    </row>
    <row r="72" spans="1:16">
      <c r="A72" s="374">
        <v>44377</v>
      </c>
      <c r="B72" s="192">
        <f t="shared" si="1"/>
        <v>70</v>
      </c>
      <c r="C72" s="223" t="s">
        <v>286</v>
      </c>
      <c r="D72" s="222" t="s">
        <v>287</v>
      </c>
      <c r="E72" s="222" t="s">
        <v>331</v>
      </c>
      <c r="F72" s="220" t="s">
        <v>294</v>
      </c>
      <c r="G72" s="222" t="s">
        <v>393</v>
      </c>
    </row>
    <row r="73" spans="1:16">
      <c r="A73" s="374">
        <v>44377</v>
      </c>
      <c r="B73" s="192">
        <f t="shared" si="1"/>
        <v>71</v>
      </c>
      <c r="C73" s="220" t="s">
        <v>397</v>
      </c>
      <c r="D73" s="220" t="s">
        <v>398</v>
      </c>
      <c r="E73" s="222" t="s">
        <v>399</v>
      </c>
      <c r="F73" s="220" t="s">
        <v>400</v>
      </c>
      <c r="G73" s="224" t="s">
        <v>530</v>
      </c>
    </row>
    <row r="74" spans="1:16" ht="25.5">
      <c r="A74" s="374">
        <v>44377</v>
      </c>
      <c r="B74" s="192">
        <f t="shared" si="1"/>
        <v>72</v>
      </c>
      <c r="C74" s="220" t="s">
        <v>397</v>
      </c>
      <c r="D74" s="220" t="s">
        <v>398</v>
      </c>
      <c r="E74" s="222" t="s">
        <v>377</v>
      </c>
      <c r="F74" s="220" t="s">
        <v>268</v>
      </c>
      <c r="G74" s="224" t="s">
        <v>378</v>
      </c>
    </row>
    <row r="75" spans="1:16" s="376" customFormat="1">
      <c r="A75" s="374">
        <v>44377</v>
      </c>
      <c r="B75" s="192">
        <f t="shared" si="1"/>
        <v>73</v>
      </c>
      <c r="C75" s="220" t="s">
        <v>397</v>
      </c>
      <c r="D75" s="226" t="s">
        <v>398</v>
      </c>
      <c r="E75" s="222" t="s">
        <v>620</v>
      </c>
      <c r="F75" s="220" t="s">
        <v>382</v>
      </c>
      <c r="G75" s="224" t="s">
        <v>621</v>
      </c>
      <c r="H75" s="375"/>
      <c r="I75" s="375"/>
      <c r="J75" s="375"/>
      <c r="K75" s="375"/>
      <c r="L75" s="375"/>
      <c r="M75" s="375"/>
      <c r="N75" s="375"/>
      <c r="O75" s="375"/>
      <c r="P75" s="375"/>
    </row>
    <row r="76" spans="1:16">
      <c r="A76" s="374">
        <v>44377</v>
      </c>
      <c r="B76" s="192">
        <f t="shared" si="1"/>
        <v>74</v>
      </c>
      <c r="C76" s="220" t="s">
        <v>522</v>
      </c>
      <c r="D76" s="226"/>
      <c r="E76" s="222"/>
      <c r="F76" s="220" t="s">
        <v>389</v>
      </c>
      <c r="G76" s="224" t="s">
        <v>531</v>
      </c>
    </row>
    <row r="77" spans="1:16" ht="25.5">
      <c r="A77" s="374">
        <v>44377</v>
      </c>
      <c r="B77" s="192">
        <f t="shared" si="1"/>
        <v>75</v>
      </c>
      <c r="C77" s="220" t="s">
        <v>522</v>
      </c>
      <c r="D77" s="220">
        <v>4.0999999999999996</v>
      </c>
      <c r="E77" s="222" t="s">
        <v>553</v>
      </c>
      <c r="F77" s="222" t="s">
        <v>354</v>
      </c>
      <c r="G77" s="224" t="s">
        <v>401</v>
      </c>
    </row>
    <row r="78" spans="1:16" ht="25.5">
      <c r="A78" s="374">
        <v>44377</v>
      </c>
      <c r="B78" s="192">
        <f t="shared" si="1"/>
        <v>76</v>
      </c>
      <c r="C78" s="220" t="s">
        <v>522</v>
      </c>
      <c r="D78" s="220">
        <v>4.0999999999999996</v>
      </c>
      <c r="E78" s="222" t="s">
        <v>402</v>
      </c>
      <c r="F78" s="220" t="s">
        <v>254</v>
      </c>
      <c r="G78" s="224" t="s">
        <v>403</v>
      </c>
    </row>
    <row r="79" spans="1:16">
      <c r="A79" s="374">
        <v>44377</v>
      </c>
      <c r="B79" s="192">
        <f t="shared" si="1"/>
        <v>77</v>
      </c>
      <c r="C79" s="220" t="s">
        <v>522</v>
      </c>
      <c r="D79" s="220">
        <v>4.0999999999999996</v>
      </c>
      <c r="E79" s="222" t="s">
        <v>404</v>
      </c>
      <c r="F79" s="220" t="s">
        <v>405</v>
      </c>
      <c r="G79" s="224" t="s">
        <v>406</v>
      </c>
    </row>
    <row r="80" spans="1:16" ht="25.5">
      <c r="A80" s="374">
        <v>44377</v>
      </c>
      <c r="B80" s="192">
        <f t="shared" si="1"/>
        <v>78</v>
      </c>
      <c r="C80" s="220" t="s">
        <v>522</v>
      </c>
      <c r="D80" s="220">
        <v>4.0999999999999996</v>
      </c>
      <c r="E80" s="222" t="s">
        <v>409</v>
      </c>
      <c r="F80" s="220" t="s">
        <v>254</v>
      </c>
      <c r="G80" s="224" t="s">
        <v>410</v>
      </c>
    </row>
    <row r="81" spans="1:16">
      <c r="A81" s="374">
        <v>44377</v>
      </c>
      <c r="B81" s="192">
        <f t="shared" si="1"/>
        <v>79</v>
      </c>
      <c r="C81" s="220" t="s">
        <v>522</v>
      </c>
      <c r="D81" s="220">
        <v>4.0999999999999996</v>
      </c>
      <c r="E81" s="222" t="s">
        <v>407</v>
      </c>
      <c r="F81" s="220" t="s">
        <v>254</v>
      </c>
      <c r="G81" s="224" t="s">
        <v>408</v>
      </c>
    </row>
    <row r="82" spans="1:16" ht="38.25">
      <c r="A82" s="374">
        <v>44377</v>
      </c>
      <c r="B82" s="192">
        <f t="shared" si="1"/>
        <v>80</v>
      </c>
      <c r="C82" s="220" t="s">
        <v>532</v>
      </c>
      <c r="D82" s="220">
        <v>5.0999999999999996</v>
      </c>
      <c r="E82" s="222" t="s">
        <v>411</v>
      </c>
      <c r="F82" s="220" t="s">
        <v>412</v>
      </c>
      <c r="G82" s="224" t="s">
        <v>413</v>
      </c>
    </row>
    <row r="83" spans="1:16" ht="25.5">
      <c r="A83" s="374">
        <v>44377</v>
      </c>
      <c r="B83" s="192">
        <f t="shared" si="1"/>
        <v>81</v>
      </c>
      <c r="C83" s="220" t="s">
        <v>532</v>
      </c>
      <c r="D83" s="220">
        <v>5.0999999999999996</v>
      </c>
      <c r="E83" s="222" t="s">
        <v>557</v>
      </c>
      <c r="F83" s="220" t="s">
        <v>412</v>
      </c>
      <c r="G83" s="224" t="s">
        <v>414</v>
      </c>
    </row>
    <row r="84" spans="1:16">
      <c r="A84" s="374">
        <v>44377</v>
      </c>
      <c r="B84" s="192">
        <f t="shared" si="1"/>
        <v>82</v>
      </c>
      <c r="C84" s="220" t="s">
        <v>532</v>
      </c>
      <c r="D84" s="220">
        <v>5.0999999999999996</v>
      </c>
      <c r="E84" s="222" t="s">
        <v>554</v>
      </c>
      <c r="F84" s="220" t="s">
        <v>415</v>
      </c>
      <c r="G84" s="224" t="s">
        <v>416</v>
      </c>
    </row>
    <row r="85" spans="1:16" ht="63.75">
      <c r="A85" s="374">
        <v>44377</v>
      </c>
      <c r="B85" s="192">
        <f t="shared" si="1"/>
        <v>83</v>
      </c>
      <c r="C85" s="220" t="s">
        <v>532</v>
      </c>
      <c r="D85" s="220">
        <v>5.0999999999999996</v>
      </c>
      <c r="E85" s="222" t="s">
        <v>417</v>
      </c>
      <c r="F85" s="222" t="s">
        <v>418</v>
      </c>
      <c r="G85" s="224" t="s">
        <v>555</v>
      </c>
    </row>
    <row r="86" spans="1:16">
      <c r="A86" s="374">
        <v>44377</v>
      </c>
      <c r="B86" s="192">
        <f t="shared" si="1"/>
        <v>84</v>
      </c>
      <c r="C86" s="220" t="s">
        <v>532</v>
      </c>
      <c r="D86" s="220">
        <v>5.0999999999999996</v>
      </c>
      <c r="E86" s="222" t="s">
        <v>533</v>
      </c>
      <c r="F86" s="222" t="s">
        <v>382</v>
      </c>
      <c r="G86" s="224" t="s">
        <v>534</v>
      </c>
    </row>
    <row r="87" spans="1:16" ht="25.5">
      <c r="A87" s="374">
        <v>44377</v>
      </c>
      <c r="B87" s="192">
        <f t="shared" si="1"/>
        <v>85</v>
      </c>
      <c r="C87" s="220" t="s">
        <v>532</v>
      </c>
      <c r="D87" s="222">
        <v>5.0999999999999996</v>
      </c>
      <c r="E87" s="222" t="s">
        <v>512</v>
      </c>
      <c r="F87" s="222" t="s">
        <v>513</v>
      </c>
      <c r="G87" s="222" t="s">
        <v>516</v>
      </c>
    </row>
    <row r="88" spans="1:16" ht="25.5">
      <c r="A88" s="374">
        <v>44377</v>
      </c>
      <c r="B88" s="192">
        <f t="shared" si="1"/>
        <v>86</v>
      </c>
      <c r="C88" s="220" t="s">
        <v>419</v>
      </c>
      <c r="D88" s="220"/>
      <c r="E88" s="222" t="s">
        <v>420</v>
      </c>
      <c r="F88" s="220" t="s">
        <v>382</v>
      </c>
      <c r="G88" s="224" t="s">
        <v>543</v>
      </c>
    </row>
    <row r="89" spans="1:16">
      <c r="A89" s="374">
        <v>44377</v>
      </c>
      <c r="B89" s="192">
        <f t="shared" si="1"/>
        <v>87</v>
      </c>
      <c r="C89" s="220" t="s">
        <v>419</v>
      </c>
      <c r="D89" s="225"/>
      <c r="E89" s="224" t="s">
        <v>514</v>
      </c>
      <c r="F89" s="220" t="s">
        <v>382</v>
      </c>
      <c r="G89" s="224" t="s">
        <v>515</v>
      </c>
    </row>
    <row r="90" spans="1:16" s="376" customFormat="1">
      <c r="A90" s="374">
        <v>44377</v>
      </c>
      <c r="B90" s="192">
        <f t="shared" si="1"/>
        <v>88</v>
      </c>
      <c r="C90" s="176" t="s">
        <v>419</v>
      </c>
      <c r="D90" s="176"/>
      <c r="E90" s="176" t="s">
        <v>632</v>
      </c>
      <c r="F90" s="176" t="s">
        <v>382</v>
      </c>
      <c r="G90" s="177" t="s">
        <v>633</v>
      </c>
      <c r="H90" s="375"/>
      <c r="I90" s="375"/>
      <c r="J90" s="375"/>
      <c r="K90" s="375"/>
      <c r="L90" s="375"/>
      <c r="M90" s="375"/>
      <c r="N90" s="375"/>
      <c r="O90" s="375"/>
      <c r="P90" s="375"/>
    </row>
    <row r="91" spans="1:16" ht="25.5">
      <c r="A91" s="374">
        <v>44377</v>
      </c>
      <c r="B91" s="192">
        <f t="shared" si="1"/>
        <v>89</v>
      </c>
      <c r="C91" s="224" t="s">
        <v>419</v>
      </c>
      <c r="D91" s="222"/>
      <c r="E91" s="224" t="s">
        <v>589</v>
      </c>
      <c r="F91" s="224" t="s">
        <v>382</v>
      </c>
      <c r="G91" s="224" t="s">
        <v>634</v>
      </c>
    </row>
    <row r="92" spans="1:16" ht="38.25">
      <c r="A92" s="172">
        <v>44383</v>
      </c>
      <c r="B92" s="192">
        <f t="shared" si="1"/>
        <v>90</v>
      </c>
      <c r="C92" s="220" t="s">
        <v>346</v>
      </c>
      <c r="D92" s="174"/>
      <c r="E92" s="174" t="s">
        <v>635</v>
      </c>
      <c r="F92" s="174" t="s">
        <v>254</v>
      </c>
      <c r="G92" s="175" t="s">
        <v>636</v>
      </c>
    </row>
    <row r="93" spans="1:16" ht="25.5">
      <c r="A93" s="172">
        <v>44383</v>
      </c>
      <c r="B93" s="192">
        <f t="shared" si="1"/>
        <v>91</v>
      </c>
      <c r="C93" s="220" t="s">
        <v>346</v>
      </c>
      <c r="D93" s="174"/>
      <c r="E93" s="174" t="s">
        <v>637</v>
      </c>
      <c r="F93" s="174" t="s">
        <v>254</v>
      </c>
      <c r="G93" s="175" t="s">
        <v>638</v>
      </c>
    </row>
    <row r="94" spans="1:16" ht="25.5">
      <c r="A94" s="172">
        <v>44383</v>
      </c>
      <c r="B94" s="192">
        <f t="shared" si="1"/>
        <v>92</v>
      </c>
      <c r="C94" s="220" t="s">
        <v>521</v>
      </c>
      <c r="D94" s="222">
        <v>3.1</v>
      </c>
      <c r="E94" s="174" t="s">
        <v>639</v>
      </c>
      <c r="F94" s="174" t="s">
        <v>254</v>
      </c>
      <c r="G94" s="175" t="s">
        <v>640</v>
      </c>
    </row>
    <row r="95" spans="1:16" ht="25.5">
      <c r="A95" s="172">
        <v>44383</v>
      </c>
      <c r="B95" s="192">
        <f t="shared" si="1"/>
        <v>93</v>
      </c>
      <c r="C95" s="220" t="s">
        <v>521</v>
      </c>
      <c r="D95" s="222">
        <v>3.1</v>
      </c>
      <c r="E95" s="174" t="s">
        <v>641</v>
      </c>
      <c r="F95" s="174" t="s">
        <v>254</v>
      </c>
      <c r="G95" s="175" t="s">
        <v>642</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rgb="FF33CCCC"/>
    <pageSetUpPr fitToPage="1"/>
  </sheetPr>
  <dimension ref="A1:P22"/>
  <sheetViews>
    <sheetView zoomScaleNormal="100" workbookViewId="0"/>
  </sheetViews>
  <sheetFormatPr defaultColWidth="9" defaultRowHeight="12.75"/>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101.4257812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c r="H1" s="377"/>
    </row>
    <row r="2" spans="1:16" ht="28.5" customHeight="1">
      <c r="A2" s="189" t="s">
        <v>241</v>
      </c>
      <c r="B2" s="190" t="s">
        <v>651</v>
      </c>
      <c r="C2" s="189" t="s">
        <v>243</v>
      </c>
      <c r="D2" s="189" t="s">
        <v>244</v>
      </c>
      <c r="E2" s="189" t="s">
        <v>245</v>
      </c>
      <c r="F2" s="189" t="s">
        <v>246</v>
      </c>
      <c r="G2" s="189" t="s">
        <v>247</v>
      </c>
      <c r="H2" s="184"/>
      <c r="I2" s="184"/>
      <c r="J2" s="184"/>
      <c r="K2" s="184"/>
      <c r="L2" s="184"/>
      <c r="M2" s="184"/>
      <c r="N2" s="184"/>
      <c r="O2" s="184"/>
      <c r="P2" s="184"/>
    </row>
    <row r="3" spans="1:16" s="174" customFormat="1">
      <c r="A3" s="172">
        <v>44434</v>
      </c>
      <c r="B3" s="173">
        <v>1</v>
      </c>
      <c r="C3" s="380" t="s">
        <v>652</v>
      </c>
      <c r="D3" s="381"/>
      <c r="E3" s="382"/>
      <c r="F3" s="382" t="s">
        <v>251</v>
      </c>
      <c r="G3" s="382" t="s">
        <v>329</v>
      </c>
      <c r="H3" s="185"/>
      <c r="I3" s="186"/>
      <c r="J3" s="186"/>
      <c r="K3" s="186"/>
      <c r="L3" s="186"/>
      <c r="M3" s="186"/>
      <c r="N3" s="186"/>
      <c r="O3" s="186"/>
      <c r="P3" s="187"/>
    </row>
    <row r="4" spans="1:16" s="174" customFormat="1" ht="25.5">
      <c r="A4" s="172">
        <v>44434</v>
      </c>
      <c r="B4" s="173">
        <f>B3+1</f>
        <v>2</v>
      </c>
      <c r="C4" s="380" t="s">
        <v>286</v>
      </c>
      <c r="D4" s="381" t="s">
        <v>260</v>
      </c>
      <c r="E4" s="382" t="s">
        <v>653</v>
      </c>
      <c r="F4" s="382" t="s">
        <v>265</v>
      </c>
      <c r="G4" s="382" t="s">
        <v>266</v>
      </c>
      <c r="H4" s="185"/>
      <c r="I4" s="186"/>
      <c r="J4" s="186"/>
      <c r="K4" s="186"/>
      <c r="L4" s="186"/>
      <c r="M4" s="186"/>
      <c r="N4" s="186"/>
      <c r="O4" s="186"/>
      <c r="P4" s="187"/>
    </row>
    <row r="5" spans="1:16" s="174" customFormat="1" ht="25.5">
      <c r="A5" s="384">
        <v>44432</v>
      </c>
      <c r="B5" s="385">
        <f>B4+1</f>
        <v>3</v>
      </c>
      <c r="C5" s="386" t="s">
        <v>346</v>
      </c>
      <c r="D5" s="385"/>
      <c r="E5" s="386" t="s">
        <v>655</v>
      </c>
      <c r="F5" s="387" t="s">
        <v>656</v>
      </c>
      <c r="G5" s="387" t="s">
        <v>657</v>
      </c>
      <c r="H5" s="185"/>
      <c r="I5" s="186"/>
      <c r="J5" s="186"/>
      <c r="K5" s="186"/>
      <c r="L5" s="186"/>
      <c r="M5" s="186"/>
      <c r="N5" s="186"/>
      <c r="O5" s="186"/>
      <c r="P5" s="187"/>
    </row>
    <row r="6" spans="1:16" s="174" customFormat="1">
      <c r="A6" s="384">
        <v>44482</v>
      </c>
      <c r="B6" s="385">
        <f>B5+1</f>
        <v>4</v>
      </c>
      <c r="C6" s="386" t="s">
        <v>278</v>
      </c>
      <c r="D6" s="385"/>
      <c r="E6" s="386" t="s">
        <v>663</v>
      </c>
      <c r="F6" s="396" t="s">
        <v>664</v>
      </c>
      <c r="G6" s="387" t="s">
        <v>664</v>
      </c>
      <c r="H6" s="185"/>
      <c r="I6" s="186"/>
      <c r="J6" s="186"/>
      <c r="K6" s="186"/>
      <c r="L6" s="186"/>
      <c r="M6" s="186"/>
      <c r="N6" s="186"/>
      <c r="O6" s="186"/>
      <c r="P6" s="187"/>
    </row>
    <row r="7" spans="1:16" s="174" customFormat="1">
      <c r="A7" s="172">
        <v>44489</v>
      </c>
      <c r="B7" s="385">
        <f>B6+1</f>
        <v>5</v>
      </c>
      <c r="C7" s="380" t="s">
        <v>563</v>
      </c>
      <c r="D7" s="381" t="s">
        <v>665</v>
      </c>
      <c r="E7" s="382" t="s">
        <v>666</v>
      </c>
      <c r="F7" s="398" t="s">
        <v>382</v>
      </c>
      <c r="G7" s="399" t="s">
        <v>667</v>
      </c>
      <c r="H7" s="185"/>
      <c r="I7" s="186"/>
      <c r="J7" s="186"/>
      <c r="K7" s="186"/>
      <c r="L7" s="186"/>
      <c r="M7" s="186"/>
      <c r="N7" s="186"/>
      <c r="O7" s="186"/>
      <c r="P7" s="187"/>
    </row>
    <row r="8" spans="1:16" s="174" customFormat="1">
      <c r="A8" s="172"/>
      <c r="B8" s="173"/>
      <c r="C8" s="380"/>
      <c r="D8" s="381"/>
      <c r="E8" s="382"/>
      <c r="F8" s="382"/>
      <c r="G8" s="382"/>
      <c r="H8" s="185"/>
      <c r="I8" s="186"/>
      <c r="J8" s="186"/>
      <c r="K8" s="186"/>
      <c r="L8" s="186"/>
      <c r="M8" s="186"/>
      <c r="N8" s="186"/>
      <c r="O8" s="186"/>
      <c r="P8" s="187"/>
    </row>
    <row r="9" spans="1:16" s="174" customFormat="1">
      <c r="A9" s="172"/>
      <c r="B9" s="173"/>
      <c r="C9" s="380"/>
      <c r="D9" s="381"/>
      <c r="E9" s="382"/>
      <c r="F9" s="382"/>
      <c r="G9" s="382"/>
      <c r="H9" s="185"/>
      <c r="I9" s="186"/>
      <c r="J9" s="186"/>
      <c r="K9" s="186"/>
      <c r="L9" s="186"/>
      <c r="M9" s="186"/>
      <c r="N9" s="186"/>
      <c r="O9" s="186"/>
      <c r="P9" s="187"/>
    </row>
    <row r="10" spans="1:16" s="174" customFormat="1">
      <c r="A10" s="172"/>
      <c r="B10" s="173"/>
      <c r="C10" s="380"/>
      <c r="D10" s="381"/>
      <c r="E10" s="382"/>
      <c r="F10" s="382"/>
      <c r="G10" s="382"/>
      <c r="H10" s="185"/>
      <c r="I10" s="186"/>
      <c r="J10" s="186"/>
      <c r="K10" s="186"/>
      <c r="L10" s="186"/>
      <c r="M10" s="186"/>
      <c r="N10" s="186"/>
      <c r="O10" s="186"/>
      <c r="P10" s="187"/>
    </row>
    <row r="11" spans="1:16" s="174" customFormat="1">
      <c r="A11" s="172"/>
      <c r="B11" s="173"/>
      <c r="C11" s="380"/>
      <c r="D11" s="381"/>
      <c r="E11" s="382"/>
      <c r="F11" s="382"/>
      <c r="G11" s="382"/>
      <c r="H11" s="185"/>
      <c r="I11" s="186"/>
      <c r="J11" s="186"/>
      <c r="K11" s="186"/>
      <c r="L11" s="186"/>
      <c r="M11" s="186"/>
      <c r="N11" s="186"/>
      <c r="O11" s="186"/>
      <c r="P11" s="187"/>
    </row>
    <row r="12" spans="1:16" s="174" customFormat="1">
      <c r="A12" s="172"/>
      <c r="B12" s="173"/>
      <c r="C12" s="380"/>
      <c r="D12" s="381"/>
      <c r="E12" s="382"/>
      <c r="F12" s="382"/>
      <c r="G12" s="382"/>
      <c r="H12" s="185"/>
      <c r="I12" s="186"/>
      <c r="J12" s="186"/>
      <c r="K12" s="186"/>
      <c r="L12" s="186"/>
      <c r="M12" s="186"/>
      <c r="N12" s="186"/>
      <c r="O12" s="186"/>
      <c r="P12" s="187"/>
    </row>
    <row r="13" spans="1:16" s="174" customFormat="1">
      <c r="A13" s="172"/>
      <c r="B13" s="173"/>
      <c r="C13" s="380"/>
      <c r="D13" s="381"/>
      <c r="E13" s="382"/>
      <c r="F13" s="382"/>
      <c r="G13" s="382"/>
      <c r="H13" s="185"/>
      <c r="I13" s="186"/>
      <c r="J13" s="186"/>
      <c r="K13" s="186"/>
      <c r="L13" s="186"/>
      <c r="M13" s="186"/>
      <c r="N13" s="186"/>
      <c r="O13" s="186"/>
      <c r="P13" s="187"/>
    </row>
    <row r="14" spans="1:16" s="174" customFormat="1">
      <c r="A14" s="172"/>
      <c r="B14" s="173"/>
      <c r="C14" s="380"/>
      <c r="D14" s="381"/>
      <c r="E14" s="382"/>
      <c r="F14" s="382"/>
      <c r="G14" s="382"/>
      <c r="H14" s="185"/>
      <c r="I14" s="186"/>
      <c r="J14" s="186"/>
      <c r="K14" s="186"/>
      <c r="L14" s="186"/>
      <c r="M14" s="186"/>
      <c r="N14" s="186"/>
      <c r="O14" s="186"/>
      <c r="P14" s="187"/>
    </row>
    <row r="15" spans="1:16" s="174" customFormat="1">
      <c r="A15" s="172"/>
      <c r="B15" s="173"/>
      <c r="C15" s="380"/>
      <c r="D15" s="381"/>
      <c r="E15" s="382"/>
      <c r="F15" s="382"/>
      <c r="G15" s="382"/>
      <c r="H15" s="185"/>
      <c r="I15" s="186"/>
      <c r="J15" s="186"/>
      <c r="K15" s="186"/>
      <c r="L15" s="186"/>
      <c r="M15" s="186"/>
      <c r="N15" s="186"/>
      <c r="O15" s="186"/>
      <c r="P15" s="187"/>
    </row>
    <row r="16" spans="1:16" s="174" customFormat="1">
      <c r="A16" s="172"/>
      <c r="B16" s="173"/>
      <c r="C16" s="380"/>
      <c r="D16" s="381"/>
      <c r="E16" s="382"/>
      <c r="F16" s="382"/>
      <c r="G16" s="382"/>
      <c r="H16" s="185"/>
      <c r="I16" s="186"/>
      <c r="J16" s="186"/>
      <c r="K16" s="186"/>
      <c r="L16" s="186"/>
      <c r="M16" s="186"/>
      <c r="N16" s="186"/>
      <c r="O16" s="186"/>
      <c r="P16" s="187"/>
    </row>
    <row r="17" spans="1:16" s="174" customFormat="1">
      <c r="A17" s="172"/>
      <c r="B17" s="173"/>
      <c r="C17" s="380"/>
      <c r="D17" s="381"/>
      <c r="E17" s="382"/>
      <c r="F17" s="382"/>
      <c r="G17" s="382"/>
      <c r="H17" s="185"/>
      <c r="I17" s="186"/>
      <c r="J17" s="186"/>
      <c r="K17" s="186"/>
      <c r="L17" s="186"/>
      <c r="M17" s="186"/>
      <c r="N17" s="186"/>
      <c r="O17" s="186"/>
      <c r="P17" s="187"/>
    </row>
    <row r="18" spans="1:16" s="174" customFormat="1">
      <c r="A18" s="172"/>
      <c r="B18" s="173"/>
      <c r="C18" s="380"/>
      <c r="D18" s="381"/>
      <c r="E18" s="382"/>
      <c r="F18" s="382"/>
      <c r="G18" s="382"/>
      <c r="H18" s="185"/>
      <c r="I18" s="186"/>
      <c r="J18" s="186"/>
      <c r="K18" s="186"/>
      <c r="L18" s="186"/>
      <c r="M18" s="186"/>
      <c r="N18" s="186"/>
      <c r="O18" s="186"/>
      <c r="P18" s="187"/>
    </row>
    <row r="19" spans="1:16" s="174" customFormat="1">
      <c r="A19" s="172"/>
      <c r="B19" s="173"/>
      <c r="C19" s="380"/>
      <c r="D19" s="381"/>
      <c r="E19" s="382"/>
      <c r="F19" s="382"/>
      <c r="G19" s="382"/>
      <c r="H19" s="185"/>
      <c r="I19" s="186"/>
      <c r="J19" s="186"/>
      <c r="K19" s="186"/>
      <c r="L19" s="186"/>
      <c r="M19" s="186"/>
      <c r="N19" s="186"/>
      <c r="O19" s="186"/>
      <c r="P19" s="187"/>
    </row>
    <row r="20" spans="1:16">
      <c r="A20" s="172"/>
      <c r="B20" s="173"/>
      <c r="C20" s="174"/>
      <c r="D20" s="174"/>
      <c r="E20" s="174"/>
      <c r="F20" s="174"/>
      <c r="G20" s="382"/>
    </row>
    <row r="21" spans="1:16">
      <c r="A21" s="172"/>
      <c r="B21" s="173"/>
      <c r="C21" s="174"/>
      <c r="D21" s="174"/>
      <c r="E21" s="174"/>
      <c r="F21" s="174"/>
      <c r="G21" s="382"/>
    </row>
    <row r="22" spans="1:16">
      <c r="A22" s="172"/>
      <c r="B22" s="173"/>
      <c r="C22" s="174"/>
      <c r="D22" s="174"/>
      <c r="E22" s="174"/>
      <c r="F22" s="174"/>
      <c r="G22" s="382"/>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7E03-4E57-4DFE-8ED8-0AED9DDADBC3}">
  <sheetPr codeName="Sheet1"/>
  <dimension ref="A3:AV6381"/>
  <sheetViews>
    <sheetView workbookViewId="0"/>
  </sheetViews>
  <sheetFormatPr defaultRowHeight="12.75"/>
  <sheetData>
    <row r="3" spans="1:48">
      <c r="A3" t="s">
        <v>686</v>
      </c>
      <c r="B3" t="s">
        <v>687</v>
      </c>
      <c r="C3" t="s">
        <v>688</v>
      </c>
    </row>
    <row r="4" spans="1:48">
      <c r="A4">
        <v>1</v>
      </c>
      <c r="B4">
        <v>13</v>
      </c>
      <c r="C4">
        <v>43</v>
      </c>
    </row>
    <row r="5" spans="1:48">
      <c r="A5" t="e">
        <f>#REF!</f>
        <v>#REF!</v>
      </c>
      <c r="B5">
        <v>1</v>
      </c>
      <c r="C5" t="e">
        <f>#REF!</f>
        <v>#REF!</v>
      </c>
      <c r="D5">
        <v>447</v>
      </c>
      <c r="E5" t="e">
        <f>#REF!</f>
        <v>#REF!</v>
      </c>
      <c r="F5">
        <v>461</v>
      </c>
      <c r="M5" t="e">
        <f>#REF!</f>
        <v>#REF!</v>
      </c>
      <c r="N5">
        <v>1</v>
      </c>
      <c r="O5" t="e">
        <f>#REF!</f>
        <v>#REF!</v>
      </c>
      <c r="P5">
        <v>175</v>
      </c>
      <c r="Q5" t="e">
        <f>#REF!</f>
        <v>#REF!</v>
      </c>
      <c r="R5">
        <v>210</v>
      </c>
      <c r="AQ5" t="e">
        <f>#REF!</f>
        <v>#REF!</v>
      </c>
      <c r="AR5">
        <v>1</v>
      </c>
      <c r="AS5" t="e">
        <f>#REF!</f>
        <v>#REF!</v>
      </c>
      <c r="AT5">
        <v>11</v>
      </c>
      <c r="AU5" t="e">
        <f>#REF!</f>
        <v>#REF!</v>
      </c>
      <c r="AV5">
        <v>12</v>
      </c>
    </row>
    <row r="6" spans="1:48">
      <c r="A6" t="e">
        <f>#REF!</f>
        <v>#REF!</v>
      </c>
      <c r="B6">
        <v>2</v>
      </c>
      <c r="C6" t="e">
        <f>#REF!</f>
        <v>#REF!</v>
      </c>
      <c r="D6">
        <v>448</v>
      </c>
      <c r="E6" t="e">
        <f>#REF!</f>
        <v>#REF!</v>
      </c>
      <c r="F6">
        <v>462</v>
      </c>
      <c r="M6" t="e">
        <f>#REF!</f>
        <v>#REF!</v>
      </c>
      <c r="N6">
        <v>2</v>
      </c>
      <c r="O6" t="e">
        <f>#REF!</f>
        <v>#REF!</v>
      </c>
      <c r="P6">
        <v>2605</v>
      </c>
      <c r="Q6" t="e">
        <f>#REF!</f>
        <v>#REF!</v>
      </c>
      <c r="R6">
        <v>211</v>
      </c>
      <c r="AQ6" t="e">
        <f>#REF!</f>
        <v>#REF!</v>
      </c>
      <c r="AR6">
        <v>2</v>
      </c>
      <c r="AS6" t="e">
        <f>#REF!</f>
        <v>#REF!</v>
      </c>
      <c r="AT6">
        <v>42183</v>
      </c>
      <c r="AU6" t="e">
        <f>#REF!</f>
        <v>#REF!</v>
      </c>
      <c r="AV6">
        <v>13</v>
      </c>
    </row>
    <row r="7" spans="1:48">
      <c r="A7" t="e">
        <f>#REF!</f>
        <v>#REF!</v>
      </c>
      <c r="B7">
        <v>3</v>
      </c>
      <c r="C7" t="e">
        <f>#REF!</f>
        <v>#REF!</v>
      </c>
      <c r="D7">
        <v>449</v>
      </c>
      <c r="E7" t="e">
        <f>#REF!</f>
        <v>#REF!</v>
      </c>
      <c r="F7">
        <v>463</v>
      </c>
      <c r="M7" t="e">
        <f>#REF!</f>
        <v>#REF!</v>
      </c>
      <c r="N7">
        <v>3</v>
      </c>
      <c r="O7" t="e">
        <f>#REF!</f>
        <v>#REF!</v>
      </c>
      <c r="P7">
        <v>2606</v>
      </c>
      <c r="Q7" t="e">
        <f>#REF!</f>
        <v>#REF!</v>
      </c>
      <c r="R7">
        <v>229</v>
      </c>
      <c r="AQ7" t="e">
        <f>#REF!</f>
        <v>#REF!</v>
      </c>
      <c r="AR7">
        <v>3</v>
      </c>
      <c r="AS7" t="e">
        <f>#REF!</f>
        <v>#REF!</v>
      </c>
      <c r="AT7">
        <v>42184</v>
      </c>
      <c r="AU7" t="e">
        <f>#REF!</f>
        <v>#REF!</v>
      </c>
      <c r="AV7">
        <v>14</v>
      </c>
    </row>
    <row r="8" spans="1:48">
      <c r="A8" t="e">
        <f>#REF!</f>
        <v>#REF!</v>
      </c>
      <c r="B8">
        <v>4</v>
      </c>
      <c r="C8" t="e">
        <f>#REF!</f>
        <v>#REF!</v>
      </c>
      <c r="D8">
        <v>450</v>
      </c>
      <c r="E8" t="e">
        <f>#REF!</f>
        <v>#REF!</v>
      </c>
      <c r="F8">
        <v>464</v>
      </c>
      <c r="M8" t="e">
        <f>#REF!</f>
        <v>#REF!</v>
      </c>
      <c r="N8">
        <v>4</v>
      </c>
      <c r="O8" t="e">
        <f>#REF!</f>
        <v>#REF!</v>
      </c>
      <c r="P8">
        <v>2607</v>
      </c>
      <c r="Q8" t="e">
        <f>#REF!</f>
        <v>#REF!</v>
      </c>
      <c r="R8">
        <v>230</v>
      </c>
      <c r="AQ8" t="e">
        <f>#REF!</f>
        <v>#REF!</v>
      </c>
      <c r="AR8">
        <v>4</v>
      </c>
      <c r="AS8" t="e">
        <f>#REF!</f>
        <v>#REF!</v>
      </c>
      <c r="AT8">
        <v>42185</v>
      </c>
      <c r="AU8" t="e">
        <f>#REF!</f>
        <v>#REF!</v>
      </c>
      <c r="AV8">
        <v>15</v>
      </c>
    </row>
    <row r="9" spans="1:48">
      <c r="A9" t="e">
        <f>#REF!</f>
        <v>#REF!</v>
      </c>
      <c r="B9">
        <v>5</v>
      </c>
      <c r="C9" t="e">
        <f>#REF!</f>
        <v>#REF!</v>
      </c>
      <c r="D9">
        <v>451</v>
      </c>
      <c r="E9" t="e">
        <f>#REF!</f>
        <v>#REF!</v>
      </c>
      <c r="F9">
        <v>465</v>
      </c>
      <c r="M9" t="e">
        <f>#REF!</f>
        <v>#REF!</v>
      </c>
      <c r="N9">
        <v>5</v>
      </c>
      <c r="O9" t="e">
        <f>#REF!</f>
        <v>#REF!</v>
      </c>
      <c r="P9">
        <v>2608</v>
      </c>
      <c r="Q9" t="e">
        <f>#REF!</f>
        <v>#REF!</v>
      </c>
      <c r="R9">
        <v>231</v>
      </c>
      <c r="AQ9" t="e">
        <f>#REF!</f>
        <v>#REF!</v>
      </c>
      <c r="AR9">
        <v>5</v>
      </c>
      <c r="AS9" t="e">
        <f>#REF!</f>
        <v>#REF!</v>
      </c>
      <c r="AT9">
        <v>42186</v>
      </c>
      <c r="AU9" t="e">
        <f>#REF!</f>
        <v>#REF!</v>
      </c>
      <c r="AV9">
        <v>16</v>
      </c>
    </row>
    <row r="10" spans="1:48">
      <c r="A10" t="e">
        <f>#REF!</f>
        <v>#REF!</v>
      </c>
      <c r="B10">
        <v>6</v>
      </c>
      <c r="C10" t="e">
        <f>#REF!</f>
        <v>#REF!</v>
      </c>
      <c r="D10">
        <v>452</v>
      </c>
      <c r="E10" t="e">
        <f>#REF!</f>
        <v>#REF!</v>
      </c>
      <c r="F10">
        <v>466</v>
      </c>
      <c r="M10" t="e">
        <f>#REF!</f>
        <v>#REF!</v>
      </c>
      <c r="N10">
        <v>6</v>
      </c>
      <c r="O10" t="e">
        <f>#REF!</f>
        <v>#REF!</v>
      </c>
      <c r="P10">
        <v>2609</v>
      </c>
      <c r="Q10" t="e">
        <f>#REF!</f>
        <v>#REF!</v>
      </c>
      <c r="R10">
        <v>232</v>
      </c>
      <c r="AQ10" t="e">
        <f>#REF!</f>
        <v>#REF!</v>
      </c>
      <c r="AR10">
        <v>6</v>
      </c>
      <c r="AS10" t="e">
        <f>#REF!</f>
        <v>#REF!</v>
      </c>
      <c r="AT10">
        <v>42187</v>
      </c>
      <c r="AU10" t="e">
        <f>#REF!</f>
        <v>#REF!</v>
      </c>
      <c r="AV10">
        <v>17</v>
      </c>
    </row>
    <row r="11" spans="1:48">
      <c r="A11" t="e">
        <f>#REF!</f>
        <v>#REF!</v>
      </c>
      <c r="B11">
        <v>7</v>
      </c>
      <c r="C11" t="e">
        <f>#REF!</f>
        <v>#REF!</v>
      </c>
      <c r="D11">
        <v>453</v>
      </c>
      <c r="E11" t="e">
        <f>#REF!</f>
        <v>#REF!</v>
      </c>
      <c r="F11">
        <v>467</v>
      </c>
      <c r="M11" t="e">
        <f>#REF!</f>
        <v>#REF!</v>
      </c>
      <c r="N11">
        <v>7</v>
      </c>
      <c r="O11" t="e">
        <f>#REF!</f>
        <v>#REF!</v>
      </c>
      <c r="P11">
        <v>2610</v>
      </c>
      <c r="Q11" t="e">
        <f>#REF!</f>
        <v>#REF!</v>
      </c>
      <c r="R11">
        <v>233</v>
      </c>
      <c r="AQ11" t="e">
        <f>#REF!</f>
        <v>#REF!</v>
      </c>
      <c r="AR11">
        <v>7</v>
      </c>
      <c r="AS11" t="e">
        <f>#REF!</f>
        <v>#REF!</v>
      </c>
      <c r="AT11">
        <v>42188</v>
      </c>
      <c r="AU11" t="e">
        <f>#REF!</f>
        <v>#REF!</v>
      </c>
      <c r="AV11">
        <v>18</v>
      </c>
    </row>
    <row r="12" spans="1:48">
      <c r="A12" t="e">
        <f>#REF!</f>
        <v>#REF!</v>
      </c>
      <c r="B12">
        <v>8</v>
      </c>
      <c r="C12" t="e">
        <f>#REF!</f>
        <v>#REF!</v>
      </c>
      <c r="D12">
        <v>454</v>
      </c>
      <c r="E12" t="e">
        <f>#REF!</f>
        <v>#REF!</v>
      </c>
      <c r="F12">
        <v>468</v>
      </c>
      <c r="M12" t="e">
        <f>#REF!</f>
        <v>#REF!</v>
      </c>
      <c r="N12">
        <v>8</v>
      </c>
      <c r="O12" t="e">
        <f>#REF!</f>
        <v>#REF!</v>
      </c>
      <c r="P12">
        <v>2611</v>
      </c>
      <c r="Q12" t="e">
        <f>#REF!</f>
        <v>#REF!</v>
      </c>
      <c r="R12">
        <v>234</v>
      </c>
      <c r="AQ12" t="e">
        <f>#REF!</f>
        <v>#REF!</v>
      </c>
      <c r="AR12">
        <v>8</v>
      </c>
      <c r="AS12" t="e">
        <f>#REF!</f>
        <v>#REF!</v>
      </c>
      <c r="AT12">
        <v>42189</v>
      </c>
      <c r="AU12" t="e">
        <f>#REF!</f>
        <v>#REF!</v>
      </c>
      <c r="AV12">
        <v>19</v>
      </c>
    </row>
    <row r="13" spans="1:48">
      <c r="A13" t="e">
        <f>#REF!</f>
        <v>#REF!</v>
      </c>
      <c r="B13">
        <v>9</v>
      </c>
      <c r="C13" t="e">
        <f>#REF!</f>
        <v>#REF!</v>
      </c>
      <c r="D13">
        <v>455</v>
      </c>
      <c r="E13" t="e">
        <f>#REF!</f>
        <v>#REF!</v>
      </c>
      <c r="F13">
        <v>469</v>
      </c>
      <c r="M13" t="e">
        <f>#REF!</f>
        <v>#REF!</v>
      </c>
      <c r="N13">
        <v>9</v>
      </c>
      <c r="O13" t="e">
        <f>#REF!</f>
        <v>#REF!</v>
      </c>
      <c r="P13">
        <v>3370</v>
      </c>
      <c r="Q13" t="e">
        <f>#REF!</f>
        <v>#REF!</v>
      </c>
      <c r="R13">
        <v>235</v>
      </c>
      <c r="AQ13" t="e">
        <f>#REF!</f>
        <v>#REF!</v>
      </c>
      <c r="AR13">
        <v>9</v>
      </c>
      <c r="AS13" t="e">
        <f>#REF!</f>
        <v>#REF!</v>
      </c>
      <c r="AT13">
        <v>42190</v>
      </c>
      <c r="AU13" t="e">
        <f>#REF!</f>
        <v>#REF!</v>
      </c>
      <c r="AV13">
        <v>20</v>
      </c>
    </row>
    <row r="14" spans="1:48">
      <c r="A14" t="e">
        <f>#REF!</f>
        <v>#REF!</v>
      </c>
      <c r="B14">
        <v>10</v>
      </c>
      <c r="C14" t="e">
        <f>#REF!</f>
        <v>#REF!</v>
      </c>
      <c r="D14">
        <v>456</v>
      </c>
      <c r="E14" t="e">
        <f>#REF!</f>
        <v>#REF!</v>
      </c>
      <c r="F14">
        <v>470</v>
      </c>
      <c r="M14" t="e">
        <f>#REF!</f>
        <v>#REF!</v>
      </c>
      <c r="N14">
        <v>10</v>
      </c>
      <c r="O14" t="e">
        <f>#REF!</f>
        <v>#REF!</v>
      </c>
      <c r="P14">
        <v>3371</v>
      </c>
      <c r="Q14" t="e">
        <f>#REF!</f>
        <v>#REF!</v>
      </c>
      <c r="R14">
        <v>236</v>
      </c>
      <c r="AQ14" t="e">
        <f>#REF!</f>
        <v>#REF!</v>
      </c>
      <c r="AR14">
        <v>10</v>
      </c>
      <c r="AS14" t="e">
        <f>#REF!</f>
        <v>#REF!</v>
      </c>
      <c r="AT14">
        <v>42191</v>
      </c>
      <c r="AU14" t="e">
        <f>#REF!</f>
        <v>#REF!</v>
      </c>
      <c r="AV14">
        <v>21</v>
      </c>
    </row>
    <row r="15" spans="1:48">
      <c r="A15" t="e">
        <f>#REF!</f>
        <v>#REF!</v>
      </c>
      <c r="B15">
        <v>11</v>
      </c>
      <c r="C15" t="e">
        <f>#REF!</f>
        <v>#REF!</v>
      </c>
      <c r="D15">
        <v>457</v>
      </c>
      <c r="E15" t="e">
        <f>#REF!</f>
        <v>#REF!</v>
      </c>
      <c r="F15">
        <v>471</v>
      </c>
      <c r="M15" t="e">
        <f>#REF!</f>
        <v>#REF!</v>
      </c>
      <c r="N15">
        <v>11</v>
      </c>
      <c r="O15" t="e">
        <f>#REF!</f>
        <v>#REF!</v>
      </c>
      <c r="P15">
        <v>3372</v>
      </c>
      <c r="Q15" t="e">
        <f>#REF!</f>
        <v>#REF!</v>
      </c>
      <c r="R15">
        <v>237</v>
      </c>
      <c r="AQ15" t="e">
        <f>#REF!</f>
        <v>#REF!</v>
      </c>
      <c r="AR15">
        <v>42317</v>
      </c>
      <c r="AS15" t="e">
        <f>#REF!</f>
        <v>#REF!</v>
      </c>
      <c r="AT15">
        <v>42192</v>
      </c>
      <c r="AU15" t="e">
        <f>#REF!</f>
        <v>#REF!</v>
      </c>
      <c r="AV15">
        <v>22</v>
      </c>
    </row>
    <row r="16" spans="1:48">
      <c r="A16" t="e">
        <f>#REF!</f>
        <v>#REF!</v>
      </c>
      <c r="B16">
        <v>12</v>
      </c>
      <c r="C16" t="e">
        <f>#REF!</f>
        <v>#REF!</v>
      </c>
      <c r="D16">
        <v>458</v>
      </c>
      <c r="E16" t="e">
        <f>#REF!</f>
        <v>#REF!</v>
      </c>
      <c r="F16">
        <v>472</v>
      </c>
      <c r="M16" t="e">
        <f>#REF!</f>
        <v>#REF!</v>
      </c>
      <c r="N16">
        <v>12</v>
      </c>
      <c r="O16" t="e">
        <f>#REF!</f>
        <v>#REF!</v>
      </c>
      <c r="P16">
        <v>3373</v>
      </c>
      <c r="Q16" t="e">
        <f>#REF!</f>
        <v>#REF!</v>
      </c>
      <c r="R16">
        <v>238</v>
      </c>
      <c r="AQ16" t="e">
        <f>#REF!</f>
        <v>#REF!</v>
      </c>
      <c r="AR16">
        <v>42319</v>
      </c>
      <c r="AS16" t="e">
        <f>#REF!</f>
        <v>#REF!</v>
      </c>
      <c r="AT16">
        <v>42193</v>
      </c>
      <c r="AU16" t="e">
        <f>#REF!</f>
        <v>#REF!</v>
      </c>
      <c r="AV16">
        <v>42195</v>
      </c>
    </row>
    <row r="17" spans="1:48">
      <c r="A17" t="e">
        <f>#REF!</f>
        <v>#REF!</v>
      </c>
      <c r="B17">
        <v>13</v>
      </c>
      <c r="C17" t="e">
        <f>#REF!</f>
        <v>#REF!</v>
      </c>
      <c r="D17">
        <v>459</v>
      </c>
      <c r="E17" t="e">
        <f>#REF!</f>
        <v>#REF!</v>
      </c>
      <c r="F17">
        <v>473</v>
      </c>
      <c r="M17" t="e">
        <f>#REF!</f>
        <v>#REF!</v>
      </c>
      <c r="N17">
        <v>13</v>
      </c>
      <c r="O17" t="e">
        <f>#REF!</f>
        <v>#REF!</v>
      </c>
      <c r="P17">
        <v>3374</v>
      </c>
      <c r="Q17" t="e">
        <f>#REF!</f>
        <v>#REF!</v>
      </c>
      <c r="R17">
        <v>239</v>
      </c>
      <c r="AQ17" t="e">
        <f>#REF!</f>
        <v>#REF!</v>
      </c>
      <c r="AR17">
        <v>42320</v>
      </c>
      <c r="AS17" t="e">
        <f>#REF!</f>
        <v>#REF!</v>
      </c>
      <c r="AT17">
        <v>42194</v>
      </c>
      <c r="AU17" t="e">
        <f>#REF!</f>
        <v>#REF!</v>
      </c>
      <c r="AV17">
        <v>42196</v>
      </c>
    </row>
    <row r="18" spans="1:48">
      <c r="A18" t="e">
        <f>#REF!</f>
        <v>#REF!</v>
      </c>
      <c r="B18">
        <v>14</v>
      </c>
      <c r="C18" t="e">
        <f>#REF!</f>
        <v>#REF!</v>
      </c>
      <c r="D18">
        <v>460</v>
      </c>
      <c r="E18" t="e">
        <f>#REF!</f>
        <v>#REF!</v>
      </c>
      <c r="F18">
        <v>474</v>
      </c>
      <c r="M18" t="e">
        <f>#REF!</f>
        <v>#REF!</v>
      </c>
      <c r="N18">
        <v>14</v>
      </c>
      <c r="O18" t="e">
        <f>#REF!</f>
        <v>#REF!</v>
      </c>
      <c r="P18">
        <v>3375</v>
      </c>
      <c r="Q18" t="e">
        <f>#REF!</f>
        <v>#REF!</v>
      </c>
      <c r="R18">
        <v>240</v>
      </c>
      <c r="AQ18" t="e">
        <f>#REF!</f>
        <v>#REF!</v>
      </c>
      <c r="AR18">
        <v>42323</v>
      </c>
      <c r="AU18" t="e">
        <f>#REF!</f>
        <v>#REF!</v>
      </c>
      <c r="AV18">
        <v>42197</v>
      </c>
    </row>
    <row r="19" spans="1:48">
      <c r="A19" t="e">
        <f>#REF!</f>
        <v>#REF!</v>
      </c>
      <c r="B19">
        <v>15</v>
      </c>
      <c r="C19" t="e">
        <f>#REF!</f>
        <v>#REF!</v>
      </c>
      <c r="D19">
        <v>449925</v>
      </c>
      <c r="E19" t="e">
        <f>#REF!</f>
        <v>#REF!</v>
      </c>
      <c r="F19">
        <v>475</v>
      </c>
      <c r="M19" t="e">
        <f>#REF!</f>
        <v>#REF!</v>
      </c>
      <c r="N19">
        <v>15</v>
      </c>
      <c r="O19" t="e">
        <f>#REF!</f>
        <v>#REF!</v>
      </c>
      <c r="P19">
        <v>3376</v>
      </c>
      <c r="Q19" t="e">
        <f>#REF!</f>
        <v>#REF!</v>
      </c>
      <c r="R19">
        <v>241</v>
      </c>
      <c r="AQ19" t="e">
        <f>#REF!</f>
        <v>#REF!</v>
      </c>
      <c r="AR19">
        <v>42324</v>
      </c>
      <c r="AU19" t="e">
        <f>#REF!</f>
        <v>#REF!</v>
      </c>
      <c r="AV19">
        <v>42198</v>
      </c>
    </row>
    <row r="20" spans="1:48">
      <c r="A20" t="e">
        <f>#REF!</f>
        <v>#REF!</v>
      </c>
      <c r="B20">
        <v>16</v>
      </c>
      <c r="C20" t="e">
        <f>#REF!</f>
        <v>#REF!</v>
      </c>
      <c r="D20">
        <v>449928</v>
      </c>
      <c r="E20" t="e">
        <f>#REF!</f>
        <v>#REF!</v>
      </c>
      <c r="F20">
        <v>476</v>
      </c>
      <c r="M20" t="e">
        <f>#REF!</f>
        <v>#REF!</v>
      </c>
      <c r="N20">
        <v>16</v>
      </c>
      <c r="O20" t="e">
        <f>#REF!</f>
        <v>#REF!</v>
      </c>
      <c r="P20">
        <v>3377</v>
      </c>
      <c r="Q20" t="e">
        <f>#REF!</f>
        <v>#REF!</v>
      </c>
      <c r="R20">
        <v>242</v>
      </c>
      <c r="AQ20" t="e">
        <f>#REF!</f>
        <v>#REF!</v>
      </c>
      <c r="AR20">
        <v>42327</v>
      </c>
      <c r="AU20" t="e">
        <f>#REF!</f>
        <v>#REF!</v>
      </c>
      <c r="AV20">
        <v>42199</v>
      </c>
    </row>
    <row r="21" spans="1:48">
      <c r="A21" t="e">
        <f>#REF!</f>
        <v>#REF!</v>
      </c>
      <c r="B21">
        <v>17</v>
      </c>
      <c r="C21" t="e">
        <f>#REF!</f>
        <v>#REF!</v>
      </c>
      <c r="D21">
        <v>449934</v>
      </c>
      <c r="E21" t="e">
        <f>#REF!</f>
        <v>#REF!</v>
      </c>
      <c r="F21">
        <v>477</v>
      </c>
      <c r="M21" t="e">
        <f>#REF!</f>
        <v>#REF!</v>
      </c>
      <c r="N21">
        <v>17</v>
      </c>
      <c r="O21" t="e">
        <f>#REF!</f>
        <v>#REF!</v>
      </c>
      <c r="P21">
        <v>3378</v>
      </c>
      <c r="Q21" t="e">
        <f>#REF!</f>
        <v>#REF!</v>
      </c>
      <c r="R21">
        <v>243</v>
      </c>
      <c r="AQ21" t="e">
        <f>#REF!</f>
        <v>#REF!</v>
      </c>
      <c r="AR21">
        <v>42329</v>
      </c>
      <c r="AU21" t="e">
        <f>#REF!</f>
        <v>#REF!</v>
      </c>
      <c r="AV21">
        <v>42200</v>
      </c>
    </row>
    <row r="22" spans="1:48">
      <c r="A22" t="e">
        <f>#REF!</f>
        <v>#REF!</v>
      </c>
      <c r="B22">
        <v>18</v>
      </c>
      <c r="E22" t="e">
        <f>#REF!</f>
        <v>#REF!</v>
      </c>
      <c r="F22">
        <v>478</v>
      </c>
      <c r="M22" t="e">
        <f>#REF!</f>
        <v>#REF!</v>
      </c>
      <c r="N22">
        <v>18</v>
      </c>
      <c r="O22" t="e">
        <f>#REF!</f>
        <v>#REF!</v>
      </c>
      <c r="P22">
        <v>3379</v>
      </c>
      <c r="Q22" t="e">
        <f>#REF!</f>
        <v>#REF!</v>
      </c>
      <c r="R22">
        <v>244</v>
      </c>
      <c r="AQ22" t="e">
        <f>#REF!</f>
        <v>#REF!</v>
      </c>
      <c r="AR22">
        <v>42330</v>
      </c>
      <c r="AU22" t="e">
        <f>#REF!</f>
        <v>#REF!</v>
      </c>
      <c r="AV22">
        <v>42201</v>
      </c>
    </row>
    <row r="23" spans="1:48">
      <c r="A23" t="e">
        <f>#REF!</f>
        <v>#REF!</v>
      </c>
      <c r="B23">
        <v>19</v>
      </c>
      <c r="E23" t="e">
        <f>#REF!</f>
        <v>#REF!</v>
      </c>
      <c r="F23">
        <v>479</v>
      </c>
      <c r="M23" t="e">
        <f>#REF!</f>
        <v>#REF!</v>
      </c>
      <c r="N23">
        <v>19</v>
      </c>
      <c r="O23" t="e">
        <f>#REF!</f>
        <v>#REF!</v>
      </c>
      <c r="P23">
        <v>3380</v>
      </c>
      <c r="Q23" t="e">
        <f>#REF!</f>
        <v>#REF!</v>
      </c>
      <c r="R23">
        <v>245</v>
      </c>
      <c r="AQ23" t="e">
        <f>#REF!</f>
        <v>#REF!</v>
      </c>
      <c r="AR23">
        <v>42331</v>
      </c>
      <c r="AU23" t="e">
        <f>#REF!</f>
        <v>#REF!</v>
      </c>
      <c r="AV23">
        <v>42202</v>
      </c>
    </row>
    <row r="24" spans="1:48">
      <c r="A24" t="e">
        <f>#REF!</f>
        <v>#REF!</v>
      </c>
      <c r="B24">
        <v>20</v>
      </c>
      <c r="E24" t="e">
        <f>#REF!</f>
        <v>#REF!</v>
      </c>
      <c r="F24">
        <v>480</v>
      </c>
      <c r="M24" t="e">
        <f>#REF!</f>
        <v>#REF!</v>
      </c>
      <c r="N24">
        <v>20</v>
      </c>
      <c r="Q24" t="e">
        <f>#REF!</f>
        <v>#REF!</v>
      </c>
      <c r="R24">
        <v>246</v>
      </c>
      <c r="AQ24" t="e">
        <f>#REF!</f>
        <v>#REF!</v>
      </c>
      <c r="AR24">
        <v>42332</v>
      </c>
      <c r="AU24" t="e">
        <f>#REF!</f>
        <v>#REF!</v>
      </c>
      <c r="AV24">
        <v>42203</v>
      </c>
    </row>
    <row r="25" spans="1:48">
      <c r="A25" t="e">
        <f>#REF!</f>
        <v>#REF!</v>
      </c>
      <c r="B25">
        <v>21</v>
      </c>
      <c r="E25" t="e">
        <f>#REF!</f>
        <v>#REF!</v>
      </c>
      <c r="F25">
        <v>481</v>
      </c>
      <c r="M25" t="e">
        <f>#REF!</f>
        <v>#REF!</v>
      </c>
      <c r="N25">
        <v>21</v>
      </c>
      <c r="Q25" t="e">
        <f>#REF!</f>
        <v>#REF!</v>
      </c>
      <c r="R25">
        <v>247</v>
      </c>
      <c r="AQ25" t="e">
        <f>#REF!</f>
        <v>#REF!</v>
      </c>
      <c r="AR25">
        <v>42333</v>
      </c>
      <c r="AU25" t="e">
        <f>#REF!</f>
        <v>#REF!</v>
      </c>
      <c r="AV25">
        <v>42204</v>
      </c>
    </row>
    <row r="26" spans="1:48">
      <c r="A26" t="e">
        <f>#REF!</f>
        <v>#REF!</v>
      </c>
      <c r="B26">
        <v>22</v>
      </c>
      <c r="E26" t="e">
        <f>#REF!</f>
        <v>#REF!</v>
      </c>
      <c r="F26">
        <v>482</v>
      </c>
      <c r="M26" t="e">
        <f>#REF!</f>
        <v>#REF!</v>
      </c>
      <c r="N26">
        <v>22</v>
      </c>
      <c r="Q26" t="e">
        <f>#REF!</f>
        <v>#REF!</v>
      </c>
      <c r="R26">
        <v>248</v>
      </c>
      <c r="AQ26" t="e">
        <f>#REF!</f>
        <v>#REF!</v>
      </c>
      <c r="AR26">
        <v>42334</v>
      </c>
      <c r="AU26" t="e">
        <f>#REF!</f>
        <v>#REF!</v>
      </c>
      <c r="AV26">
        <v>42205</v>
      </c>
    </row>
    <row r="27" spans="1:48">
      <c r="A27" t="e">
        <f>#REF!</f>
        <v>#REF!</v>
      </c>
      <c r="B27">
        <v>23</v>
      </c>
      <c r="E27" t="e">
        <f>#REF!</f>
        <v>#REF!</v>
      </c>
      <c r="F27">
        <v>483</v>
      </c>
      <c r="M27" t="e">
        <f>#REF!</f>
        <v>#REF!</v>
      </c>
      <c r="N27">
        <v>23</v>
      </c>
      <c r="Q27" t="e">
        <f>#REF!</f>
        <v>#REF!</v>
      </c>
      <c r="R27">
        <v>249</v>
      </c>
      <c r="AQ27" t="e">
        <f>#REF!</f>
        <v>#REF!</v>
      </c>
      <c r="AR27">
        <v>42335</v>
      </c>
      <c r="AU27" t="e">
        <f>#REF!</f>
        <v>#REF!</v>
      </c>
      <c r="AV27">
        <v>42206</v>
      </c>
    </row>
    <row r="28" spans="1:48">
      <c r="A28" t="e">
        <f>#REF!</f>
        <v>#REF!</v>
      </c>
      <c r="B28">
        <v>24</v>
      </c>
      <c r="E28" t="e">
        <f>#REF!</f>
        <v>#REF!</v>
      </c>
      <c r="F28">
        <v>484</v>
      </c>
      <c r="M28" t="e">
        <f>#REF!</f>
        <v>#REF!</v>
      </c>
      <c r="N28">
        <v>24</v>
      </c>
      <c r="Q28" t="e">
        <f>#REF!</f>
        <v>#REF!</v>
      </c>
      <c r="R28">
        <v>250</v>
      </c>
      <c r="AQ28" t="e">
        <f>#REF!</f>
        <v>#REF!</v>
      </c>
      <c r="AR28">
        <v>42336</v>
      </c>
      <c r="AU28" t="e">
        <f>#REF!</f>
        <v>#REF!</v>
      </c>
      <c r="AV28">
        <v>42318</v>
      </c>
    </row>
    <row r="29" spans="1:48">
      <c r="A29" t="e">
        <f>#REF!</f>
        <v>#REF!</v>
      </c>
      <c r="B29">
        <v>25</v>
      </c>
      <c r="E29" t="e">
        <f>#REF!</f>
        <v>#REF!</v>
      </c>
      <c r="F29">
        <v>485</v>
      </c>
      <c r="M29" t="e">
        <f>#REF!</f>
        <v>#REF!</v>
      </c>
      <c r="N29">
        <v>25</v>
      </c>
      <c r="Q29" t="e">
        <f>#REF!</f>
        <v>#REF!</v>
      </c>
      <c r="R29">
        <v>251</v>
      </c>
      <c r="AQ29" t="e">
        <f>#REF!</f>
        <v>#REF!</v>
      </c>
      <c r="AR29">
        <v>42337</v>
      </c>
      <c r="AU29" t="e">
        <f>#REF!</f>
        <v>#REF!</v>
      </c>
      <c r="AV29">
        <v>42321</v>
      </c>
    </row>
    <row r="30" spans="1:48">
      <c r="A30" t="e">
        <f>#REF!</f>
        <v>#REF!</v>
      </c>
      <c r="B30">
        <v>26</v>
      </c>
      <c r="E30" t="e">
        <f>#REF!</f>
        <v>#REF!</v>
      </c>
      <c r="F30">
        <v>486</v>
      </c>
      <c r="M30" t="e">
        <f>#REF!</f>
        <v>#REF!</v>
      </c>
      <c r="N30">
        <v>26</v>
      </c>
      <c r="Q30" t="e">
        <f>#REF!</f>
        <v>#REF!</v>
      </c>
      <c r="R30">
        <v>252</v>
      </c>
      <c r="AQ30" t="e">
        <f>#REF!</f>
        <v>#REF!</v>
      </c>
      <c r="AR30">
        <v>42338</v>
      </c>
      <c r="AU30" t="e">
        <f>#REF!</f>
        <v>#REF!</v>
      </c>
      <c r="AV30">
        <v>42322</v>
      </c>
    </row>
    <row r="31" spans="1:48">
      <c r="A31" t="e">
        <f>#REF!</f>
        <v>#REF!</v>
      </c>
      <c r="B31">
        <v>27</v>
      </c>
      <c r="E31" t="e">
        <f>#REF!</f>
        <v>#REF!</v>
      </c>
      <c r="F31">
        <v>487</v>
      </c>
      <c r="M31" t="e">
        <f>#REF!</f>
        <v>#REF!</v>
      </c>
      <c r="N31">
        <v>27</v>
      </c>
      <c r="Q31" t="e">
        <f>#REF!</f>
        <v>#REF!</v>
      </c>
      <c r="R31">
        <v>253</v>
      </c>
      <c r="AQ31" t="e">
        <f>#REF!</f>
        <v>#REF!</v>
      </c>
      <c r="AR31">
        <v>42339</v>
      </c>
      <c r="AU31" t="e">
        <f>#REF!</f>
        <v>#REF!</v>
      </c>
      <c r="AV31">
        <v>42325</v>
      </c>
    </row>
    <row r="32" spans="1:48">
      <c r="A32" t="e">
        <f>#REF!</f>
        <v>#REF!</v>
      </c>
      <c r="B32">
        <v>28</v>
      </c>
      <c r="E32" t="e">
        <f>#REF!</f>
        <v>#REF!</v>
      </c>
      <c r="F32">
        <v>488</v>
      </c>
      <c r="M32" t="e">
        <f>#REF!</f>
        <v>#REF!</v>
      </c>
      <c r="N32">
        <v>28</v>
      </c>
      <c r="Q32" t="e">
        <f>#REF!</f>
        <v>#REF!</v>
      </c>
      <c r="R32">
        <v>254</v>
      </c>
      <c r="AQ32" t="e">
        <f>#REF!</f>
        <v>#REF!</v>
      </c>
      <c r="AR32">
        <v>42340</v>
      </c>
      <c r="AU32" t="e">
        <f>#REF!</f>
        <v>#REF!</v>
      </c>
      <c r="AV32">
        <v>42326</v>
      </c>
    </row>
    <row r="33" spans="1:48">
      <c r="A33" t="e">
        <f>#REF!</f>
        <v>#REF!</v>
      </c>
      <c r="B33">
        <v>29</v>
      </c>
      <c r="E33" t="e">
        <f>#REF!</f>
        <v>#REF!</v>
      </c>
      <c r="F33">
        <v>489</v>
      </c>
      <c r="M33" t="e">
        <f>#REF!</f>
        <v>#REF!</v>
      </c>
      <c r="N33">
        <v>29</v>
      </c>
      <c r="Q33" t="e">
        <f>#REF!</f>
        <v>#REF!</v>
      </c>
      <c r="R33">
        <v>255</v>
      </c>
      <c r="AQ33" t="e">
        <f>#REF!</f>
        <v>#REF!</v>
      </c>
      <c r="AR33">
        <v>42341</v>
      </c>
      <c r="AU33" t="e">
        <f>#REF!</f>
        <v>#REF!</v>
      </c>
      <c r="AV33">
        <v>42328</v>
      </c>
    </row>
    <row r="34" spans="1:48">
      <c r="A34" t="e">
        <f>#REF!</f>
        <v>#REF!</v>
      </c>
      <c r="B34">
        <v>30</v>
      </c>
      <c r="E34" t="e">
        <f>#REF!</f>
        <v>#REF!</v>
      </c>
      <c r="F34">
        <v>490</v>
      </c>
      <c r="M34" t="e">
        <f>#REF!</f>
        <v>#REF!</v>
      </c>
      <c r="N34">
        <v>30</v>
      </c>
      <c r="Q34" t="e">
        <f>#REF!</f>
        <v>#REF!</v>
      </c>
      <c r="R34">
        <v>256</v>
      </c>
      <c r="AQ34" t="e">
        <f>#REF!</f>
        <v>#REF!</v>
      </c>
      <c r="AR34">
        <v>42342</v>
      </c>
      <c r="AU34" t="e">
        <f>#REF!</f>
        <v>#REF!</v>
      </c>
      <c r="AV34">
        <v>42345</v>
      </c>
    </row>
    <row r="35" spans="1:48">
      <c r="A35" t="e">
        <f>#REF!</f>
        <v>#REF!</v>
      </c>
      <c r="B35">
        <v>31</v>
      </c>
      <c r="E35" t="e">
        <f>#REF!</f>
        <v>#REF!</v>
      </c>
      <c r="F35">
        <v>491</v>
      </c>
      <c r="M35" t="e">
        <f>#REF!</f>
        <v>#REF!</v>
      </c>
      <c r="N35">
        <v>31</v>
      </c>
      <c r="Q35" t="e">
        <f>#REF!</f>
        <v>#REF!</v>
      </c>
      <c r="R35">
        <v>257</v>
      </c>
      <c r="AQ35" t="e">
        <f>#REF!</f>
        <v>#REF!</v>
      </c>
      <c r="AR35">
        <v>42343</v>
      </c>
      <c r="AU35" t="e">
        <f>#REF!</f>
        <v>#REF!</v>
      </c>
      <c r="AV35">
        <v>42346</v>
      </c>
    </row>
    <row r="36" spans="1:48">
      <c r="A36" t="e">
        <f>#REF!</f>
        <v>#REF!</v>
      </c>
      <c r="B36">
        <v>32</v>
      </c>
      <c r="E36" t="e">
        <f>#REF!</f>
        <v>#REF!</v>
      </c>
      <c r="F36">
        <v>492</v>
      </c>
      <c r="M36" t="e">
        <f>#REF!</f>
        <v>#REF!</v>
      </c>
      <c r="N36">
        <v>32</v>
      </c>
      <c r="Q36" t="e">
        <f>#REF!</f>
        <v>#REF!</v>
      </c>
      <c r="R36">
        <v>258</v>
      </c>
      <c r="AQ36" t="e">
        <f>#REF!</f>
        <v>#REF!</v>
      </c>
      <c r="AR36">
        <v>42344</v>
      </c>
      <c r="AU36" t="e">
        <f>#REF!</f>
        <v>#REF!</v>
      </c>
      <c r="AV36">
        <v>42347</v>
      </c>
    </row>
    <row r="37" spans="1:48">
      <c r="A37" t="e">
        <f>#REF!</f>
        <v>#REF!</v>
      </c>
      <c r="B37">
        <v>33</v>
      </c>
      <c r="E37" t="e">
        <f>#REF!</f>
        <v>#REF!</v>
      </c>
      <c r="F37">
        <v>493</v>
      </c>
      <c r="M37" t="e">
        <f>#REF!</f>
        <v>#REF!</v>
      </c>
      <c r="N37">
        <v>33</v>
      </c>
      <c r="Q37" t="e">
        <f>#REF!</f>
        <v>#REF!</v>
      </c>
      <c r="R37">
        <v>259</v>
      </c>
      <c r="AQ37" t="e">
        <f>#REF!</f>
        <v>#REF!</v>
      </c>
      <c r="AR37">
        <v>42361</v>
      </c>
      <c r="AU37" t="e">
        <f>#REF!</f>
        <v>#REF!</v>
      </c>
      <c r="AV37">
        <v>42348</v>
      </c>
    </row>
    <row r="38" spans="1:48">
      <c r="A38" t="e">
        <f>#REF!</f>
        <v>#REF!</v>
      </c>
      <c r="B38">
        <v>34</v>
      </c>
      <c r="E38" t="e">
        <f>#REF!</f>
        <v>#REF!</v>
      </c>
      <c r="F38">
        <v>494</v>
      </c>
      <c r="M38" t="e">
        <f>#REF!</f>
        <v>#REF!</v>
      </c>
      <c r="N38">
        <v>34</v>
      </c>
      <c r="Q38" t="e">
        <f>#REF!</f>
        <v>#REF!</v>
      </c>
      <c r="R38">
        <v>260</v>
      </c>
      <c r="AQ38" t="e">
        <f>#REF!</f>
        <v>#REF!</v>
      </c>
      <c r="AR38">
        <v>42363</v>
      </c>
      <c r="AU38" t="e">
        <f>#REF!</f>
        <v>#REF!</v>
      </c>
      <c r="AV38">
        <v>42349</v>
      </c>
    </row>
    <row r="39" spans="1:48">
      <c r="A39" t="e">
        <f>#REF!</f>
        <v>#REF!</v>
      </c>
      <c r="B39">
        <v>35</v>
      </c>
      <c r="E39" t="e">
        <f>#REF!</f>
        <v>#REF!</v>
      </c>
      <c r="F39">
        <v>495</v>
      </c>
      <c r="M39" t="e">
        <f>#REF!</f>
        <v>#REF!</v>
      </c>
      <c r="N39">
        <v>35</v>
      </c>
      <c r="Q39" t="e">
        <f>#REF!</f>
        <v>#REF!</v>
      </c>
      <c r="R39">
        <v>261</v>
      </c>
      <c r="AQ39" t="e">
        <f>#REF!</f>
        <v>#REF!</v>
      </c>
      <c r="AR39">
        <v>42364</v>
      </c>
      <c r="AU39" t="e">
        <f>#REF!</f>
        <v>#REF!</v>
      </c>
      <c r="AV39">
        <v>42350</v>
      </c>
    </row>
    <row r="40" spans="1:48">
      <c r="A40" t="e">
        <f>#REF!</f>
        <v>#REF!</v>
      </c>
      <c r="B40">
        <v>36</v>
      </c>
      <c r="E40" t="e">
        <f>#REF!</f>
        <v>#REF!</v>
      </c>
      <c r="F40">
        <v>496</v>
      </c>
      <c r="M40" t="e">
        <f>#REF!</f>
        <v>#REF!</v>
      </c>
      <c r="N40">
        <v>36</v>
      </c>
      <c r="Q40" t="e">
        <f>#REF!</f>
        <v>#REF!</v>
      </c>
      <c r="R40">
        <v>262</v>
      </c>
      <c r="AQ40" t="e">
        <f>#REF!</f>
        <v>#REF!</v>
      </c>
      <c r="AR40">
        <v>42365</v>
      </c>
      <c r="AU40" t="e">
        <f>#REF!</f>
        <v>#REF!</v>
      </c>
      <c r="AV40">
        <v>42351</v>
      </c>
    </row>
    <row r="41" spans="1:48">
      <c r="A41" t="e">
        <f>#REF!</f>
        <v>#REF!</v>
      </c>
      <c r="B41">
        <v>37</v>
      </c>
      <c r="E41" t="e">
        <f>#REF!</f>
        <v>#REF!</v>
      </c>
      <c r="F41">
        <v>497</v>
      </c>
      <c r="M41" t="e">
        <f>#REF!</f>
        <v>#REF!</v>
      </c>
      <c r="N41">
        <v>37</v>
      </c>
      <c r="Q41" t="e">
        <f>#REF!</f>
        <v>#REF!</v>
      </c>
      <c r="R41">
        <v>263</v>
      </c>
      <c r="AQ41" t="e">
        <f>#REF!</f>
        <v>#REF!</v>
      </c>
      <c r="AR41">
        <v>42366</v>
      </c>
      <c r="AU41" t="e">
        <f>#REF!</f>
        <v>#REF!</v>
      </c>
      <c r="AV41">
        <v>42352</v>
      </c>
    </row>
    <row r="42" spans="1:48">
      <c r="A42" t="e">
        <f>#REF!</f>
        <v>#REF!</v>
      </c>
      <c r="B42">
        <v>38</v>
      </c>
      <c r="E42" t="e">
        <f>#REF!</f>
        <v>#REF!</v>
      </c>
      <c r="F42">
        <v>498</v>
      </c>
      <c r="M42" t="e">
        <f>#REF!</f>
        <v>#REF!</v>
      </c>
      <c r="N42">
        <v>38</v>
      </c>
      <c r="Q42" t="e">
        <f>#REF!</f>
        <v>#REF!</v>
      </c>
      <c r="R42">
        <v>264</v>
      </c>
      <c r="AQ42" t="e">
        <f>#REF!</f>
        <v>#REF!</v>
      </c>
      <c r="AR42">
        <v>42367</v>
      </c>
      <c r="AU42" t="e">
        <f>#REF!</f>
        <v>#REF!</v>
      </c>
      <c r="AV42">
        <v>42353</v>
      </c>
    </row>
    <row r="43" spans="1:48">
      <c r="A43" t="e">
        <f>#REF!</f>
        <v>#REF!</v>
      </c>
      <c r="B43">
        <v>39</v>
      </c>
      <c r="E43" t="e">
        <f>#REF!</f>
        <v>#REF!</v>
      </c>
      <c r="F43">
        <v>499</v>
      </c>
      <c r="M43" t="e">
        <f>#REF!</f>
        <v>#REF!</v>
      </c>
      <c r="N43">
        <v>39</v>
      </c>
      <c r="Q43" t="e">
        <f>#REF!</f>
        <v>#REF!</v>
      </c>
      <c r="R43">
        <v>265</v>
      </c>
      <c r="AQ43" t="e">
        <f>#REF!</f>
        <v>#REF!</v>
      </c>
      <c r="AR43">
        <v>42368</v>
      </c>
      <c r="AU43" t="e">
        <f>#REF!</f>
        <v>#REF!</v>
      </c>
      <c r="AV43">
        <v>42354</v>
      </c>
    </row>
    <row r="44" spans="1:48">
      <c r="A44" t="e">
        <f>#REF!</f>
        <v>#REF!</v>
      </c>
      <c r="B44">
        <v>40</v>
      </c>
      <c r="E44" t="e">
        <f>#REF!</f>
        <v>#REF!</v>
      </c>
      <c r="F44">
        <v>500</v>
      </c>
      <c r="M44" t="e">
        <f>#REF!</f>
        <v>#REF!</v>
      </c>
      <c r="N44">
        <v>40</v>
      </c>
      <c r="Q44" t="e">
        <f>#REF!</f>
        <v>#REF!</v>
      </c>
      <c r="R44">
        <v>266</v>
      </c>
      <c r="AQ44" t="e">
        <f>#REF!</f>
        <v>#REF!</v>
      </c>
      <c r="AR44">
        <v>42369</v>
      </c>
      <c r="AU44" t="e">
        <f>#REF!</f>
        <v>#REF!</v>
      </c>
      <c r="AV44">
        <v>42355</v>
      </c>
    </row>
    <row r="45" spans="1:48">
      <c r="A45" t="e">
        <f>#REF!</f>
        <v>#REF!</v>
      </c>
      <c r="B45">
        <v>41</v>
      </c>
      <c r="E45" t="e">
        <f>#REF!</f>
        <v>#REF!</v>
      </c>
      <c r="F45">
        <v>501</v>
      </c>
      <c r="M45" t="e">
        <f>#REF!</f>
        <v>#REF!</v>
      </c>
      <c r="N45">
        <v>41</v>
      </c>
      <c r="Q45" t="e">
        <f>#REF!</f>
        <v>#REF!</v>
      </c>
      <c r="R45">
        <v>267</v>
      </c>
      <c r="AQ45" t="e">
        <f>#REF!</f>
        <v>#REF!</v>
      </c>
      <c r="AR45">
        <v>42370</v>
      </c>
      <c r="AU45" t="e">
        <f>#REF!</f>
        <v>#REF!</v>
      </c>
      <c r="AV45">
        <v>42356</v>
      </c>
    </row>
    <row r="46" spans="1:48">
      <c r="A46" t="e">
        <f>#REF!</f>
        <v>#REF!</v>
      </c>
      <c r="B46">
        <v>42</v>
      </c>
      <c r="E46" t="e">
        <f>#REF!</f>
        <v>#REF!</v>
      </c>
      <c r="F46">
        <v>502</v>
      </c>
      <c r="M46" t="e">
        <f>#REF!</f>
        <v>#REF!</v>
      </c>
      <c r="N46">
        <v>42</v>
      </c>
      <c r="Q46" t="e">
        <f>#REF!</f>
        <v>#REF!</v>
      </c>
      <c r="R46">
        <v>268</v>
      </c>
      <c r="AQ46" t="e">
        <f>#REF!</f>
        <v>#REF!</v>
      </c>
      <c r="AR46">
        <v>42371</v>
      </c>
      <c r="AU46" t="e">
        <f>#REF!</f>
        <v>#REF!</v>
      </c>
      <c r="AV46">
        <v>42357</v>
      </c>
    </row>
    <row r="47" spans="1:48">
      <c r="A47" t="e">
        <f>#REF!</f>
        <v>#REF!</v>
      </c>
      <c r="B47">
        <v>43</v>
      </c>
      <c r="E47" t="e">
        <f>#REF!</f>
        <v>#REF!</v>
      </c>
      <c r="F47">
        <v>503</v>
      </c>
      <c r="M47" t="e">
        <f>#REF!</f>
        <v>#REF!</v>
      </c>
      <c r="N47">
        <v>43</v>
      </c>
      <c r="Q47" t="e">
        <f>#REF!</f>
        <v>#REF!</v>
      </c>
      <c r="R47">
        <v>269</v>
      </c>
      <c r="AU47" t="e">
        <f>#REF!</f>
        <v>#REF!</v>
      </c>
      <c r="AV47">
        <v>42358</v>
      </c>
    </row>
    <row r="48" spans="1:48">
      <c r="A48" t="e">
        <f>#REF!</f>
        <v>#REF!</v>
      </c>
      <c r="B48">
        <v>44</v>
      </c>
      <c r="E48" t="e">
        <f>#REF!</f>
        <v>#REF!</v>
      </c>
      <c r="F48">
        <v>504</v>
      </c>
      <c r="M48" t="e">
        <f>#REF!</f>
        <v>#REF!</v>
      </c>
      <c r="N48">
        <v>44</v>
      </c>
      <c r="Q48" t="e">
        <f>#REF!</f>
        <v>#REF!</v>
      </c>
      <c r="R48">
        <v>270</v>
      </c>
      <c r="AU48" t="e">
        <f>#REF!</f>
        <v>#REF!</v>
      </c>
      <c r="AV48">
        <v>42359</v>
      </c>
    </row>
    <row r="49" spans="1:48">
      <c r="A49" t="e">
        <f>#REF!</f>
        <v>#REF!</v>
      </c>
      <c r="B49">
        <v>45</v>
      </c>
      <c r="E49" t="e">
        <f>#REF!</f>
        <v>#REF!</v>
      </c>
      <c r="F49">
        <v>505</v>
      </c>
      <c r="M49" t="e">
        <f>#REF!</f>
        <v>#REF!</v>
      </c>
      <c r="N49">
        <v>45</v>
      </c>
      <c r="Q49" t="e">
        <f>#REF!</f>
        <v>#REF!</v>
      </c>
      <c r="R49">
        <v>271</v>
      </c>
      <c r="AU49" t="e">
        <f>#REF!</f>
        <v>#REF!</v>
      </c>
      <c r="AV49">
        <v>42360</v>
      </c>
    </row>
    <row r="50" spans="1:48">
      <c r="A50" t="e">
        <f>#REF!</f>
        <v>#REF!</v>
      </c>
      <c r="B50">
        <v>46</v>
      </c>
      <c r="E50" t="e">
        <f>#REF!</f>
        <v>#REF!</v>
      </c>
      <c r="F50">
        <v>506</v>
      </c>
      <c r="M50" t="e">
        <f>#REF!</f>
        <v>#REF!</v>
      </c>
      <c r="N50">
        <v>46</v>
      </c>
      <c r="Q50" t="e">
        <f>#REF!</f>
        <v>#REF!</v>
      </c>
      <c r="R50">
        <v>272</v>
      </c>
      <c r="AU50" t="e">
        <f>#REF!</f>
        <v>#REF!</v>
      </c>
      <c r="AV50">
        <v>42362</v>
      </c>
    </row>
    <row r="51" spans="1:48">
      <c r="A51" t="e">
        <f>#REF!</f>
        <v>#REF!</v>
      </c>
      <c r="B51">
        <v>47</v>
      </c>
      <c r="E51" t="e">
        <f>#REF!</f>
        <v>#REF!</v>
      </c>
      <c r="F51">
        <v>507</v>
      </c>
      <c r="M51" t="e">
        <f>#REF!</f>
        <v>#REF!</v>
      </c>
      <c r="N51">
        <v>47</v>
      </c>
      <c r="Q51" t="e">
        <f>#REF!</f>
        <v>#REF!</v>
      </c>
      <c r="R51">
        <v>273</v>
      </c>
      <c r="AU51" t="e">
        <f>#REF!</f>
        <v>#REF!</v>
      </c>
      <c r="AV51">
        <v>42372</v>
      </c>
    </row>
    <row r="52" spans="1:48">
      <c r="A52" t="e">
        <f>#REF!</f>
        <v>#REF!</v>
      </c>
      <c r="B52">
        <v>48</v>
      </c>
      <c r="E52" t="e">
        <f>#REF!</f>
        <v>#REF!</v>
      </c>
      <c r="F52">
        <v>508</v>
      </c>
      <c r="M52" t="e">
        <f>#REF!</f>
        <v>#REF!</v>
      </c>
      <c r="N52">
        <v>48</v>
      </c>
      <c r="Q52" t="e">
        <f>#REF!</f>
        <v>#REF!</v>
      </c>
      <c r="R52">
        <v>274</v>
      </c>
      <c r="AU52" t="e">
        <f>#REF!</f>
        <v>#REF!</v>
      </c>
      <c r="AV52">
        <v>42373</v>
      </c>
    </row>
    <row r="53" spans="1:48">
      <c r="A53" t="e">
        <f>#REF!</f>
        <v>#REF!</v>
      </c>
      <c r="B53">
        <v>49</v>
      </c>
      <c r="E53" t="e">
        <f>#REF!</f>
        <v>#REF!</v>
      </c>
      <c r="F53">
        <v>509</v>
      </c>
      <c r="M53" t="e">
        <f>#REF!</f>
        <v>#REF!</v>
      </c>
      <c r="N53">
        <v>49</v>
      </c>
      <c r="Q53" t="e">
        <f>#REF!</f>
        <v>#REF!</v>
      </c>
      <c r="R53">
        <v>275</v>
      </c>
      <c r="AU53" t="e">
        <f>#REF!</f>
        <v>#REF!</v>
      </c>
      <c r="AV53">
        <v>42374</v>
      </c>
    </row>
    <row r="54" spans="1:48">
      <c r="A54" t="e">
        <f>#REF!</f>
        <v>#REF!</v>
      </c>
      <c r="B54">
        <v>50</v>
      </c>
      <c r="E54" t="e">
        <f>#REF!</f>
        <v>#REF!</v>
      </c>
      <c r="F54">
        <v>510</v>
      </c>
      <c r="M54" t="e">
        <f>#REF!</f>
        <v>#REF!</v>
      </c>
      <c r="N54">
        <v>50</v>
      </c>
      <c r="Q54" t="e">
        <f>#REF!</f>
        <v>#REF!</v>
      </c>
      <c r="R54">
        <v>276</v>
      </c>
      <c r="AU54" t="e">
        <f>#REF!</f>
        <v>#REF!</v>
      </c>
      <c r="AV54">
        <v>42375</v>
      </c>
    </row>
    <row r="55" spans="1:48">
      <c r="A55" t="e">
        <f>#REF!</f>
        <v>#REF!</v>
      </c>
      <c r="B55">
        <v>51</v>
      </c>
      <c r="E55" t="e">
        <f>#REF!</f>
        <v>#REF!</v>
      </c>
      <c r="F55">
        <v>511</v>
      </c>
      <c r="M55" t="e">
        <f>#REF!</f>
        <v>#REF!</v>
      </c>
      <c r="N55">
        <v>51</v>
      </c>
      <c r="Q55" t="e">
        <f>#REF!</f>
        <v>#REF!</v>
      </c>
      <c r="R55">
        <v>277</v>
      </c>
      <c r="AU55" t="e">
        <f>#REF!</f>
        <v>#REF!</v>
      </c>
      <c r="AV55">
        <v>42376</v>
      </c>
    </row>
    <row r="56" spans="1:48">
      <c r="A56" t="e">
        <f>#REF!</f>
        <v>#REF!</v>
      </c>
      <c r="B56">
        <v>52</v>
      </c>
      <c r="E56" t="e">
        <f>#REF!</f>
        <v>#REF!</v>
      </c>
      <c r="F56">
        <v>512</v>
      </c>
      <c r="M56" t="e">
        <f>#REF!</f>
        <v>#REF!</v>
      </c>
      <c r="N56">
        <v>52</v>
      </c>
      <c r="Q56" t="e">
        <f>#REF!</f>
        <v>#REF!</v>
      </c>
      <c r="R56">
        <v>278</v>
      </c>
      <c r="AU56" t="e">
        <f>#REF!</f>
        <v>#REF!</v>
      </c>
      <c r="AV56">
        <v>42377</v>
      </c>
    </row>
    <row r="57" spans="1:48">
      <c r="A57" t="e">
        <f>#REF!</f>
        <v>#REF!</v>
      </c>
      <c r="B57">
        <v>53</v>
      </c>
      <c r="E57" t="e">
        <f>#REF!</f>
        <v>#REF!</v>
      </c>
      <c r="F57">
        <v>513</v>
      </c>
      <c r="M57" t="e">
        <f>#REF!</f>
        <v>#REF!</v>
      </c>
      <c r="N57">
        <v>53</v>
      </c>
      <c r="Q57" t="e">
        <f>#REF!</f>
        <v>#REF!</v>
      </c>
      <c r="R57">
        <v>279</v>
      </c>
      <c r="AU57" t="e">
        <f>#REF!</f>
        <v>#REF!</v>
      </c>
      <c r="AV57">
        <v>42378</v>
      </c>
    </row>
    <row r="58" spans="1:48">
      <c r="A58" t="e">
        <f>#REF!</f>
        <v>#REF!</v>
      </c>
      <c r="B58">
        <v>54</v>
      </c>
      <c r="E58" t="e">
        <f>#REF!</f>
        <v>#REF!</v>
      </c>
      <c r="F58">
        <v>514</v>
      </c>
      <c r="M58" t="e">
        <f>#REF!</f>
        <v>#REF!</v>
      </c>
      <c r="N58">
        <v>54</v>
      </c>
      <c r="Q58" t="e">
        <f>#REF!</f>
        <v>#REF!</v>
      </c>
      <c r="R58">
        <v>280</v>
      </c>
      <c r="AU58" t="e">
        <f>#REF!</f>
        <v>#REF!</v>
      </c>
      <c r="AV58">
        <v>42379</v>
      </c>
    </row>
    <row r="59" spans="1:48">
      <c r="A59" t="e">
        <f>#REF!</f>
        <v>#REF!</v>
      </c>
      <c r="B59">
        <v>55</v>
      </c>
      <c r="E59" t="e">
        <f>#REF!</f>
        <v>#REF!</v>
      </c>
      <c r="F59">
        <v>515</v>
      </c>
      <c r="M59" t="e">
        <f>#REF!</f>
        <v>#REF!</v>
      </c>
      <c r="N59">
        <v>55</v>
      </c>
      <c r="Q59" t="e">
        <f>#REF!</f>
        <v>#REF!</v>
      </c>
      <c r="R59">
        <v>281</v>
      </c>
      <c r="AU59" t="e">
        <f>#REF!</f>
        <v>#REF!</v>
      </c>
      <c r="AV59">
        <v>42380</v>
      </c>
    </row>
    <row r="60" spans="1:48">
      <c r="A60" t="e">
        <f>#REF!</f>
        <v>#REF!</v>
      </c>
      <c r="B60">
        <v>56</v>
      </c>
      <c r="E60" t="e">
        <f>#REF!</f>
        <v>#REF!</v>
      </c>
      <c r="F60">
        <v>516</v>
      </c>
      <c r="M60" t="e">
        <f>#REF!</f>
        <v>#REF!</v>
      </c>
      <c r="N60">
        <v>56</v>
      </c>
      <c r="Q60" t="e">
        <f>#REF!</f>
        <v>#REF!</v>
      </c>
      <c r="R60">
        <v>282</v>
      </c>
    </row>
    <row r="61" spans="1:48">
      <c r="A61" t="e">
        <f>#REF!</f>
        <v>#REF!</v>
      </c>
      <c r="B61">
        <v>57</v>
      </c>
      <c r="E61" t="e">
        <f>#REF!</f>
        <v>#REF!</v>
      </c>
      <c r="F61">
        <v>517</v>
      </c>
      <c r="M61" t="e">
        <f>#REF!</f>
        <v>#REF!</v>
      </c>
      <c r="N61">
        <v>57</v>
      </c>
      <c r="Q61" t="e">
        <f>#REF!</f>
        <v>#REF!</v>
      </c>
      <c r="R61">
        <v>283</v>
      </c>
    </row>
    <row r="62" spans="1:48">
      <c r="A62" t="e">
        <f>#REF!</f>
        <v>#REF!</v>
      </c>
      <c r="B62">
        <v>58</v>
      </c>
      <c r="E62" t="e">
        <f>#REF!</f>
        <v>#REF!</v>
      </c>
      <c r="F62">
        <v>518</v>
      </c>
      <c r="M62" t="e">
        <f>#REF!</f>
        <v>#REF!</v>
      </c>
      <c r="N62">
        <v>58</v>
      </c>
      <c r="Q62" t="e">
        <f>#REF!</f>
        <v>#REF!</v>
      </c>
      <c r="R62">
        <v>284</v>
      </c>
    </row>
    <row r="63" spans="1:48">
      <c r="A63" t="e">
        <f>#REF!</f>
        <v>#REF!</v>
      </c>
      <c r="B63">
        <v>59</v>
      </c>
      <c r="E63" t="e">
        <f>#REF!</f>
        <v>#REF!</v>
      </c>
      <c r="F63">
        <v>519</v>
      </c>
      <c r="M63" t="e">
        <f>#REF!</f>
        <v>#REF!</v>
      </c>
      <c r="N63">
        <v>59</v>
      </c>
      <c r="Q63" t="e">
        <f>#REF!</f>
        <v>#REF!</v>
      </c>
      <c r="R63">
        <v>285</v>
      </c>
    </row>
    <row r="64" spans="1:48">
      <c r="A64" t="e">
        <f>#REF!</f>
        <v>#REF!</v>
      </c>
      <c r="B64">
        <v>60</v>
      </c>
      <c r="E64" t="e">
        <f>#REF!</f>
        <v>#REF!</v>
      </c>
      <c r="F64">
        <v>520</v>
      </c>
      <c r="M64" t="e">
        <f>#REF!</f>
        <v>#REF!</v>
      </c>
      <c r="N64">
        <v>60</v>
      </c>
      <c r="Q64" t="e">
        <f>#REF!</f>
        <v>#REF!</v>
      </c>
      <c r="R64">
        <v>286</v>
      </c>
    </row>
    <row r="65" spans="1:18">
      <c r="A65" t="e">
        <f>#REF!</f>
        <v>#REF!</v>
      </c>
      <c r="B65">
        <v>61</v>
      </c>
      <c r="E65" t="e">
        <f>#REF!</f>
        <v>#REF!</v>
      </c>
      <c r="F65">
        <v>521</v>
      </c>
      <c r="M65" t="e">
        <f>#REF!</f>
        <v>#REF!</v>
      </c>
      <c r="N65">
        <v>61</v>
      </c>
      <c r="Q65" t="e">
        <f>#REF!</f>
        <v>#REF!</v>
      </c>
      <c r="R65">
        <v>287</v>
      </c>
    </row>
    <row r="66" spans="1:18">
      <c r="A66" t="e">
        <f>#REF!</f>
        <v>#REF!</v>
      </c>
      <c r="B66">
        <v>62</v>
      </c>
      <c r="E66" t="e">
        <f>#REF!</f>
        <v>#REF!</v>
      </c>
      <c r="F66">
        <v>522</v>
      </c>
      <c r="M66" t="e">
        <f>#REF!</f>
        <v>#REF!</v>
      </c>
      <c r="N66">
        <v>62</v>
      </c>
      <c r="Q66" t="e">
        <f>#REF!</f>
        <v>#REF!</v>
      </c>
      <c r="R66">
        <v>288</v>
      </c>
    </row>
    <row r="67" spans="1:18">
      <c r="A67" t="e">
        <f>#REF!</f>
        <v>#REF!</v>
      </c>
      <c r="B67">
        <v>63</v>
      </c>
      <c r="E67" t="e">
        <f>#REF!</f>
        <v>#REF!</v>
      </c>
      <c r="F67">
        <v>523</v>
      </c>
      <c r="M67" t="e">
        <f>#REF!</f>
        <v>#REF!</v>
      </c>
      <c r="N67">
        <v>63</v>
      </c>
      <c r="Q67" t="e">
        <f>#REF!</f>
        <v>#REF!</v>
      </c>
      <c r="R67">
        <v>289</v>
      </c>
    </row>
    <row r="68" spans="1:18">
      <c r="A68" t="e">
        <f>#REF!</f>
        <v>#REF!</v>
      </c>
      <c r="B68">
        <v>64</v>
      </c>
      <c r="E68" t="e">
        <f>#REF!</f>
        <v>#REF!</v>
      </c>
      <c r="F68">
        <v>524</v>
      </c>
      <c r="M68" t="e">
        <f>#REF!</f>
        <v>#REF!</v>
      </c>
      <c r="N68">
        <v>64</v>
      </c>
      <c r="Q68" t="e">
        <f>#REF!</f>
        <v>#REF!</v>
      </c>
      <c r="R68">
        <v>290</v>
      </c>
    </row>
    <row r="69" spans="1:18">
      <c r="A69" t="e">
        <f>#REF!</f>
        <v>#REF!</v>
      </c>
      <c r="B69">
        <v>65</v>
      </c>
      <c r="E69" t="e">
        <f>#REF!</f>
        <v>#REF!</v>
      </c>
      <c r="F69">
        <v>525</v>
      </c>
      <c r="M69" t="e">
        <f>#REF!</f>
        <v>#REF!</v>
      </c>
      <c r="N69">
        <v>65</v>
      </c>
      <c r="Q69" t="e">
        <f>#REF!</f>
        <v>#REF!</v>
      </c>
      <c r="R69">
        <v>291</v>
      </c>
    </row>
    <row r="70" spans="1:18">
      <c r="A70" t="e">
        <f>#REF!</f>
        <v>#REF!</v>
      </c>
      <c r="B70">
        <v>66</v>
      </c>
      <c r="E70" t="e">
        <f>#REF!</f>
        <v>#REF!</v>
      </c>
      <c r="F70">
        <v>526</v>
      </c>
      <c r="M70" t="e">
        <f>#REF!</f>
        <v>#REF!</v>
      </c>
      <c r="N70">
        <v>66</v>
      </c>
      <c r="Q70" t="e">
        <f>#REF!</f>
        <v>#REF!</v>
      </c>
      <c r="R70">
        <v>292</v>
      </c>
    </row>
    <row r="71" spans="1:18">
      <c r="A71" t="e">
        <f>#REF!</f>
        <v>#REF!</v>
      </c>
      <c r="B71">
        <v>67</v>
      </c>
      <c r="E71" t="e">
        <f>#REF!</f>
        <v>#REF!</v>
      </c>
      <c r="F71">
        <v>527</v>
      </c>
      <c r="M71" t="e">
        <f>#REF!</f>
        <v>#REF!</v>
      </c>
      <c r="N71">
        <v>67</v>
      </c>
      <c r="Q71" t="e">
        <f>#REF!</f>
        <v>#REF!</v>
      </c>
      <c r="R71">
        <v>293</v>
      </c>
    </row>
    <row r="72" spans="1:18">
      <c r="A72" t="e">
        <f>#REF!</f>
        <v>#REF!</v>
      </c>
      <c r="B72">
        <v>68</v>
      </c>
      <c r="E72" t="e">
        <f>#REF!</f>
        <v>#REF!</v>
      </c>
      <c r="F72">
        <v>528</v>
      </c>
      <c r="M72" t="e">
        <f>#REF!</f>
        <v>#REF!</v>
      </c>
      <c r="N72">
        <v>68</v>
      </c>
      <c r="Q72" t="e">
        <f>#REF!</f>
        <v>#REF!</v>
      </c>
      <c r="R72">
        <v>294</v>
      </c>
    </row>
    <row r="73" spans="1:18">
      <c r="A73" t="e">
        <f>#REF!</f>
        <v>#REF!</v>
      </c>
      <c r="B73">
        <v>69</v>
      </c>
      <c r="E73" t="e">
        <f>#REF!</f>
        <v>#REF!</v>
      </c>
      <c r="F73">
        <v>529</v>
      </c>
      <c r="M73" t="e">
        <f>#REF!</f>
        <v>#REF!</v>
      </c>
      <c r="N73">
        <v>69</v>
      </c>
      <c r="Q73" t="e">
        <f>#REF!</f>
        <v>#REF!</v>
      </c>
      <c r="R73">
        <v>295</v>
      </c>
    </row>
    <row r="74" spans="1:18">
      <c r="A74" t="e">
        <f>#REF!</f>
        <v>#REF!</v>
      </c>
      <c r="B74">
        <v>70</v>
      </c>
      <c r="E74" t="e">
        <f>#REF!</f>
        <v>#REF!</v>
      </c>
      <c r="F74">
        <v>530</v>
      </c>
      <c r="M74" t="e">
        <f>#REF!</f>
        <v>#REF!</v>
      </c>
      <c r="N74">
        <v>70</v>
      </c>
      <c r="Q74" t="e">
        <f>#REF!</f>
        <v>#REF!</v>
      </c>
      <c r="R74">
        <v>296</v>
      </c>
    </row>
    <row r="75" spans="1:18">
      <c r="A75" t="e">
        <f>#REF!</f>
        <v>#REF!</v>
      </c>
      <c r="B75">
        <v>71</v>
      </c>
      <c r="E75" t="e">
        <f>#REF!</f>
        <v>#REF!</v>
      </c>
      <c r="F75">
        <v>531</v>
      </c>
      <c r="M75" t="e">
        <f>#REF!</f>
        <v>#REF!</v>
      </c>
      <c r="N75">
        <v>71</v>
      </c>
      <c r="Q75" t="e">
        <f>#REF!</f>
        <v>#REF!</v>
      </c>
      <c r="R75">
        <v>297</v>
      </c>
    </row>
    <row r="76" spans="1:18">
      <c r="A76" t="e">
        <f>#REF!</f>
        <v>#REF!</v>
      </c>
      <c r="B76">
        <v>72</v>
      </c>
      <c r="E76" t="e">
        <f>#REF!</f>
        <v>#REF!</v>
      </c>
      <c r="F76">
        <v>532</v>
      </c>
      <c r="M76" t="e">
        <f>#REF!</f>
        <v>#REF!</v>
      </c>
      <c r="N76">
        <v>72</v>
      </c>
      <c r="Q76" t="e">
        <f>#REF!</f>
        <v>#REF!</v>
      </c>
      <c r="R76">
        <v>298</v>
      </c>
    </row>
    <row r="77" spans="1:18">
      <c r="A77" t="e">
        <f>#REF!</f>
        <v>#REF!</v>
      </c>
      <c r="B77">
        <v>73</v>
      </c>
      <c r="E77" t="e">
        <f>#REF!</f>
        <v>#REF!</v>
      </c>
      <c r="F77">
        <v>533</v>
      </c>
      <c r="M77" t="e">
        <f>#REF!</f>
        <v>#REF!</v>
      </c>
      <c r="N77">
        <v>73</v>
      </c>
      <c r="Q77" t="e">
        <f>#REF!</f>
        <v>#REF!</v>
      </c>
      <c r="R77">
        <v>299</v>
      </c>
    </row>
    <row r="78" spans="1:18">
      <c r="A78" t="e">
        <f>#REF!</f>
        <v>#REF!</v>
      </c>
      <c r="B78">
        <v>74</v>
      </c>
      <c r="E78" t="e">
        <f>#REF!</f>
        <v>#REF!</v>
      </c>
      <c r="F78">
        <v>534</v>
      </c>
      <c r="M78" t="e">
        <f>#REF!</f>
        <v>#REF!</v>
      </c>
      <c r="N78">
        <v>74</v>
      </c>
      <c r="Q78" t="e">
        <f>#REF!</f>
        <v>#REF!</v>
      </c>
      <c r="R78">
        <v>300</v>
      </c>
    </row>
    <row r="79" spans="1:18">
      <c r="A79" t="e">
        <f>#REF!</f>
        <v>#REF!</v>
      </c>
      <c r="B79">
        <v>75</v>
      </c>
      <c r="E79" t="e">
        <f>#REF!</f>
        <v>#REF!</v>
      </c>
      <c r="F79">
        <v>535</v>
      </c>
      <c r="M79" t="e">
        <f>#REF!</f>
        <v>#REF!</v>
      </c>
      <c r="N79">
        <v>75</v>
      </c>
      <c r="Q79" t="e">
        <f>#REF!</f>
        <v>#REF!</v>
      </c>
      <c r="R79">
        <v>301</v>
      </c>
    </row>
    <row r="80" spans="1:18">
      <c r="A80" t="e">
        <f>#REF!</f>
        <v>#REF!</v>
      </c>
      <c r="B80">
        <v>76</v>
      </c>
      <c r="E80" t="e">
        <f>#REF!</f>
        <v>#REF!</v>
      </c>
      <c r="F80">
        <v>536</v>
      </c>
      <c r="M80" t="e">
        <f>#REF!</f>
        <v>#REF!</v>
      </c>
      <c r="N80">
        <v>76</v>
      </c>
      <c r="Q80" t="e">
        <f>#REF!</f>
        <v>#REF!</v>
      </c>
      <c r="R80">
        <v>302</v>
      </c>
    </row>
    <row r="81" spans="1:18">
      <c r="A81" t="e">
        <f>#REF!</f>
        <v>#REF!</v>
      </c>
      <c r="B81">
        <v>77</v>
      </c>
      <c r="E81" t="e">
        <f>#REF!</f>
        <v>#REF!</v>
      </c>
      <c r="F81">
        <v>537</v>
      </c>
      <c r="M81" t="e">
        <f>#REF!</f>
        <v>#REF!</v>
      </c>
      <c r="N81">
        <v>77</v>
      </c>
      <c r="Q81" t="e">
        <f>#REF!</f>
        <v>#REF!</v>
      </c>
      <c r="R81">
        <v>303</v>
      </c>
    </row>
    <row r="82" spans="1:18">
      <c r="A82" t="e">
        <f>#REF!</f>
        <v>#REF!</v>
      </c>
      <c r="B82">
        <v>78</v>
      </c>
      <c r="E82" t="e">
        <f>#REF!</f>
        <v>#REF!</v>
      </c>
      <c r="F82">
        <v>538</v>
      </c>
      <c r="M82" t="e">
        <f>#REF!</f>
        <v>#REF!</v>
      </c>
      <c r="N82">
        <v>78</v>
      </c>
      <c r="Q82" t="e">
        <f>#REF!</f>
        <v>#REF!</v>
      </c>
      <c r="R82">
        <v>304</v>
      </c>
    </row>
    <row r="83" spans="1:18">
      <c r="A83" t="e">
        <f>#REF!</f>
        <v>#REF!</v>
      </c>
      <c r="B83">
        <v>79</v>
      </c>
      <c r="E83" t="e">
        <f>#REF!</f>
        <v>#REF!</v>
      </c>
      <c r="F83">
        <v>539</v>
      </c>
      <c r="M83" t="e">
        <f>#REF!</f>
        <v>#REF!</v>
      </c>
      <c r="N83">
        <v>79</v>
      </c>
      <c r="Q83" t="e">
        <f>#REF!</f>
        <v>#REF!</v>
      </c>
      <c r="R83">
        <v>305</v>
      </c>
    </row>
    <row r="84" spans="1:18">
      <c r="A84" t="e">
        <f>#REF!</f>
        <v>#REF!</v>
      </c>
      <c r="B84">
        <v>80</v>
      </c>
      <c r="E84" t="e">
        <f>#REF!</f>
        <v>#REF!</v>
      </c>
      <c r="F84">
        <v>540</v>
      </c>
      <c r="M84" t="e">
        <f>#REF!</f>
        <v>#REF!</v>
      </c>
      <c r="N84">
        <v>80</v>
      </c>
      <c r="Q84" t="e">
        <f>#REF!</f>
        <v>#REF!</v>
      </c>
      <c r="R84">
        <v>306</v>
      </c>
    </row>
    <row r="85" spans="1:18">
      <c r="A85" t="e">
        <f>#REF!</f>
        <v>#REF!</v>
      </c>
      <c r="B85">
        <v>81</v>
      </c>
      <c r="E85" t="e">
        <f>#REF!</f>
        <v>#REF!</v>
      </c>
      <c r="F85">
        <v>541</v>
      </c>
      <c r="M85" t="e">
        <f>#REF!</f>
        <v>#REF!</v>
      </c>
      <c r="N85">
        <v>81</v>
      </c>
      <c r="Q85" t="e">
        <f>#REF!</f>
        <v>#REF!</v>
      </c>
      <c r="R85">
        <v>307</v>
      </c>
    </row>
    <row r="86" spans="1:18">
      <c r="A86" t="e">
        <f>#REF!</f>
        <v>#REF!</v>
      </c>
      <c r="B86">
        <v>82</v>
      </c>
      <c r="E86" t="e">
        <f>#REF!</f>
        <v>#REF!</v>
      </c>
      <c r="F86">
        <v>542</v>
      </c>
      <c r="M86" t="e">
        <f>#REF!</f>
        <v>#REF!</v>
      </c>
      <c r="N86">
        <v>82</v>
      </c>
      <c r="Q86" t="e">
        <f>#REF!</f>
        <v>#REF!</v>
      </c>
      <c r="R86">
        <v>308</v>
      </c>
    </row>
    <row r="87" spans="1:18">
      <c r="A87" t="e">
        <f>#REF!</f>
        <v>#REF!</v>
      </c>
      <c r="B87">
        <v>83</v>
      </c>
      <c r="E87" t="e">
        <f>#REF!</f>
        <v>#REF!</v>
      </c>
      <c r="F87">
        <v>543</v>
      </c>
      <c r="M87" t="e">
        <f>#REF!</f>
        <v>#REF!</v>
      </c>
      <c r="N87">
        <v>83</v>
      </c>
      <c r="Q87" t="e">
        <f>#REF!</f>
        <v>#REF!</v>
      </c>
      <c r="R87">
        <v>309</v>
      </c>
    </row>
    <row r="88" spans="1:18">
      <c r="A88" t="e">
        <f>#REF!</f>
        <v>#REF!</v>
      </c>
      <c r="B88">
        <v>84</v>
      </c>
      <c r="E88" t="e">
        <f>#REF!</f>
        <v>#REF!</v>
      </c>
      <c r="F88">
        <v>544</v>
      </c>
      <c r="M88" t="e">
        <f>#REF!</f>
        <v>#REF!</v>
      </c>
      <c r="N88">
        <v>84</v>
      </c>
      <c r="Q88" t="e">
        <f>#REF!</f>
        <v>#REF!</v>
      </c>
      <c r="R88">
        <v>310</v>
      </c>
    </row>
    <row r="89" spans="1:18">
      <c r="A89" t="e">
        <f>#REF!</f>
        <v>#REF!</v>
      </c>
      <c r="B89">
        <v>85</v>
      </c>
      <c r="E89" t="e">
        <f>#REF!</f>
        <v>#REF!</v>
      </c>
      <c r="F89">
        <v>545</v>
      </c>
      <c r="M89" t="e">
        <f>#REF!</f>
        <v>#REF!</v>
      </c>
      <c r="N89">
        <v>85</v>
      </c>
      <c r="Q89" t="e">
        <f>#REF!</f>
        <v>#REF!</v>
      </c>
      <c r="R89">
        <v>311</v>
      </c>
    </row>
    <row r="90" spans="1:18">
      <c r="A90" t="e">
        <f>#REF!</f>
        <v>#REF!</v>
      </c>
      <c r="B90">
        <v>86</v>
      </c>
      <c r="E90" t="e">
        <f>#REF!</f>
        <v>#REF!</v>
      </c>
      <c r="F90">
        <v>546</v>
      </c>
      <c r="M90" t="e">
        <f>#REF!</f>
        <v>#REF!</v>
      </c>
      <c r="N90">
        <v>86</v>
      </c>
      <c r="Q90" t="e">
        <f>#REF!</f>
        <v>#REF!</v>
      </c>
      <c r="R90">
        <v>312</v>
      </c>
    </row>
    <row r="91" spans="1:18">
      <c r="A91" t="e">
        <f>#REF!</f>
        <v>#REF!</v>
      </c>
      <c r="B91">
        <v>87</v>
      </c>
      <c r="E91" t="e">
        <f>#REF!</f>
        <v>#REF!</v>
      </c>
      <c r="F91">
        <v>547</v>
      </c>
      <c r="M91" t="e">
        <f>#REF!</f>
        <v>#REF!</v>
      </c>
      <c r="N91">
        <v>87</v>
      </c>
      <c r="Q91" t="e">
        <f>#REF!</f>
        <v>#REF!</v>
      </c>
      <c r="R91">
        <v>313</v>
      </c>
    </row>
    <row r="92" spans="1:18">
      <c r="A92" t="e">
        <f>#REF!</f>
        <v>#REF!</v>
      </c>
      <c r="B92">
        <v>88</v>
      </c>
      <c r="E92" t="e">
        <f>#REF!</f>
        <v>#REF!</v>
      </c>
      <c r="F92">
        <v>548</v>
      </c>
      <c r="M92" t="e">
        <f>#REF!</f>
        <v>#REF!</v>
      </c>
      <c r="N92">
        <v>88</v>
      </c>
      <c r="Q92" t="e">
        <f>#REF!</f>
        <v>#REF!</v>
      </c>
      <c r="R92">
        <v>314</v>
      </c>
    </row>
    <row r="93" spans="1:18">
      <c r="A93" t="e">
        <f>#REF!</f>
        <v>#REF!</v>
      </c>
      <c r="B93">
        <v>89</v>
      </c>
      <c r="E93" t="e">
        <f>#REF!</f>
        <v>#REF!</v>
      </c>
      <c r="F93">
        <v>549</v>
      </c>
      <c r="M93" t="e">
        <f>#REF!</f>
        <v>#REF!</v>
      </c>
      <c r="N93">
        <v>89</v>
      </c>
      <c r="Q93" t="e">
        <f>#REF!</f>
        <v>#REF!</v>
      </c>
      <c r="R93">
        <v>315</v>
      </c>
    </row>
    <row r="94" spans="1:18">
      <c r="A94" t="e">
        <f>#REF!</f>
        <v>#REF!</v>
      </c>
      <c r="B94">
        <v>90</v>
      </c>
      <c r="E94" t="e">
        <f>#REF!</f>
        <v>#REF!</v>
      </c>
      <c r="F94">
        <v>550</v>
      </c>
      <c r="M94" t="e">
        <f>#REF!</f>
        <v>#REF!</v>
      </c>
      <c r="N94">
        <v>90</v>
      </c>
      <c r="Q94" t="e">
        <f>#REF!</f>
        <v>#REF!</v>
      </c>
      <c r="R94">
        <v>316</v>
      </c>
    </row>
    <row r="95" spans="1:18">
      <c r="A95" t="e">
        <f>#REF!</f>
        <v>#REF!</v>
      </c>
      <c r="B95">
        <v>91</v>
      </c>
      <c r="E95" t="e">
        <f>#REF!</f>
        <v>#REF!</v>
      </c>
      <c r="F95">
        <v>551</v>
      </c>
      <c r="M95" t="e">
        <f>#REF!</f>
        <v>#REF!</v>
      </c>
      <c r="N95">
        <v>91</v>
      </c>
      <c r="Q95" t="e">
        <f>#REF!</f>
        <v>#REF!</v>
      </c>
      <c r="R95">
        <v>317</v>
      </c>
    </row>
    <row r="96" spans="1:18">
      <c r="A96" t="e">
        <f>#REF!</f>
        <v>#REF!</v>
      </c>
      <c r="B96">
        <v>92</v>
      </c>
      <c r="E96" t="e">
        <f>#REF!</f>
        <v>#REF!</v>
      </c>
      <c r="F96">
        <v>552</v>
      </c>
      <c r="M96" t="e">
        <f>#REF!</f>
        <v>#REF!</v>
      </c>
      <c r="N96">
        <v>92</v>
      </c>
      <c r="Q96" t="e">
        <f>#REF!</f>
        <v>#REF!</v>
      </c>
      <c r="R96">
        <v>318</v>
      </c>
    </row>
    <row r="97" spans="1:18">
      <c r="A97" t="e">
        <f>#REF!</f>
        <v>#REF!</v>
      </c>
      <c r="B97">
        <v>93</v>
      </c>
      <c r="E97" t="e">
        <f>#REF!</f>
        <v>#REF!</v>
      </c>
      <c r="F97">
        <v>553</v>
      </c>
      <c r="M97" t="e">
        <f>#REF!</f>
        <v>#REF!</v>
      </c>
      <c r="N97">
        <v>93</v>
      </c>
      <c r="Q97" t="e">
        <f>#REF!</f>
        <v>#REF!</v>
      </c>
      <c r="R97">
        <v>319</v>
      </c>
    </row>
    <row r="98" spans="1:18">
      <c r="A98" t="e">
        <f>#REF!</f>
        <v>#REF!</v>
      </c>
      <c r="B98">
        <v>94</v>
      </c>
      <c r="E98" t="e">
        <f>#REF!</f>
        <v>#REF!</v>
      </c>
      <c r="F98">
        <v>554</v>
      </c>
      <c r="M98" t="e">
        <f>#REF!</f>
        <v>#REF!</v>
      </c>
      <c r="N98">
        <v>94</v>
      </c>
      <c r="Q98" t="e">
        <f>#REF!</f>
        <v>#REF!</v>
      </c>
      <c r="R98">
        <v>320</v>
      </c>
    </row>
    <row r="99" spans="1:18">
      <c r="A99" t="e">
        <f>#REF!</f>
        <v>#REF!</v>
      </c>
      <c r="B99">
        <v>95</v>
      </c>
      <c r="E99" t="e">
        <f>#REF!</f>
        <v>#REF!</v>
      </c>
      <c r="F99">
        <v>555</v>
      </c>
      <c r="M99" t="e">
        <f>#REF!</f>
        <v>#REF!</v>
      </c>
      <c r="N99">
        <v>95</v>
      </c>
      <c r="Q99" t="e">
        <f>#REF!</f>
        <v>#REF!</v>
      </c>
      <c r="R99">
        <v>321</v>
      </c>
    </row>
    <row r="100" spans="1:18">
      <c r="A100" t="e">
        <f>#REF!</f>
        <v>#REF!</v>
      </c>
      <c r="B100">
        <v>96</v>
      </c>
      <c r="E100" t="e">
        <f>#REF!</f>
        <v>#REF!</v>
      </c>
      <c r="F100">
        <v>556</v>
      </c>
      <c r="M100" t="e">
        <f>#REF!</f>
        <v>#REF!</v>
      </c>
      <c r="N100">
        <v>96</v>
      </c>
      <c r="Q100" t="e">
        <f>#REF!</f>
        <v>#REF!</v>
      </c>
      <c r="R100">
        <v>322</v>
      </c>
    </row>
    <row r="101" spans="1:18">
      <c r="A101" t="e">
        <f>#REF!</f>
        <v>#REF!</v>
      </c>
      <c r="B101">
        <v>97</v>
      </c>
      <c r="E101" t="e">
        <f>#REF!</f>
        <v>#REF!</v>
      </c>
      <c r="F101">
        <v>557</v>
      </c>
      <c r="M101" t="e">
        <f>#REF!</f>
        <v>#REF!</v>
      </c>
      <c r="N101">
        <v>97</v>
      </c>
      <c r="Q101" t="e">
        <f>#REF!</f>
        <v>#REF!</v>
      </c>
      <c r="R101">
        <v>323</v>
      </c>
    </row>
    <row r="102" spans="1:18">
      <c r="A102" t="e">
        <f>#REF!</f>
        <v>#REF!</v>
      </c>
      <c r="B102">
        <v>98</v>
      </c>
      <c r="E102" t="e">
        <f>#REF!</f>
        <v>#REF!</v>
      </c>
      <c r="F102">
        <v>558</v>
      </c>
      <c r="M102" t="e">
        <f>#REF!</f>
        <v>#REF!</v>
      </c>
      <c r="N102">
        <v>98</v>
      </c>
      <c r="Q102" t="e">
        <f>#REF!</f>
        <v>#REF!</v>
      </c>
      <c r="R102">
        <v>324</v>
      </c>
    </row>
    <row r="103" spans="1:18">
      <c r="A103" t="e">
        <f>#REF!</f>
        <v>#REF!</v>
      </c>
      <c r="B103">
        <v>99</v>
      </c>
      <c r="E103" t="e">
        <f>#REF!</f>
        <v>#REF!</v>
      </c>
      <c r="F103">
        <v>559</v>
      </c>
      <c r="M103" t="e">
        <f>#REF!</f>
        <v>#REF!</v>
      </c>
      <c r="N103">
        <v>99</v>
      </c>
      <c r="Q103" t="e">
        <f>#REF!</f>
        <v>#REF!</v>
      </c>
      <c r="R103">
        <v>325</v>
      </c>
    </row>
    <row r="104" spans="1:18">
      <c r="A104" t="e">
        <f>#REF!</f>
        <v>#REF!</v>
      </c>
      <c r="B104">
        <v>100</v>
      </c>
      <c r="E104" t="e">
        <f>#REF!</f>
        <v>#REF!</v>
      </c>
      <c r="F104">
        <v>560</v>
      </c>
      <c r="M104" t="e">
        <f>#REF!</f>
        <v>#REF!</v>
      </c>
      <c r="N104">
        <v>100</v>
      </c>
      <c r="Q104" t="e">
        <f>#REF!</f>
        <v>#REF!</v>
      </c>
      <c r="R104">
        <v>326</v>
      </c>
    </row>
    <row r="105" spans="1:18">
      <c r="A105" t="e">
        <f>#REF!</f>
        <v>#REF!</v>
      </c>
      <c r="B105">
        <v>101</v>
      </c>
      <c r="E105" t="e">
        <f>#REF!</f>
        <v>#REF!</v>
      </c>
      <c r="F105">
        <v>561</v>
      </c>
      <c r="M105" t="e">
        <f>#REF!</f>
        <v>#REF!</v>
      </c>
      <c r="N105">
        <v>101</v>
      </c>
      <c r="Q105" t="e">
        <f>#REF!</f>
        <v>#REF!</v>
      </c>
      <c r="R105">
        <v>327</v>
      </c>
    </row>
    <row r="106" spans="1:18">
      <c r="A106" t="e">
        <f>#REF!</f>
        <v>#REF!</v>
      </c>
      <c r="B106">
        <v>102</v>
      </c>
      <c r="E106" t="e">
        <f>#REF!</f>
        <v>#REF!</v>
      </c>
      <c r="F106">
        <v>562</v>
      </c>
      <c r="M106" t="e">
        <f>#REF!</f>
        <v>#REF!</v>
      </c>
      <c r="N106">
        <v>102</v>
      </c>
      <c r="Q106" t="e">
        <f>#REF!</f>
        <v>#REF!</v>
      </c>
      <c r="R106">
        <v>328</v>
      </c>
    </row>
    <row r="107" spans="1:18">
      <c r="A107" t="e">
        <f>#REF!</f>
        <v>#REF!</v>
      </c>
      <c r="B107">
        <v>103</v>
      </c>
      <c r="E107" t="e">
        <f>#REF!</f>
        <v>#REF!</v>
      </c>
      <c r="F107">
        <v>563</v>
      </c>
      <c r="M107" t="e">
        <f>#REF!</f>
        <v>#REF!</v>
      </c>
      <c r="N107">
        <v>103</v>
      </c>
      <c r="Q107" t="e">
        <f>#REF!</f>
        <v>#REF!</v>
      </c>
      <c r="R107">
        <v>329</v>
      </c>
    </row>
    <row r="108" spans="1:18">
      <c r="A108" t="e">
        <f>#REF!</f>
        <v>#REF!</v>
      </c>
      <c r="B108">
        <v>104</v>
      </c>
      <c r="E108" t="e">
        <f>#REF!</f>
        <v>#REF!</v>
      </c>
      <c r="F108">
        <v>564</v>
      </c>
      <c r="M108" t="e">
        <f>#REF!</f>
        <v>#REF!</v>
      </c>
      <c r="N108">
        <v>104</v>
      </c>
      <c r="Q108" t="e">
        <f>#REF!</f>
        <v>#REF!</v>
      </c>
      <c r="R108">
        <v>330</v>
      </c>
    </row>
    <row r="109" spans="1:18">
      <c r="A109" t="e">
        <f>#REF!</f>
        <v>#REF!</v>
      </c>
      <c r="B109">
        <v>105</v>
      </c>
      <c r="E109" t="e">
        <f>#REF!</f>
        <v>#REF!</v>
      </c>
      <c r="F109">
        <v>565</v>
      </c>
      <c r="M109" t="e">
        <f>#REF!</f>
        <v>#REF!</v>
      </c>
      <c r="N109">
        <v>105</v>
      </c>
      <c r="Q109" t="e">
        <f>#REF!</f>
        <v>#REF!</v>
      </c>
      <c r="R109">
        <v>331</v>
      </c>
    </row>
    <row r="110" spans="1:18">
      <c r="A110" t="e">
        <f>#REF!</f>
        <v>#REF!</v>
      </c>
      <c r="B110">
        <v>106</v>
      </c>
      <c r="E110" t="e">
        <f>#REF!</f>
        <v>#REF!</v>
      </c>
      <c r="F110">
        <v>566</v>
      </c>
      <c r="M110" t="e">
        <f>#REF!</f>
        <v>#REF!</v>
      </c>
      <c r="N110">
        <v>106</v>
      </c>
      <c r="Q110" t="e">
        <f>#REF!</f>
        <v>#REF!</v>
      </c>
      <c r="R110">
        <v>332</v>
      </c>
    </row>
    <row r="111" spans="1:18">
      <c r="A111" t="e">
        <f>#REF!</f>
        <v>#REF!</v>
      </c>
      <c r="B111">
        <v>107</v>
      </c>
      <c r="E111" t="e">
        <f>#REF!</f>
        <v>#REF!</v>
      </c>
      <c r="F111">
        <v>567</v>
      </c>
      <c r="M111" t="e">
        <f>#REF!</f>
        <v>#REF!</v>
      </c>
      <c r="N111">
        <v>107</v>
      </c>
      <c r="Q111" t="e">
        <f>#REF!</f>
        <v>#REF!</v>
      </c>
      <c r="R111">
        <v>333</v>
      </c>
    </row>
    <row r="112" spans="1:18">
      <c r="A112" t="e">
        <f>#REF!</f>
        <v>#REF!</v>
      </c>
      <c r="B112">
        <v>108</v>
      </c>
      <c r="E112" t="e">
        <f>#REF!</f>
        <v>#REF!</v>
      </c>
      <c r="F112">
        <v>568</v>
      </c>
      <c r="M112" t="e">
        <f>#REF!</f>
        <v>#REF!</v>
      </c>
      <c r="N112">
        <v>108</v>
      </c>
      <c r="Q112" t="e">
        <f>#REF!</f>
        <v>#REF!</v>
      </c>
      <c r="R112">
        <v>334</v>
      </c>
    </row>
    <row r="113" spans="1:18">
      <c r="A113" t="e">
        <f>#REF!</f>
        <v>#REF!</v>
      </c>
      <c r="B113">
        <v>109</v>
      </c>
      <c r="E113" t="e">
        <f>#REF!</f>
        <v>#REF!</v>
      </c>
      <c r="F113">
        <v>569</v>
      </c>
      <c r="M113" t="e">
        <f>#REF!</f>
        <v>#REF!</v>
      </c>
      <c r="N113">
        <v>109</v>
      </c>
      <c r="Q113" t="e">
        <f>#REF!</f>
        <v>#REF!</v>
      </c>
      <c r="R113">
        <v>335</v>
      </c>
    </row>
    <row r="114" spans="1:18">
      <c r="A114" t="e">
        <f>#REF!</f>
        <v>#REF!</v>
      </c>
      <c r="B114">
        <v>110</v>
      </c>
      <c r="E114" t="e">
        <f>#REF!</f>
        <v>#REF!</v>
      </c>
      <c r="F114">
        <v>570</v>
      </c>
      <c r="M114" t="e">
        <f>#REF!</f>
        <v>#REF!</v>
      </c>
      <c r="N114">
        <v>110</v>
      </c>
      <c r="Q114" t="e">
        <f>#REF!</f>
        <v>#REF!</v>
      </c>
      <c r="R114">
        <v>336</v>
      </c>
    </row>
    <row r="115" spans="1:18">
      <c r="A115" t="e">
        <f>#REF!</f>
        <v>#REF!</v>
      </c>
      <c r="B115">
        <v>111</v>
      </c>
      <c r="E115" t="e">
        <f>#REF!</f>
        <v>#REF!</v>
      </c>
      <c r="F115">
        <v>571</v>
      </c>
      <c r="M115" t="e">
        <f>#REF!</f>
        <v>#REF!</v>
      </c>
      <c r="N115">
        <v>111</v>
      </c>
      <c r="Q115" t="e">
        <f>#REF!</f>
        <v>#REF!</v>
      </c>
      <c r="R115">
        <v>337</v>
      </c>
    </row>
    <row r="116" spans="1:18">
      <c r="A116" t="e">
        <f>#REF!</f>
        <v>#REF!</v>
      </c>
      <c r="B116">
        <v>112</v>
      </c>
      <c r="E116" t="e">
        <f>#REF!</f>
        <v>#REF!</v>
      </c>
      <c r="F116">
        <v>572</v>
      </c>
      <c r="M116" t="e">
        <f>#REF!</f>
        <v>#REF!</v>
      </c>
      <c r="N116">
        <v>112</v>
      </c>
      <c r="Q116" t="e">
        <f>#REF!</f>
        <v>#REF!</v>
      </c>
      <c r="R116">
        <v>338</v>
      </c>
    </row>
    <row r="117" spans="1:18">
      <c r="A117" t="e">
        <f>#REF!</f>
        <v>#REF!</v>
      </c>
      <c r="B117">
        <v>113</v>
      </c>
      <c r="E117" t="e">
        <f>#REF!</f>
        <v>#REF!</v>
      </c>
      <c r="F117">
        <v>573</v>
      </c>
      <c r="M117" t="e">
        <f>#REF!</f>
        <v>#REF!</v>
      </c>
      <c r="N117">
        <v>113</v>
      </c>
      <c r="Q117" t="e">
        <f>#REF!</f>
        <v>#REF!</v>
      </c>
      <c r="R117">
        <v>339</v>
      </c>
    </row>
    <row r="118" spans="1:18">
      <c r="A118" t="e">
        <f>#REF!</f>
        <v>#REF!</v>
      </c>
      <c r="B118">
        <v>114</v>
      </c>
      <c r="E118" t="e">
        <f>#REF!</f>
        <v>#REF!</v>
      </c>
      <c r="F118">
        <v>574</v>
      </c>
      <c r="M118" t="e">
        <f>#REF!</f>
        <v>#REF!</v>
      </c>
      <c r="N118">
        <v>114</v>
      </c>
      <c r="Q118" t="e">
        <f>#REF!</f>
        <v>#REF!</v>
      </c>
      <c r="R118">
        <v>340</v>
      </c>
    </row>
    <row r="119" spans="1:18">
      <c r="A119" t="e">
        <f>#REF!</f>
        <v>#REF!</v>
      </c>
      <c r="B119">
        <v>115</v>
      </c>
      <c r="E119" t="e">
        <f>#REF!</f>
        <v>#REF!</v>
      </c>
      <c r="F119">
        <v>575</v>
      </c>
      <c r="M119" t="e">
        <f>#REF!</f>
        <v>#REF!</v>
      </c>
      <c r="N119">
        <v>115</v>
      </c>
      <c r="Q119" t="e">
        <f>#REF!</f>
        <v>#REF!</v>
      </c>
      <c r="R119">
        <v>341</v>
      </c>
    </row>
    <row r="120" spans="1:18">
      <c r="A120" t="e">
        <f>#REF!</f>
        <v>#REF!</v>
      </c>
      <c r="B120">
        <v>116</v>
      </c>
      <c r="E120" t="e">
        <f>#REF!</f>
        <v>#REF!</v>
      </c>
      <c r="F120">
        <v>576</v>
      </c>
      <c r="M120" t="e">
        <f>#REF!</f>
        <v>#REF!</v>
      </c>
      <c r="N120">
        <v>116</v>
      </c>
      <c r="Q120" t="e">
        <f>#REF!</f>
        <v>#REF!</v>
      </c>
      <c r="R120">
        <v>342</v>
      </c>
    </row>
    <row r="121" spans="1:18">
      <c r="A121" t="e">
        <f>#REF!</f>
        <v>#REF!</v>
      </c>
      <c r="B121">
        <v>117</v>
      </c>
      <c r="E121" t="e">
        <f>#REF!</f>
        <v>#REF!</v>
      </c>
      <c r="F121">
        <v>577</v>
      </c>
      <c r="M121" t="e">
        <f>#REF!</f>
        <v>#REF!</v>
      </c>
      <c r="N121">
        <v>117</v>
      </c>
      <c r="Q121" t="e">
        <f>#REF!</f>
        <v>#REF!</v>
      </c>
      <c r="R121">
        <v>343</v>
      </c>
    </row>
    <row r="122" spans="1:18">
      <c r="A122" t="e">
        <f>#REF!</f>
        <v>#REF!</v>
      </c>
      <c r="B122">
        <v>118</v>
      </c>
      <c r="E122" t="e">
        <f>#REF!</f>
        <v>#REF!</v>
      </c>
      <c r="F122">
        <v>578</v>
      </c>
      <c r="M122" t="e">
        <f>#REF!</f>
        <v>#REF!</v>
      </c>
      <c r="N122">
        <v>118</v>
      </c>
      <c r="Q122" t="e">
        <f>#REF!</f>
        <v>#REF!</v>
      </c>
      <c r="R122">
        <v>344</v>
      </c>
    </row>
    <row r="123" spans="1:18">
      <c r="A123" t="e">
        <f>#REF!</f>
        <v>#REF!</v>
      </c>
      <c r="B123">
        <v>119</v>
      </c>
      <c r="E123" t="e">
        <f>#REF!</f>
        <v>#REF!</v>
      </c>
      <c r="F123">
        <v>579</v>
      </c>
      <c r="M123" t="e">
        <f>#REF!</f>
        <v>#REF!</v>
      </c>
      <c r="N123">
        <v>119</v>
      </c>
      <c r="Q123" t="e">
        <f>#REF!</f>
        <v>#REF!</v>
      </c>
      <c r="R123">
        <v>345</v>
      </c>
    </row>
    <row r="124" spans="1:18">
      <c r="A124" t="e">
        <f>#REF!</f>
        <v>#REF!</v>
      </c>
      <c r="B124">
        <v>120</v>
      </c>
      <c r="E124" t="e">
        <f>#REF!</f>
        <v>#REF!</v>
      </c>
      <c r="F124">
        <v>580</v>
      </c>
      <c r="M124" t="e">
        <f>#REF!</f>
        <v>#REF!</v>
      </c>
      <c r="N124">
        <v>120</v>
      </c>
      <c r="Q124" t="e">
        <f>#REF!</f>
        <v>#REF!</v>
      </c>
      <c r="R124">
        <v>346</v>
      </c>
    </row>
    <row r="125" spans="1:18">
      <c r="A125" t="e">
        <f>#REF!</f>
        <v>#REF!</v>
      </c>
      <c r="B125">
        <v>121</v>
      </c>
      <c r="E125" t="e">
        <f>#REF!</f>
        <v>#REF!</v>
      </c>
      <c r="F125">
        <v>581</v>
      </c>
      <c r="M125" t="e">
        <f>#REF!</f>
        <v>#REF!</v>
      </c>
      <c r="N125">
        <v>121</v>
      </c>
      <c r="Q125" t="e">
        <f>#REF!</f>
        <v>#REF!</v>
      </c>
      <c r="R125">
        <v>347</v>
      </c>
    </row>
    <row r="126" spans="1:18">
      <c r="A126" t="e">
        <f>#REF!</f>
        <v>#REF!</v>
      </c>
      <c r="B126">
        <v>122</v>
      </c>
      <c r="E126" t="e">
        <f>#REF!</f>
        <v>#REF!</v>
      </c>
      <c r="F126">
        <v>582</v>
      </c>
      <c r="M126" t="e">
        <f>#REF!</f>
        <v>#REF!</v>
      </c>
      <c r="N126">
        <v>122</v>
      </c>
      <c r="Q126" t="e">
        <f>#REF!</f>
        <v>#REF!</v>
      </c>
      <c r="R126">
        <v>348</v>
      </c>
    </row>
    <row r="127" spans="1:18">
      <c r="A127" t="e">
        <f>#REF!</f>
        <v>#REF!</v>
      </c>
      <c r="B127">
        <v>123</v>
      </c>
      <c r="E127" t="e">
        <f>#REF!</f>
        <v>#REF!</v>
      </c>
      <c r="F127">
        <v>583</v>
      </c>
      <c r="M127" t="e">
        <f>#REF!</f>
        <v>#REF!</v>
      </c>
      <c r="N127">
        <v>123</v>
      </c>
      <c r="Q127" t="e">
        <f>#REF!</f>
        <v>#REF!</v>
      </c>
      <c r="R127">
        <v>349</v>
      </c>
    </row>
    <row r="128" spans="1:18">
      <c r="A128" t="e">
        <f>#REF!</f>
        <v>#REF!</v>
      </c>
      <c r="B128">
        <v>124</v>
      </c>
      <c r="E128" t="e">
        <f>#REF!</f>
        <v>#REF!</v>
      </c>
      <c r="F128">
        <v>584</v>
      </c>
      <c r="M128" t="e">
        <f>#REF!</f>
        <v>#REF!</v>
      </c>
      <c r="N128">
        <v>124</v>
      </c>
      <c r="Q128" t="e">
        <f>#REF!</f>
        <v>#REF!</v>
      </c>
      <c r="R128">
        <v>350</v>
      </c>
    </row>
    <row r="129" spans="1:18">
      <c r="A129" t="e">
        <f>#REF!</f>
        <v>#REF!</v>
      </c>
      <c r="B129">
        <v>125</v>
      </c>
      <c r="E129" t="e">
        <f>#REF!</f>
        <v>#REF!</v>
      </c>
      <c r="F129">
        <v>585</v>
      </c>
      <c r="M129" t="e">
        <f>#REF!</f>
        <v>#REF!</v>
      </c>
      <c r="N129">
        <v>125</v>
      </c>
      <c r="Q129" t="e">
        <f>#REF!</f>
        <v>#REF!</v>
      </c>
      <c r="R129">
        <v>351</v>
      </c>
    </row>
    <row r="130" spans="1:18">
      <c r="A130" t="e">
        <f>#REF!</f>
        <v>#REF!</v>
      </c>
      <c r="B130">
        <v>126</v>
      </c>
      <c r="E130" t="e">
        <f>#REF!</f>
        <v>#REF!</v>
      </c>
      <c r="F130">
        <v>586</v>
      </c>
      <c r="M130" t="e">
        <f>#REF!</f>
        <v>#REF!</v>
      </c>
      <c r="N130">
        <v>126</v>
      </c>
      <c r="Q130" t="e">
        <f>#REF!</f>
        <v>#REF!</v>
      </c>
      <c r="R130">
        <v>352</v>
      </c>
    </row>
    <row r="131" spans="1:18">
      <c r="A131" t="e">
        <f>#REF!</f>
        <v>#REF!</v>
      </c>
      <c r="B131">
        <v>127</v>
      </c>
      <c r="E131" t="e">
        <f>#REF!</f>
        <v>#REF!</v>
      </c>
      <c r="F131">
        <v>587</v>
      </c>
      <c r="M131" t="e">
        <f>#REF!</f>
        <v>#REF!</v>
      </c>
      <c r="N131">
        <v>127</v>
      </c>
      <c r="Q131" t="e">
        <f>#REF!</f>
        <v>#REF!</v>
      </c>
      <c r="R131">
        <v>353</v>
      </c>
    </row>
    <row r="132" spans="1:18">
      <c r="A132" t="e">
        <f>#REF!</f>
        <v>#REF!</v>
      </c>
      <c r="B132">
        <v>128</v>
      </c>
      <c r="E132" t="e">
        <f>#REF!</f>
        <v>#REF!</v>
      </c>
      <c r="F132">
        <v>588</v>
      </c>
      <c r="M132" t="e">
        <f>#REF!</f>
        <v>#REF!</v>
      </c>
      <c r="N132">
        <v>128</v>
      </c>
      <c r="Q132" t="e">
        <f>#REF!</f>
        <v>#REF!</v>
      </c>
      <c r="R132">
        <v>354</v>
      </c>
    </row>
    <row r="133" spans="1:18">
      <c r="A133" t="e">
        <f>#REF!</f>
        <v>#REF!</v>
      </c>
      <c r="B133">
        <v>129</v>
      </c>
      <c r="E133" t="e">
        <f>#REF!</f>
        <v>#REF!</v>
      </c>
      <c r="F133">
        <v>589</v>
      </c>
      <c r="M133" t="e">
        <f>#REF!</f>
        <v>#REF!</v>
      </c>
      <c r="N133">
        <v>129</v>
      </c>
      <c r="Q133" t="e">
        <f>#REF!</f>
        <v>#REF!</v>
      </c>
      <c r="R133">
        <v>355</v>
      </c>
    </row>
    <row r="134" spans="1:18">
      <c r="A134" t="e">
        <f>#REF!</f>
        <v>#REF!</v>
      </c>
      <c r="B134">
        <v>130</v>
      </c>
      <c r="E134" t="e">
        <f>#REF!</f>
        <v>#REF!</v>
      </c>
      <c r="F134">
        <v>590</v>
      </c>
      <c r="M134" t="e">
        <f>#REF!</f>
        <v>#REF!</v>
      </c>
      <c r="N134">
        <v>130</v>
      </c>
      <c r="Q134" t="e">
        <f>#REF!</f>
        <v>#REF!</v>
      </c>
      <c r="R134">
        <v>356</v>
      </c>
    </row>
    <row r="135" spans="1:18">
      <c r="A135" t="e">
        <f>#REF!</f>
        <v>#REF!</v>
      </c>
      <c r="B135">
        <v>131</v>
      </c>
      <c r="E135" t="e">
        <f>#REF!</f>
        <v>#REF!</v>
      </c>
      <c r="F135">
        <v>591</v>
      </c>
      <c r="M135" t="e">
        <f>#REF!</f>
        <v>#REF!</v>
      </c>
      <c r="N135">
        <v>131</v>
      </c>
      <c r="Q135" t="e">
        <f>#REF!</f>
        <v>#REF!</v>
      </c>
      <c r="R135">
        <v>357</v>
      </c>
    </row>
    <row r="136" spans="1:18">
      <c r="A136" t="e">
        <f>#REF!</f>
        <v>#REF!</v>
      </c>
      <c r="B136">
        <v>132</v>
      </c>
      <c r="E136" t="e">
        <f>#REF!</f>
        <v>#REF!</v>
      </c>
      <c r="F136">
        <v>592</v>
      </c>
      <c r="M136" t="e">
        <f>#REF!</f>
        <v>#REF!</v>
      </c>
      <c r="N136">
        <v>132</v>
      </c>
      <c r="Q136" t="e">
        <f>#REF!</f>
        <v>#REF!</v>
      </c>
      <c r="R136">
        <v>358</v>
      </c>
    </row>
    <row r="137" spans="1:18">
      <c r="A137" t="e">
        <f>#REF!</f>
        <v>#REF!</v>
      </c>
      <c r="B137">
        <v>133</v>
      </c>
      <c r="E137" t="e">
        <f>#REF!</f>
        <v>#REF!</v>
      </c>
      <c r="F137">
        <v>593</v>
      </c>
      <c r="M137" t="e">
        <f>#REF!</f>
        <v>#REF!</v>
      </c>
      <c r="N137">
        <v>133</v>
      </c>
      <c r="Q137" t="e">
        <f>#REF!</f>
        <v>#REF!</v>
      </c>
      <c r="R137">
        <v>359</v>
      </c>
    </row>
    <row r="138" spans="1:18">
      <c r="A138" t="e">
        <f>#REF!</f>
        <v>#REF!</v>
      </c>
      <c r="B138">
        <v>134</v>
      </c>
      <c r="E138" t="e">
        <f>#REF!</f>
        <v>#REF!</v>
      </c>
      <c r="F138">
        <v>594</v>
      </c>
      <c r="M138" t="e">
        <f>#REF!</f>
        <v>#REF!</v>
      </c>
      <c r="N138">
        <v>134</v>
      </c>
      <c r="Q138" t="e">
        <f>#REF!</f>
        <v>#REF!</v>
      </c>
      <c r="R138">
        <v>360</v>
      </c>
    </row>
    <row r="139" spans="1:18">
      <c r="A139" t="e">
        <f>#REF!</f>
        <v>#REF!</v>
      </c>
      <c r="B139">
        <v>135</v>
      </c>
      <c r="E139" t="e">
        <f>#REF!</f>
        <v>#REF!</v>
      </c>
      <c r="F139">
        <v>595</v>
      </c>
      <c r="M139" t="e">
        <f>#REF!</f>
        <v>#REF!</v>
      </c>
      <c r="N139">
        <v>135</v>
      </c>
      <c r="Q139" t="e">
        <f>#REF!</f>
        <v>#REF!</v>
      </c>
      <c r="R139">
        <v>361</v>
      </c>
    </row>
    <row r="140" spans="1:18">
      <c r="A140" t="e">
        <f>#REF!</f>
        <v>#REF!</v>
      </c>
      <c r="B140">
        <v>136</v>
      </c>
      <c r="E140" t="e">
        <f>#REF!</f>
        <v>#REF!</v>
      </c>
      <c r="F140">
        <v>596</v>
      </c>
      <c r="M140" t="e">
        <f>#REF!</f>
        <v>#REF!</v>
      </c>
      <c r="N140">
        <v>136</v>
      </c>
      <c r="Q140" t="e">
        <f>#REF!</f>
        <v>#REF!</v>
      </c>
      <c r="R140">
        <v>362</v>
      </c>
    </row>
    <row r="141" spans="1:18">
      <c r="A141" t="e">
        <f>#REF!</f>
        <v>#REF!</v>
      </c>
      <c r="B141">
        <v>137</v>
      </c>
      <c r="E141" t="e">
        <f>#REF!</f>
        <v>#REF!</v>
      </c>
      <c r="F141">
        <v>597</v>
      </c>
      <c r="M141" t="e">
        <f>#REF!</f>
        <v>#REF!</v>
      </c>
      <c r="N141">
        <v>137</v>
      </c>
      <c r="Q141" t="e">
        <f>#REF!</f>
        <v>#REF!</v>
      </c>
      <c r="R141">
        <v>363</v>
      </c>
    </row>
    <row r="142" spans="1:18">
      <c r="A142" t="e">
        <f>#REF!</f>
        <v>#REF!</v>
      </c>
      <c r="B142">
        <v>138</v>
      </c>
      <c r="E142" t="e">
        <f>#REF!</f>
        <v>#REF!</v>
      </c>
      <c r="F142">
        <v>598</v>
      </c>
      <c r="M142" t="e">
        <f>#REF!</f>
        <v>#REF!</v>
      </c>
      <c r="N142">
        <v>138</v>
      </c>
      <c r="Q142" t="e">
        <f>#REF!</f>
        <v>#REF!</v>
      </c>
      <c r="R142">
        <v>364</v>
      </c>
    </row>
    <row r="143" spans="1:18">
      <c r="A143" t="e">
        <f>#REF!</f>
        <v>#REF!</v>
      </c>
      <c r="B143">
        <v>139</v>
      </c>
      <c r="E143" t="e">
        <f>#REF!</f>
        <v>#REF!</v>
      </c>
      <c r="F143">
        <v>599</v>
      </c>
      <c r="M143" t="e">
        <f>#REF!</f>
        <v>#REF!</v>
      </c>
      <c r="N143">
        <v>139</v>
      </c>
      <c r="Q143" t="e">
        <f>#REF!</f>
        <v>#REF!</v>
      </c>
      <c r="R143">
        <v>365</v>
      </c>
    </row>
    <row r="144" spans="1:18">
      <c r="A144" t="e">
        <f>#REF!</f>
        <v>#REF!</v>
      </c>
      <c r="B144">
        <v>140</v>
      </c>
      <c r="E144" t="e">
        <f>#REF!</f>
        <v>#REF!</v>
      </c>
      <c r="F144">
        <v>600</v>
      </c>
      <c r="M144" t="e">
        <f>#REF!</f>
        <v>#REF!</v>
      </c>
      <c r="N144">
        <v>140</v>
      </c>
      <c r="Q144" t="e">
        <f>#REF!</f>
        <v>#REF!</v>
      </c>
      <c r="R144">
        <v>366</v>
      </c>
    </row>
    <row r="145" spans="1:18">
      <c r="A145" t="e">
        <f>#REF!</f>
        <v>#REF!</v>
      </c>
      <c r="B145">
        <v>141</v>
      </c>
      <c r="E145" t="e">
        <f>#REF!</f>
        <v>#REF!</v>
      </c>
      <c r="F145">
        <v>601</v>
      </c>
      <c r="M145" t="e">
        <f>#REF!</f>
        <v>#REF!</v>
      </c>
      <c r="N145">
        <v>141</v>
      </c>
      <c r="Q145" t="e">
        <f>#REF!</f>
        <v>#REF!</v>
      </c>
      <c r="R145">
        <v>367</v>
      </c>
    </row>
    <row r="146" spans="1:18">
      <c r="A146" t="e">
        <f>#REF!</f>
        <v>#REF!</v>
      </c>
      <c r="B146">
        <v>142</v>
      </c>
      <c r="E146" t="e">
        <f>#REF!</f>
        <v>#REF!</v>
      </c>
      <c r="F146">
        <v>602</v>
      </c>
      <c r="M146" t="e">
        <f>#REF!</f>
        <v>#REF!</v>
      </c>
      <c r="N146">
        <v>142</v>
      </c>
      <c r="Q146" t="e">
        <f>#REF!</f>
        <v>#REF!</v>
      </c>
      <c r="R146">
        <v>368</v>
      </c>
    </row>
    <row r="147" spans="1:18">
      <c r="A147" t="e">
        <f>#REF!</f>
        <v>#REF!</v>
      </c>
      <c r="B147">
        <v>143</v>
      </c>
      <c r="E147" t="e">
        <f>#REF!</f>
        <v>#REF!</v>
      </c>
      <c r="F147">
        <v>603</v>
      </c>
      <c r="M147" t="e">
        <f>#REF!</f>
        <v>#REF!</v>
      </c>
      <c r="N147">
        <v>143</v>
      </c>
      <c r="Q147" t="e">
        <f>#REF!</f>
        <v>#REF!</v>
      </c>
      <c r="R147">
        <v>369</v>
      </c>
    </row>
    <row r="148" spans="1:18">
      <c r="A148" t="e">
        <f>#REF!</f>
        <v>#REF!</v>
      </c>
      <c r="B148">
        <v>144</v>
      </c>
      <c r="E148" t="e">
        <f>#REF!</f>
        <v>#REF!</v>
      </c>
      <c r="F148">
        <v>604</v>
      </c>
      <c r="M148" t="e">
        <f>#REF!</f>
        <v>#REF!</v>
      </c>
      <c r="N148">
        <v>144</v>
      </c>
      <c r="Q148" t="e">
        <f>#REF!</f>
        <v>#REF!</v>
      </c>
      <c r="R148">
        <v>370</v>
      </c>
    </row>
    <row r="149" spans="1:18">
      <c r="A149" t="e">
        <f>#REF!</f>
        <v>#REF!</v>
      </c>
      <c r="B149">
        <v>145</v>
      </c>
      <c r="E149" t="e">
        <f>#REF!</f>
        <v>#REF!</v>
      </c>
      <c r="F149">
        <v>605</v>
      </c>
      <c r="M149" t="e">
        <f>#REF!</f>
        <v>#REF!</v>
      </c>
      <c r="N149">
        <v>145</v>
      </c>
      <c r="Q149" t="e">
        <f>#REF!</f>
        <v>#REF!</v>
      </c>
      <c r="R149">
        <v>371</v>
      </c>
    </row>
    <row r="150" spans="1:18">
      <c r="A150" t="e">
        <f>#REF!</f>
        <v>#REF!</v>
      </c>
      <c r="B150">
        <v>146</v>
      </c>
      <c r="E150" t="e">
        <f>#REF!</f>
        <v>#REF!</v>
      </c>
      <c r="F150">
        <v>606</v>
      </c>
      <c r="M150" t="e">
        <f>#REF!</f>
        <v>#REF!</v>
      </c>
      <c r="N150">
        <v>146</v>
      </c>
      <c r="Q150" t="e">
        <f>#REF!</f>
        <v>#REF!</v>
      </c>
      <c r="R150">
        <v>372</v>
      </c>
    </row>
    <row r="151" spans="1:18">
      <c r="A151" t="e">
        <f>#REF!</f>
        <v>#REF!</v>
      </c>
      <c r="B151">
        <v>147</v>
      </c>
      <c r="E151" t="e">
        <f>#REF!</f>
        <v>#REF!</v>
      </c>
      <c r="F151">
        <v>607</v>
      </c>
      <c r="M151" t="e">
        <f>#REF!</f>
        <v>#REF!</v>
      </c>
      <c r="N151">
        <v>147</v>
      </c>
      <c r="Q151" t="e">
        <f>#REF!</f>
        <v>#REF!</v>
      </c>
      <c r="R151">
        <v>373</v>
      </c>
    </row>
    <row r="152" spans="1:18">
      <c r="A152" t="e">
        <f>#REF!</f>
        <v>#REF!</v>
      </c>
      <c r="B152">
        <v>148</v>
      </c>
      <c r="E152" t="e">
        <f>#REF!</f>
        <v>#REF!</v>
      </c>
      <c r="F152">
        <v>608</v>
      </c>
      <c r="M152" t="e">
        <f>#REF!</f>
        <v>#REF!</v>
      </c>
      <c r="N152">
        <v>148</v>
      </c>
      <c r="Q152" t="e">
        <f>#REF!</f>
        <v>#REF!</v>
      </c>
      <c r="R152">
        <v>374</v>
      </c>
    </row>
    <row r="153" spans="1:18">
      <c r="A153" t="e">
        <f>#REF!</f>
        <v>#REF!</v>
      </c>
      <c r="B153">
        <v>149</v>
      </c>
      <c r="E153" t="e">
        <f>#REF!</f>
        <v>#REF!</v>
      </c>
      <c r="F153">
        <v>609</v>
      </c>
      <c r="M153" t="e">
        <f>#REF!</f>
        <v>#REF!</v>
      </c>
      <c r="N153">
        <v>149</v>
      </c>
      <c r="Q153" t="e">
        <f>#REF!</f>
        <v>#REF!</v>
      </c>
      <c r="R153">
        <v>375</v>
      </c>
    </row>
    <row r="154" spans="1:18">
      <c r="A154" t="e">
        <f>#REF!</f>
        <v>#REF!</v>
      </c>
      <c r="B154">
        <v>150</v>
      </c>
      <c r="E154" t="e">
        <f>#REF!</f>
        <v>#REF!</v>
      </c>
      <c r="F154">
        <v>610</v>
      </c>
      <c r="M154" t="e">
        <f>#REF!</f>
        <v>#REF!</v>
      </c>
      <c r="N154">
        <v>150</v>
      </c>
      <c r="Q154" t="e">
        <f>#REF!</f>
        <v>#REF!</v>
      </c>
      <c r="R154">
        <v>376</v>
      </c>
    </row>
    <row r="155" spans="1:18">
      <c r="A155" t="e">
        <f>#REF!</f>
        <v>#REF!</v>
      </c>
      <c r="B155">
        <v>151</v>
      </c>
      <c r="E155" t="e">
        <f>#REF!</f>
        <v>#REF!</v>
      </c>
      <c r="F155">
        <v>611</v>
      </c>
      <c r="M155" t="e">
        <f>#REF!</f>
        <v>#REF!</v>
      </c>
      <c r="N155">
        <v>151</v>
      </c>
      <c r="Q155" t="e">
        <f>#REF!</f>
        <v>#REF!</v>
      </c>
      <c r="R155">
        <v>377</v>
      </c>
    </row>
    <row r="156" spans="1:18">
      <c r="A156" t="e">
        <f>#REF!</f>
        <v>#REF!</v>
      </c>
      <c r="B156">
        <v>152</v>
      </c>
      <c r="E156" t="e">
        <f>#REF!</f>
        <v>#REF!</v>
      </c>
      <c r="F156">
        <v>612</v>
      </c>
      <c r="M156" t="e">
        <f>#REF!</f>
        <v>#REF!</v>
      </c>
      <c r="N156">
        <v>152</v>
      </c>
      <c r="Q156" t="e">
        <f>#REF!</f>
        <v>#REF!</v>
      </c>
      <c r="R156">
        <v>378</v>
      </c>
    </row>
    <row r="157" spans="1:18">
      <c r="A157" t="e">
        <f>#REF!</f>
        <v>#REF!</v>
      </c>
      <c r="B157">
        <v>153</v>
      </c>
      <c r="E157" t="e">
        <f>#REF!</f>
        <v>#REF!</v>
      </c>
      <c r="F157">
        <v>613</v>
      </c>
      <c r="M157" t="e">
        <f>#REF!</f>
        <v>#REF!</v>
      </c>
      <c r="N157">
        <v>153</v>
      </c>
      <c r="Q157" t="e">
        <f>#REF!</f>
        <v>#REF!</v>
      </c>
      <c r="R157">
        <v>379</v>
      </c>
    </row>
    <row r="158" spans="1:18">
      <c r="A158" t="e">
        <f>#REF!</f>
        <v>#REF!</v>
      </c>
      <c r="B158">
        <v>154</v>
      </c>
      <c r="E158" t="e">
        <f>#REF!</f>
        <v>#REF!</v>
      </c>
      <c r="F158">
        <v>614</v>
      </c>
      <c r="M158" t="e">
        <f>#REF!</f>
        <v>#REF!</v>
      </c>
      <c r="N158">
        <v>154</v>
      </c>
      <c r="Q158" t="e">
        <f>#REF!</f>
        <v>#REF!</v>
      </c>
      <c r="R158">
        <v>380</v>
      </c>
    </row>
    <row r="159" spans="1:18">
      <c r="A159" t="e">
        <f>#REF!</f>
        <v>#REF!</v>
      </c>
      <c r="B159">
        <v>155</v>
      </c>
      <c r="E159" t="e">
        <f>#REF!</f>
        <v>#REF!</v>
      </c>
      <c r="F159">
        <v>615</v>
      </c>
      <c r="M159" t="e">
        <f>#REF!</f>
        <v>#REF!</v>
      </c>
      <c r="N159">
        <v>155</v>
      </c>
      <c r="Q159" t="e">
        <f>#REF!</f>
        <v>#REF!</v>
      </c>
      <c r="R159">
        <v>381</v>
      </c>
    </row>
    <row r="160" spans="1:18">
      <c r="A160" t="e">
        <f>#REF!</f>
        <v>#REF!</v>
      </c>
      <c r="B160">
        <v>156</v>
      </c>
      <c r="E160" t="e">
        <f>#REF!</f>
        <v>#REF!</v>
      </c>
      <c r="F160">
        <v>616</v>
      </c>
      <c r="M160" t="e">
        <f>#REF!</f>
        <v>#REF!</v>
      </c>
      <c r="N160">
        <v>156</v>
      </c>
      <c r="Q160" t="e">
        <f>#REF!</f>
        <v>#REF!</v>
      </c>
      <c r="R160">
        <v>382</v>
      </c>
    </row>
    <row r="161" spans="1:18">
      <c r="A161" t="e">
        <f>#REF!</f>
        <v>#REF!</v>
      </c>
      <c r="B161">
        <v>157</v>
      </c>
      <c r="E161" t="e">
        <f>#REF!</f>
        <v>#REF!</v>
      </c>
      <c r="F161">
        <v>617</v>
      </c>
      <c r="M161" t="e">
        <f>#REF!</f>
        <v>#REF!</v>
      </c>
      <c r="N161">
        <v>157</v>
      </c>
      <c r="Q161" t="e">
        <f>#REF!</f>
        <v>#REF!</v>
      </c>
      <c r="R161">
        <v>383</v>
      </c>
    </row>
    <row r="162" spans="1:18">
      <c r="A162" t="e">
        <f>#REF!</f>
        <v>#REF!</v>
      </c>
      <c r="B162">
        <v>158</v>
      </c>
      <c r="E162" t="e">
        <f>#REF!</f>
        <v>#REF!</v>
      </c>
      <c r="F162">
        <v>618</v>
      </c>
      <c r="M162" t="e">
        <f>#REF!</f>
        <v>#REF!</v>
      </c>
      <c r="N162">
        <v>158</v>
      </c>
      <c r="Q162" t="e">
        <f>#REF!</f>
        <v>#REF!</v>
      </c>
      <c r="R162">
        <v>384</v>
      </c>
    </row>
    <row r="163" spans="1:18">
      <c r="A163" t="e">
        <f>#REF!</f>
        <v>#REF!</v>
      </c>
      <c r="B163">
        <v>159</v>
      </c>
      <c r="E163" t="e">
        <f>#REF!</f>
        <v>#REF!</v>
      </c>
      <c r="F163">
        <v>619</v>
      </c>
      <c r="M163" t="e">
        <f>#REF!</f>
        <v>#REF!</v>
      </c>
      <c r="N163">
        <v>159</v>
      </c>
      <c r="Q163" t="e">
        <f>#REF!</f>
        <v>#REF!</v>
      </c>
      <c r="R163">
        <v>385</v>
      </c>
    </row>
    <row r="164" spans="1:18">
      <c r="A164" t="e">
        <f>#REF!</f>
        <v>#REF!</v>
      </c>
      <c r="B164">
        <v>160</v>
      </c>
      <c r="E164" t="e">
        <f>#REF!</f>
        <v>#REF!</v>
      </c>
      <c r="F164">
        <v>620</v>
      </c>
      <c r="M164" t="e">
        <f>#REF!</f>
        <v>#REF!</v>
      </c>
      <c r="N164">
        <v>160</v>
      </c>
      <c r="Q164" t="e">
        <f>#REF!</f>
        <v>#REF!</v>
      </c>
      <c r="R164">
        <v>386</v>
      </c>
    </row>
    <row r="165" spans="1:18">
      <c r="A165" t="e">
        <f>#REF!</f>
        <v>#REF!</v>
      </c>
      <c r="B165">
        <v>161</v>
      </c>
      <c r="E165" t="e">
        <f>#REF!</f>
        <v>#REF!</v>
      </c>
      <c r="F165">
        <v>621</v>
      </c>
      <c r="M165" t="e">
        <f>#REF!</f>
        <v>#REF!</v>
      </c>
      <c r="N165">
        <v>161</v>
      </c>
      <c r="Q165" t="e">
        <f>#REF!</f>
        <v>#REF!</v>
      </c>
      <c r="R165">
        <v>387</v>
      </c>
    </row>
    <row r="166" spans="1:18">
      <c r="A166" t="e">
        <f>#REF!</f>
        <v>#REF!</v>
      </c>
      <c r="B166">
        <v>162</v>
      </c>
      <c r="E166" t="e">
        <f>#REF!</f>
        <v>#REF!</v>
      </c>
      <c r="F166">
        <v>622</v>
      </c>
      <c r="M166" t="e">
        <f>#REF!</f>
        <v>#REF!</v>
      </c>
      <c r="N166">
        <v>162</v>
      </c>
      <c r="Q166" t="e">
        <f>#REF!</f>
        <v>#REF!</v>
      </c>
      <c r="R166">
        <v>388</v>
      </c>
    </row>
    <row r="167" spans="1:18">
      <c r="A167" t="e">
        <f>#REF!</f>
        <v>#REF!</v>
      </c>
      <c r="B167">
        <v>163</v>
      </c>
      <c r="E167" t="e">
        <f>#REF!</f>
        <v>#REF!</v>
      </c>
      <c r="F167">
        <v>623</v>
      </c>
      <c r="M167" t="e">
        <f>#REF!</f>
        <v>#REF!</v>
      </c>
      <c r="N167">
        <v>163</v>
      </c>
      <c r="Q167" t="e">
        <f>#REF!</f>
        <v>#REF!</v>
      </c>
      <c r="R167">
        <v>389</v>
      </c>
    </row>
    <row r="168" spans="1:18">
      <c r="A168" t="e">
        <f>#REF!</f>
        <v>#REF!</v>
      </c>
      <c r="B168">
        <v>164</v>
      </c>
      <c r="E168" t="e">
        <f>#REF!</f>
        <v>#REF!</v>
      </c>
      <c r="F168">
        <v>624</v>
      </c>
      <c r="M168" t="e">
        <f>#REF!</f>
        <v>#REF!</v>
      </c>
      <c r="N168">
        <v>164</v>
      </c>
      <c r="Q168" t="e">
        <f>#REF!</f>
        <v>#REF!</v>
      </c>
      <c r="R168">
        <v>390</v>
      </c>
    </row>
    <row r="169" spans="1:18">
      <c r="A169" t="e">
        <f>#REF!</f>
        <v>#REF!</v>
      </c>
      <c r="B169">
        <v>165</v>
      </c>
      <c r="E169" t="e">
        <f>#REF!</f>
        <v>#REF!</v>
      </c>
      <c r="F169">
        <v>625</v>
      </c>
      <c r="M169" t="e">
        <f>#REF!</f>
        <v>#REF!</v>
      </c>
      <c r="N169">
        <v>165</v>
      </c>
      <c r="Q169" t="e">
        <f>#REF!</f>
        <v>#REF!</v>
      </c>
      <c r="R169">
        <v>391</v>
      </c>
    </row>
    <row r="170" spans="1:18">
      <c r="A170" t="e">
        <f>#REF!</f>
        <v>#REF!</v>
      </c>
      <c r="B170">
        <v>166</v>
      </c>
      <c r="E170" t="e">
        <f>#REF!</f>
        <v>#REF!</v>
      </c>
      <c r="F170">
        <v>626</v>
      </c>
      <c r="M170" t="e">
        <f>#REF!</f>
        <v>#REF!</v>
      </c>
      <c r="N170">
        <v>166</v>
      </c>
      <c r="Q170" t="e">
        <f>#REF!</f>
        <v>#REF!</v>
      </c>
      <c r="R170">
        <v>392</v>
      </c>
    </row>
    <row r="171" spans="1:18">
      <c r="A171" t="e">
        <f>#REF!</f>
        <v>#REF!</v>
      </c>
      <c r="B171">
        <v>167</v>
      </c>
      <c r="E171" t="e">
        <f>#REF!</f>
        <v>#REF!</v>
      </c>
      <c r="F171">
        <v>627</v>
      </c>
      <c r="M171" t="e">
        <f>#REF!</f>
        <v>#REF!</v>
      </c>
      <c r="N171">
        <v>167</v>
      </c>
      <c r="Q171" t="e">
        <f>#REF!</f>
        <v>#REF!</v>
      </c>
      <c r="R171">
        <v>393</v>
      </c>
    </row>
    <row r="172" spans="1:18">
      <c r="A172" t="e">
        <f>#REF!</f>
        <v>#REF!</v>
      </c>
      <c r="B172">
        <v>168</v>
      </c>
      <c r="E172" t="e">
        <f>#REF!</f>
        <v>#REF!</v>
      </c>
      <c r="F172">
        <v>628</v>
      </c>
      <c r="M172" t="e">
        <f>#REF!</f>
        <v>#REF!</v>
      </c>
      <c r="N172">
        <v>168</v>
      </c>
      <c r="Q172" t="e">
        <f>#REF!</f>
        <v>#REF!</v>
      </c>
      <c r="R172">
        <v>394</v>
      </c>
    </row>
    <row r="173" spans="1:18">
      <c r="A173" t="e">
        <f>#REF!</f>
        <v>#REF!</v>
      </c>
      <c r="B173">
        <v>169</v>
      </c>
      <c r="E173" t="e">
        <f>#REF!</f>
        <v>#REF!</v>
      </c>
      <c r="F173">
        <v>629</v>
      </c>
      <c r="M173" t="e">
        <f>#REF!</f>
        <v>#REF!</v>
      </c>
      <c r="N173">
        <v>169</v>
      </c>
      <c r="Q173" t="e">
        <f>#REF!</f>
        <v>#REF!</v>
      </c>
      <c r="R173">
        <v>395</v>
      </c>
    </row>
    <row r="174" spans="1:18">
      <c r="A174" t="e">
        <f>#REF!</f>
        <v>#REF!</v>
      </c>
      <c r="B174">
        <v>170</v>
      </c>
      <c r="E174" t="e">
        <f>#REF!</f>
        <v>#REF!</v>
      </c>
      <c r="F174">
        <v>630</v>
      </c>
      <c r="M174" t="e">
        <f>#REF!</f>
        <v>#REF!</v>
      </c>
      <c r="N174">
        <v>170</v>
      </c>
      <c r="Q174" t="e">
        <f>#REF!</f>
        <v>#REF!</v>
      </c>
      <c r="R174">
        <v>396</v>
      </c>
    </row>
    <row r="175" spans="1:18">
      <c r="A175" t="e">
        <f>#REF!</f>
        <v>#REF!</v>
      </c>
      <c r="B175">
        <v>171</v>
      </c>
      <c r="E175" t="e">
        <f>#REF!</f>
        <v>#REF!</v>
      </c>
      <c r="F175">
        <v>631</v>
      </c>
      <c r="M175" t="e">
        <f>#REF!</f>
        <v>#REF!</v>
      </c>
      <c r="N175">
        <v>171</v>
      </c>
      <c r="Q175" t="e">
        <f>#REF!</f>
        <v>#REF!</v>
      </c>
      <c r="R175">
        <v>397</v>
      </c>
    </row>
    <row r="176" spans="1:18">
      <c r="A176" t="e">
        <f>#REF!</f>
        <v>#REF!</v>
      </c>
      <c r="B176">
        <v>172</v>
      </c>
      <c r="E176" t="e">
        <f>#REF!</f>
        <v>#REF!</v>
      </c>
      <c r="F176">
        <v>632</v>
      </c>
      <c r="M176" t="e">
        <f>#REF!</f>
        <v>#REF!</v>
      </c>
      <c r="N176">
        <v>172</v>
      </c>
      <c r="Q176" t="e">
        <f>#REF!</f>
        <v>#REF!</v>
      </c>
      <c r="R176">
        <v>398</v>
      </c>
    </row>
    <row r="177" spans="1:18">
      <c r="A177" t="e">
        <f>#REF!</f>
        <v>#REF!</v>
      </c>
      <c r="B177">
        <v>173</v>
      </c>
      <c r="E177" t="e">
        <f>#REF!</f>
        <v>#REF!</v>
      </c>
      <c r="F177">
        <v>633</v>
      </c>
      <c r="M177" t="e">
        <f>#REF!</f>
        <v>#REF!</v>
      </c>
      <c r="N177">
        <v>173</v>
      </c>
      <c r="Q177" t="e">
        <f>#REF!</f>
        <v>#REF!</v>
      </c>
      <c r="R177">
        <v>399</v>
      </c>
    </row>
    <row r="178" spans="1:18">
      <c r="A178" t="e">
        <f>#REF!</f>
        <v>#REF!</v>
      </c>
      <c r="B178">
        <v>174</v>
      </c>
      <c r="E178" t="e">
        <f>#REF!</f>
        <v>#REF!</v>
      </c>
      <c r="F178">
        <v>634</v>
      </c>
      <c r="M178" t="e">
        <f>#REF!</f>
        <v>#REF!</v>
      </c>
      <c r="N178">
        <v>174</v>
      </c>
      <c r="Q178" t="e">
        <f>#REF!</f>
        <v>#REF!</v>
      </c>
      <c r="R178">
        <v>400</v>
      </c>
    </row>
    <row r="179" spans="1:18">
      <c r="A179" t="e">
        <f>#REF!</f>
        <v>#REF!</v>
      </c>
      <c r="B179">
        <v>175</v>
      </c>
      <c r="E179" t="e">
        <f>#REF!</f>
        <v>#REF!</v>
      </c>
      <c r="F179">
        <v>635</v>
      </c>
      <c r="M179" t="e">
        <f>#REF!</f>
        <v>#REF!</v>
      </c>
      <c r="N179">
        <v>175338</v>
      </c>
      <c r="Q179" t="e">
        <f>#REF!</f>
        <v>#REF!</v>
      </c>
      <c r="R179">
        <v>401</v>
      </c>
    </row>
    <row r="180" spans="1:18">
      <c r="A180" t="e">
        <f>#REF!</f>
        <v>#REF!</v>
      </c>
      <c r="B180">
        <v>176</v>
      </c>
      <c r="E180" t="e">
        <f>#REF!</f>
        <v>#REF!</v>
      </c>
      <c r="F180">
        <v>636</v>
      </c>
      <c r="Q180" t="e">
        <f>#REF!</f>
        <v>#REF!</v>
      </c>
      <c r="R180">
        <v>402</v>
      </c>
    </row>
    <row r="181" spans="1:18">
      <c r="A181" t="e">
        <f>#REF!</f>
        <v>#REF!</v>
      </c>
      <c r="B181">
        <v>177</v>
      </c>
      <c r="E181" t="e">
        <f>#REF!</f>
        <v>#REF!</v>
      </c>
      <c r="F181">
        <v>637</v>
      </c>
      <c r="Q181" t="e">
        <f>#REF!</f>
        <v>#REF!</v>
      </c>
      <c r="R181">
        <v>2612</v>
      </c>
    </row>
    <row r="182" spans="1:18">
      <c r="A182" t="e">
        <f>#REF!</f>
        <v>#REF!</v>
      </c>
      <c r="B182">
        <v>178</v>
      </c>
      <c r="E182" t="e">
        <f>#REF!</f>
        <v>#REF!</v>
      </c>
      <c r="F182">
        <v>638</v>
      </c>
      <c r="Q182" t="e">
        <f>#REF!</f>
        <v>#REF!</v>
      </c>
      <c r="R182">
        <v>2613</v>
      </c>
    </row>
    <row r="183" spans="1:18">
      <c r="A183" t="e">
        <f>#REF!</f>
        <v>#REF!</v>
      </c>
      <c r="B183">
        <v>179</v>
      </c>
      <c r="E183" t="e">
        <f>#REF!</f>
        <v>#REF!</v>
      </c>
      <c r="F183">
        <v>639</v>
      </c>
      <c r="Q183" t="e">
        <f>#REF!</f>
        <v>#REF!</v>
      </c>
      <c r="R183">
        <v>2614</v>
      </c>
    </row>
    <row r="184" spans="1:18">
      <c r="A184" t="e">
        <f>#REF!</f>
        <v>#REF!</v>
      </c>
      <c r="B184">
        <v>180</v>
      </c>
      <c r="E184" t="e">
        <f>#REF!</f>
        <v>#REF!</v>
      </c>
      <c r="F184">
        <v>640</v>
      </c>
      <c r="Q184" t="e">
        <f>#REF!</f>
        <v>#REF!</v>
      </c>
      <c r="R184">
        <v>2615</v>
      </c>
    </row>
    <row r="185" spans="1:18">
      <c r="A185" t="e">
        <f>#REF!</f>
        <v>#REF!</v>
      </c>
      <c r="B185">
        <v>181</v>
      </c>
      <c r="E185" t="e">
        <f>#REF!</f>
        <v>#REF!</v>
      </c>
      <c r="F185">
        <v>641</v>
      </c>
      <c r="Q185" t="e">
        <f>#REF!</f>
        <v>#REF!</v>
      </c>
      <c r="R185">
        <v>2616</v>
      </c>
    </row>
    <row r="186" spans="1:18">
      <c r="A186" t="e">
        <f>#REF!</f>
        <v>#REF!</v>
      </c>
      <c r="B186">
        <v>182</v>
      </c>
      <c r="E186" t="e">
        <f>#REF!</f>
        <v>#REF!</v>
      </c>
      <c r="F186">
        <v>642</v>
      </c>
      <c r="Q186" t="e">
        <f>#REF!</f>
        <v>#REF!</v>
      </c>
      <c r="R186">
        <v>2617</v>
      </c>
    </row>
    <row r="187" spans="1:18">
      <c r="A187" t="e">
        <f>#REF!</f>
        <v>#REF!</v>
      </c>
      <c r="B187">
        <v>183</v>
      </c>
      <c r="E187" t="e">
        <f>#REF!</f>
        <v>#REF!</v>
      </c>
      <c r="F187">
        <v>643</v>
      </c>
      <c r="Q187" t="e">
        <f>#REF!</f>
        <v>#REF!</v>
      </c>
      <c r="R187">
        <v>2618</v>
      </c>
    </row>
    <row r="188" spans="1:18">
      <c r="A188" t="e">
        <f>#REF!</f>
        <v>#REF!</v>
      </c>
      <c r="B188">
        <v>184</v>
      </c>
      <c r="E188" t="e">
        <f>#REF!</f>
        <v>#REF!</v>
      </c>
      <c r="F188">
        <v>644</v>
      </c>
      <c r="Q188" t="e">
        <f>#REF!</f>
        <v>#REF!</v>
      </c>
      <c r="R188">
        <v>2619</v>
      </c>
    </row>
    <row r="189" spans="1:18">
      <c r="A189" t="e">
        <f>#REF!</f>
        <v>#REF!</v>
      </c>
      <c r="B189">
        <v>185</v>
      </c>
      <c r="E189" t="e">
        <f>#REF!</f>
        <v>#REF!</v>
      </c>
      <c r="F189">
        <v>645</v>
      </c>
      <c r="Q189" t="e">
        <f>#REF!</f>
        <v>#REF!</v>
      </c>
      <c r="R189">
        <v>2620</v>
      </c>
    </row>
    <row r="190" spans="1:18">
      <c r="A190" t="e">
        <f>#REF!</f>
        <v>#REF!</v>
      </c>
      <c r="B190">
        <v>186</v>
      </c>
      <c r="E190" t="e">
        <f>#REF!</f>
        <v>#REF!</v>
      </c>
      <c r="F190">
        <v>646</v>
      </c>
      <c r="Q190" t="e">
        <f>#REF!</f>
        <v>#REF!</v>
      </c>
      <c r="R190">
        <v>2621</v>
      </c>
    </row>
    <row r="191" spans="1:18">
      <c r="A191" t="e">
        <f>#REF!</f>
        <v>#REF!</v>
      </c>
      <c r="B191">
        <v>187</v>
      </c>
      <c r="E191" t="e">
        <f>#REF!</f>
        <v>#REF!</v>
      </c>
      <c r="F191">
        <v>647</v>
      </c>
      <c r="Q191" t="e">
        <f>#REF!</f>
        <v>#REF!</v>
      </c>
      <c r="R191">
        <v>2622</v>
      </c>
    </row>
    <row r="192" spans="1:18">
      <c r="A192" t="e">
        <f>#REF!</f>
        <v>#REF!</v>
      </c>
      <c r="B192">
        <v>188</v>
      </c>
      <c r="E192" t="e">
        <f>#REF!</f>
        <v>#REF!</v>
      </c>
      <c r="F192">
        <v>648</v>
      </c>
      <c r="Q192" t="e">
        <f>#REF!</f>
        <v>#REF!</v>
      </c>
      <c r="R192">
        <v>2623</v>
      </c>
    </row>
    <row r="193" spans="1:18">
      <c r="A193" t="e">
        <f>#REF!</f>
        <v>#REF!</v>
      </c>
      <c r="B193">
        <v>189</v>
      </c>
      <c r="E193" t="e">
        <f>#REF!</f>
        <v>#REF!</v>
      </c>
      <c r="F193">
        <v>649</v>
      </c>
      <c r="Q193" t="e">
        <f>#REF!</f>
        <v>#REF!</v>
      </c>
      <c r="R193">
        <v>2624</v>
      </c>
    </row>
    <row r="194" spans="1:18">
      <c r="A194" t="e">
        <f>#REF!</f>
        <v>#REF!</v>
      </c>
      <c r="B194">
        <v>190</v>
      </c>
      <c r="E194" t="e">
        <f>#REF!</f>
        <v>#REF!</v>
      </c>
      <c r="F194">
        <v>650</v>
      </c>
      <c r="Q194" t="e">
        <f>#REF!</f>
        <v>#REF!</v>
      </c>
      <c r="R194">
        <v>2625</v>
      </c>
    </row>
    <row r="195" spans="1:18">
      <c r="A195" t="e">
        <f>#REF!</f>
        <v>#REF!</v>
      </c>
      <c r="B195">
        <v>191</v>
      </c>
      <c r="E195" t="e">
        <f>#REF!</f>
        <v>#REF!</v>
      </c>
      <c r="F195">
        <v>651</v>
      </c>
      <c r="Q195" t="e">
        <f>#REF!</f>
        <v>#REF!</v>
      </c>
      <c r="R195">
        <v>3381</v>
      </c>
    </row>
    <row r="196" spans="1:18">
      <c r="A196" t="e">
        <f>#REF!</f>
        <v>#REF!</v>
      </c>
      <c r="B196">
        <v>192</v>
      </c>
      <c r="E196" t="e">
        <f>#REF!</f>
        <v>#REF!</v>
      </c>
      <c r="F196">
        <v>652</v>
      </c>
      <c r="Q196" t="e">
        <f>#REF!</f>
        <v>#REF!</v>
      </c>
      <c r="R196">
        <v>3382</v>
      </c>
    </row>
    <row r="197" spans="1:18">
      <c r="A197" t="e">
        <f>#REF!</f>
        <v>#REF!</v>
      </c>
      <c r="B197">
        <v>193</v>
      </c>
      <c r="E197" t="e">
        <f>#REF!</f>
        <v>#REF!</v>
      </c>
      <c r="F197">
        <v>653</v>
      </c>
      <c r="Q197" t="e">
        <f>#REF!</f>
        <v>#REF!</v>
      </c>
      <c r="R197">
        <v>3383</v>
      </c>
    </row>
    <row r="198" spans="1:18">
      <c r="A198" t="e">
        <f>#REF!</f>
        <v>#REF!</v>
      </c>
      <c r="B198">
        <v>194</v>
      </c>
      <c r="E198" t="e">
        <f>#REF!</f>
        <v>#REF!</v>
      </c>
      <c r="F198">
        <v>654</v>
      </c>
      <c r="Q198" t="e">
        <f>#REF!</f>
        <v>#REF!</v>
      </c>
      <c r="R198">
        <v>3384</v>
      </c>
    </row>
    <row r="199" spans="1:18">
      <c r="A199" t="e">
        <f>#REF!</f>
        <v>#REF!</v>
      </c>
      <c r="B199">
        <v>195</v>
      </c>
      <c r="E199" t="e">
        <f>#REF!</f>
        <v>#REF!</v>
      </c>
      <c r="F199">
        <v>655</v>
      </c>
      <c r="Q199" t="e">
        <f>#REF!</f>
        <v>#REF!</v>
      </c>
      <c r="R199">
        <v>3385</v>
      </c>
    </row>
    <row r="200" spans="1:18">
      <c r="A200" t="e">
        <f>#REF!</f>
        <v>#REF!</v>
      </c>
      <c r="B200">
        <v>196</v>
      </c>
      <c r="E200" t="e">
        <f>#REF!</f>
        <v>#REF!</v>
      </c>
      <c r="F200">
        <v>656</v>
      </c>
      <c r="Q200" t="e">
        <f>#REF!</f>
        <v>#REF!</v>
      </c>
      <c r="R200">
        <v>3386</v>
      </c>
    </row>
    <row r="201" spans="1:18">
      <c r="A201" t="e">
        <f>#REF!</f>
        <v>#REF!</v>
      </c>
      <c r="B201">
        <v>197</v>
      </c>
      <c r="E201" t="e">
        <f>#REF!</f>
        <v>#REF!</v>
      </c>
      <c r="F201">
        <v>657</v>
      </c>
      <c r="Q201" t="e">
        <f>#REF!</f>
        <v>#REF!</v>
      </c>
      <c r="R201">
        <v>3387</v>
      </c>
    </row>
    <row r="202" spans="1:18">
      <c r="A202" t="e">
        <f>#REF!</f>
        <v>#REF!</v>
      </c>
      <c r="B202">
        <v>198</v>
      </c>
      <c r="E202" t="e">
        <f>#REF!</f>
        <v>#REF!</v>
      </c>
      <c r="F202">
        <v>658</v>
      </c>
      <c r="Q202" t="e">
        <f>#REF!</f>
        <v>#REF!</v>
      </c>
      <c r="R202">
        <v>3388</v>
      </c>
    </row>
    <row r="203" spans="1:18">
      <c r="A203" t="e">
        <f>#REF!</f>
        <v>#REF!</v>
      </c>
      <c r="B203">
        <v>199</v>
      </c>
      <c r="E203" t="e">
        <f>#REF!</f>
        <v>#REF!</v>
      </c>
      <c r="F203">
        <v>659</v>
      </c>
      <c r="Q203" t="e">
        <f>#REF!</f>
        <v>#REF!</v>
      </c>
      <c r="R203">
        <v>3389</v>
      </c>
    </row>
    <row r="204" spans="1:18">
      <c r="A204" t="e">
        <f>#REF!</f>
        <v>#REF!</v>
      </c>
      <c r="B204">
        <v>200</v>
      </c>
      <c r="E204" t="e">
        <f>#REF!</f>
        <v>#REF!</v>
      </c>
      <c r="F204">
        <v>660</v>
      </c>
      <c r="Q204" t="e">
        <f>#REF!</f>
        <v>#REF!</v>
      </c>
      <c r="R204">
        <v>3390</v>
      </c>
    </row>
    <row r="205" spans="1:18">
      <c r="A205" t="e">
        <f>#REF!</f>
        <v>#REF!</v>
      </c>
      <c r="B205">
        <v>201</v>
      </c>
      <c r="E205" t="e">
        <f>#REF!</f>
        <v>#REF!</v>
      </c>
      <c r="F205">
        <v>661</v>
      </c>
      <c r="Q205" t="e">
        <f>#REF!</f>
        <v>#REF!</v>
      </c>
      <c r="R205">
        <v>3391</v>
      </c>
    </row>
    <row r="206" spans="1:18">
      <c r="A206" t="e">
        <f>#REF!</f>
        <v>#REF!</v>
      </c>
      <c r="B206">
        <v>202</v>
      </c>
      <c r="E206" t="e">
        <f>#REF!</f>
        <v>#REF!</v>
      </c>
      <c r="F206">
        <v>662</v>
      </c>
      <c r="Q206" t="e">
        <f>#REF!</f>
        <v>#REF!</v>
      </c>
      <c r="R206">
        <v>3392</v>
      </c>
    </row>
    <row r="207" spans="1:18">
      <c r="A207" t="e">
        <f>#REF!</f>
        <v>#REF!</v>
      </c>
      <c r="B207">
        <v>203</v>
      </c>
      <c r="E207" t="e">
        <f>#REF!</f>
        <v>#REF!</v>
      </c>
      <c r="F207">
        <v>663</v>
      </c>
      <c r="Q207" t="e">
        <f>#REF!</f>
        <v>#REF!</v>
      </c>
      <c r="R207">
        <v>3393</v>
      </c>
    </row>
    <row r="208" spans="1:18">
      <c r="A208" t="e">
        <f>#REF!</f>
        <v>#REF!</v>
      </c>
      <c r="B208">
        <v>204</v>
      </c>
      <c r="E208" t="e">
        <f>#REF!</f>
        <v>#REF!</v>
      </c>
      <c r="F208">
        <v>664</v>
      </c>
      <c r="Q208" t="e">
        <f>#REF!</f>
        <v>#REF!</v>
      </c>
      <c r="R208">
        <v>3394</v>
      </c>
    </row>
    <row r="209" spans="1:18">
      <c r="A209" t="e">
        <f>#REF!</f>
        <v>#REF!</v>
      </c>
      <c r="B209">
        <v>205</v>
      </c>
      <c r="E209" t="e">
        <f>#REF!</f>
        <v>#REF!</v>
      </c>
      <c r="F209">
        <v>665</v>
      </c>
      <c r="Q209" t="e">
        <f>#REF!</f>
        <v>#REF!</v>
      </c>
      <c r="R209">
        <v>3395</v>
      </c>
    </row>
    <row r="210" spans="1:18">
      <c r="A210" t="e">
        <f>#REF!</f>
        <v>#REF!</v>
      </c>
      <c r="B210">
        <v>206</v>
      </c>
      <c r="E210" t="e">
        <f>#REF!</f>
        <v>#REF!</v>
      </c>
      <c r="F210">
        <v>666</v>
      </c>
      <c r="Q210" t="e">
        <f>#REF!</f>
        <v>#REF!</v>
      </c>
      <c r="R210">
        <v>3396</v>
      </c>
    </row>
    <row r="211" spans="1:18">
      <c r="A211" t="e">
        <f>#REF!</f>
        <v>#REF!</v>
      </c>
      <c r="B211">
        <v>207</v>
      </c>
      <c r="E211" t="e">
        <f>#REF!</f>
        <v>#REF!</v>
      </c>
      <c r="F211">
        <v>667</v>
      </c>
      <c r="Q211" t="e">
        <f>#REF!</f>
        <v>#REF!</v>
      </c>
      <c r="R211">
        <v>3397</v>
      </c>
    </row>
    <row r="212" spans="1:18">
      <c r="A212" t="e">
        <f>#REF!</f>
        <v>#REF!</v>
      </c>
      <c r="B212">
        <v>208</v>
      </c>
      <c r="E212" t="e">
        <f>#REF!</f>
        <v>#REF!</v>
      </c>
      <c r="F212">
        <v>668</v>
      </c>
      <c r="Q212" t="e">
        <f>#REF!</f>
        <v>#REF!</v>
      </c>
      <c r="R212">
        <v>3398</v>
      </c>
    </row>
    <row r="213" spans="1:18">
      <c r="A213" t="e">
        <f>#REF!</f>
        <v>#REF!</v>
      </c>
      <c r="B213">
        <v>209</v>
      </c>
      <c r="E213" t="e">
        <f>#REF!</f>
        <v>#REF!</v>
      </c>
      <c r="F213">
        <v>669</v>
      </c>
      <c r="Q213" t="e">
        <f>#REF!</f>
        <v>#REF!</v>
      </c>
      <c r="R213">
        <v>3399</v>
      </c>
    </row>
    <row r="214" spans="1:18">
      <c r="A214" t="e">
        <f>#REF!</f>
        <v>#REF!</v>
      </c>
      <c r="B214">
        <v>210</v>
      </c>
      <c r="E214" t="e">
        <f>#REF!</f>
        <v>#REF!</v>
      </c>
      <c r="F214">
        <v>670</v>
      </c>
      <c r="Q214" t="e">
        <f>#REF!</f>
        <v>#REF!</v>
      </c>
      <c r="R214">
        <v>3400</v>
      </c>
    </row>
    <row r="215" spans="1:18">
      <c r="A215" t="e">
        <f>#REF!</f>
        <v>#REF!</v>
      </c>
      <c r="B215">
        <v>211</v>
      </c>
      <c r="E215" t="e">
        <f>#REF!</f>
        <v>#REF!</v>
      </c>
      <c r="F215">
        <v>671</v>
      </c>
      <c r="Q215" t="e">
        <f>#REF!</f>
        <v>#REF!</v>
      </c>
      <c r="R215">
        <v>3401</v>
      </c>
    </row>
    <row r="216" spans="1:18">
      <c r="A216" t="e">
        <f>#REF!</f>
        <v>#REF!</v>
      </c>
      <c r="B216">
        <v>212</v>
      </c>
      <c r="E216" t="e">
        <f>#REF!</f>
        <v>#REF!</v>
      </c>
      <c r="F216">
        <v>672</v>
      </c>
      <c r="Q216" t="e">
        <f>#REF!</f>
        <v>#REF!</v>
      </c>
      <c r="R216">
        <v>3402</v>
      </c>
    </row>
    <row r="217" spans="1:18">
      <c r="A217" t="e">
        <f>#REF!</f>
        <v>#REF!</v>
      </c>
      <c r="B217">
        <v>213</v>
      </c>
      <c r="E217" t="e">
        <f>#REF!</f>
        <v>#REF!</v>
      </c>
      <c r="F217">
        <v>673</v>
      </c>
      <c r="Q217" t="e">
        <f>#REF!</f>
        <v>#REF!</v>
      </c>
      <c r="R217">
        <v>173098</v>
      </c>
    </row>
    <row r="218" spans="1:18">
      <c r="A218" t="e">
        <f>#REF!</f>
        <v>#REF!</v>
      </c>
      <c r="B218">
        <v>214</v>
      </c>
      <c r="E218" t="e">
        <f>#REF!</f>
        <v>#REF!</v>
      </c>
      <c r="F218">
        <v>674</v>
      </c>
      <c r="Q218" t="e">
        <f>#REF!</f>
        <v>#REF!</v>
      </c>
      <c r="R218">
        <v>173099</v>
      </c>
    </row>
    <row r="219" spans="1:18">
      <c r="A219" t="e">
        <f>#REF!</f>
        <v>#REF!</v>
      </c>
      <c r="B219">
        <v>215</v>
      </c>
      <c r="E219" t="e">
        <f>#REF!</f>
        <v>#REF!</v>
      </c>
      <c r="F219">
        <v>675</v>
      </c>
      <c r="Q219" t="e">
        <f>#REF!</f>
        <v>#REF!</v>
      </c>
      <c r="R219">
        <v>173100</v>
      </c>
    </row>
    <row r="220" spans="1:18">
      <c r="A220" t="e">
        <f>#REF!</f>
        <v>#REF!</v>
      </c>
      <c r="B220">
        <v>216</v>
      </c>
      <c r="E220" t="e">
        <f>#REF!</f>
        <v>#REF!</v>
      </c>
      <c r="F220">
        <v>676</v>
      </c>
      <c r="Q220" t="e">
        <f>#REF!</f>
        <v>#REF!</v>
      </c>
      <c r="R220">
        <v>173101</v>
      </c>
    </row>
    <row r="221" spans="1:18">
      <c r="A221" t="e">
        <f>#REF!</f>
        <v>#REF!</v>
      </c>
      <c r="B221">
        <v>217</v>
      </c>
      <c r="E221" t="e">
        <f>#REF!</f>
        <v>#REF!</v>
      </c>
      <c r="F221">
        <v>677</v>
      </c>
      <c r="Q221" t="e">
        <f>#REF!</f>
        <v>#REF!</v>
      </c>
      <c r="R221">
        <v>173102</v>
      </c>
    </row>
    <row r="222" spans="1:18">
      <c r="A222" t="e">
        <f>#REF!</f>
        <v>#REF!</v>
      </c>
      <c r="B222">
        <v>218</v>
      </c>
      <c r="E222" t="e">
        <f>#REF!</f>
        <v>#REF!</v>
      </c>
      <c r="F222">
        <v>678</v>
      </c>
      <c r="Q222" t="e">
        <f>#REF!</f>
        <v>#REF!</v>
      </c>
      <c r="R222">
        <v>173103</v>
      </c>
    </row>
    <row r="223" spans="1:18">
      <c r="A223" t="e">
        <f>#REF!</f>
        <v>#REF!</v>
      </c>
      <c r="B223">
        <v>219</v>
      </c>
      <c r="E223" t="e">
        <f>#REF!</f>
        <v>#REF!</v>
      </c>
      <c r="F223">
        <v>679</v>
      </c>
      <c r="Q223" t="e">
        <f>#REF!</f>
        <v>#REF!</v>
      </c>
      <c r="R223">
        <v>173104</v>
      </c>
    </row>
    <row r="224" spans="1:18">
      <c r="A224" t="e">
        <f>#REF!</f>
        <v>#REF!</v>
      </c>
      <c r="B224">
        <v>220</v>
      </c>
      <c r="E224" t="e">
        <f>#REF!</f>
        <v>#REF!</v>
      </c>
      <c r="F224">
        <v>680</v>
      </c>
      <c r="Q224" t="e">
        <f>#REF!</f>
        <v>#REF!</v>
      </c>
      <c r="R224">
        <v>173105</v>
      </c>
    </row>
    <row r="225" spans="1:18">
      <c r="A225" t="e">
        <f>#REF!</f>
        <v>#REF!</v>
      </c>
      <c r="B225">
        <v>221</v>
      </c>
      <c r="E225" t="e">
        <f>#REF!</f>
        <v>#REF!</v>
      </c>
      <c r="F225">
        <v>681</v>
      </c>
      <c r="Q225" t="e">
        <f>#REF!</f>
        <v>#REF!</v>
      </c>
      <c r="R225">
        <v>173106</v>
      </c>
    </row>
    <row r="226" spans="1:18">
      <c r="A226" t="e">
        <f>#REF!</f>
        <v>#REF!</v>
      </c>
      <c r="B226">
        <v>222</v>
      </c>
      <c r="E226" t="e">
        <f>#REF!</f>
        <v>#REF!</v>
      </c>
      <c r="F226">
        <v>682</v>
      </c>
      <c r="Q226" t="e">
        <f>#REF!</f>
        <v>#REF!</v>
      </c>
      <c r="R226">
        <v>173107</v>
      </c>
    </row>
    <row r="227" spans="1:18">
      <c r="A227" t="e">
        <f>#REF!</f>
        <v>#REF!</v>
      </c>
      <c r="B227">
        <v>223</v>
      </c>
      <c r="E227" t="e">
        <f>#REF!</f>
        <v>#REF!</v>
      </c>
      <c r="F227">
        <v>683</v>
      </c>
      <c r="Q227" t="e">
        <f>#REF!</f>
        <v>#REF!</v>
      </c>
      <c r="R227">
        <v>173108</v>
      </c>
    </row>
    <row r="228" spans="1:18">
      <c r="A228" t="e">
        <f>#REF!</f>
        <v>#REF!</v>
      </c>
      <c r="B228">
        <v>224</v>
      </c>
      <c r="E228" t="e">
        <f>#REF!</f>
        <v>#REF!</v>
      </c>
      <c r="F228">
        <v>684</v>
      </c>
      <c r="Q228" t="e">
        <f>#REF!</f>
        <v>#REF!</v>
      </c>
      <c r="R228">
        <v>173109</v>
      </c>
    </row>
    <row r="229" spans="1:18">
      <c r="A229" t="e">
        <f>#REF!</f>
        <v>#REF!</v>
      </c>
      <c r="B229">
        <v>225</v>
      </c>
      <c r="E229" t="e">
        <f>#REF!</f>
        <v>#REF!</v>
      </c>
      <c r="F229">
        <v>685</v>
      </c>
      <c r="Q229" t="e">
        <f>#REF!</f>
        <v>#REF!</v>
      </c>
      <c r="R229">
        <v>173110</v>
      </c>
    </row>
    <row r="230" spans="1:18">
      <c r="A230" t="e">
        <f>#REF!</f>
        <v>#REF!</v>
      </c>
      <c r="B230">
        <v>226</v>
      </c>
      <c r="E230" t="e">
        <f>#REF!</f>
        <v>#REF!</v>
      </c>
      <c r="F230">
        <v>686</v>
      </c>
      <c r="Q230" t="e">
        <f>#REF!</f>
        <v>#REF!</v>
      </c>
      <c r="R230">
        <v>173111</v>
      </c>
    </row>
    <row r="231" spans="1:18">
      <c r="A231" t="e">
        <f>#REF!</f>
        <v>#REF!</v>
      </c>
      <c r="B231">
        <v>227</v>
      </c>
      <c r="E231" t="e">
        <f>#REF!</f>
        <v>#REF!</v>
      </c>
      <c r="F231">
        <v>687</v>
      </c>
      <c r="Q231" t="e">
        <f>#REF!</f>
        <v>#REF!</v>
      </c>
      <c r="R231">
        <v>173112</v>
      </c>
    </row>
    <row r="232" spans="1:18">
      <c r="A232" t="e">
        <f>#REF!</f>
        <v>#REF!</v>
      </c>
      <c r="B232">
        <v>228</v>
      </c>
      <c r="E232" t="e">
        <f>#REF!</f>
        <v>#REF!</v>
      </c>
      <c r="F232">
        <v>688</v>
      </c>
      <c r="Q232" t="e">
        <f>#REF!</f>
        <v>#REF!</v>
      </c>
      <c r="R232">
        <v>173113</v>
      </c>
    </row>
    <row r="233" spans="1:18">
      <c r="A233" t="e">
        <f>#REF!</f>
        <v>#REF!</v>
      </c>
      <c r="B233">
        <v>229</v>
      </c>
      <c r="E233" t="e">
        <f>#REF!</f>
        <v>#REF!</v>
      </c>
      <c r="F233">
        <v>689</v>
      </c>
      <c r="Q233" t="e">
        <f>#REF!</f>
        <v>#REF!</v>
      </c>
      <c r="R233">
        <v>173114</v>
      </c>
    </row>
    <row r="234" spans="1:18">
      <c r="A234" t="e">
        <f>#REF!</f>
        <v>#REF!</v>
      </c>
      <c r="B234">
        <v>230</v>
      </c>
      <c r="E234" t="e">
        <f>#REF!</f>
        <v>#REF!</v>
      </c>
      <c r="F234">
        <v>690</v>
      </c>
      <c r="Q234" t="e">
        <f>#REF!</f>
        <v>#REF!</v>
      </c>
      <c r="R234">
        <v>173115</v>
      </c>
    </row>
    <row r="235" spans="1:18">
      <c r="A235" t="e">
        <f>#REF!</f>
        <v>#REF!</v>
      </c>
      <c r="B235">
        <v>231</v>
      </c>
      <c r="E235" t="e">
        <f>#REF!</f>
        <v>#REF!</v>
      </c>
      <c r="F235">
        <v>691</v>
      </c>
      <c r="Q235" t="e">
        <f>#REF!</f>
        <v>#REF!</v>
      </c>
      <c r="R235">
        <v>173116</v>
      </c>
    </row>
    <row r="236" spans="1:18">
      <c r="A236" t="e">
        <f>#REF!</f>
        <v>#REF!</v>
      </c>
      <c r="B236">
        <v>232</v>
      </c>
      <c r="E236" t="e">
        <f>#REF!</f>
        <v>#REF!</v>
      </c>
      <c r="F236">
        <v>692</v>
      </c>
      <c r="Q236" t="e">
        <f>#REF!</f>
        <v>#REF!</v>
      </c>
      <c r="R236">
        <v>173117</v>
      </c>
    </row>
    <row r="237" spans="1:18">
      <c r="A237" t="e">
        <f>#REF!</f>
        <v>#REF!</v>
      </c>
      <c r="B237">
        <v>233</v>
      </c>
      <c r="E237" t="e">
        <f>#REF!</f>
        <v>#REF!</v>
      </c>
      <c r="F237">
        <v>693</v>
      </c>
      <c r="Q237" t="e">
        <f>#REF!</f>
        <v>#REF!</v>
      </c>
      <c r="R237">
        <v>173118</v>
      </c>
    </row>
    <row r="238" spans="1:18">
      <c r="A238" t="e">
        <f>#REF!</f>
        <v>#REF!</v>
      </c>
      <c r="B238">
        <v>234</v>
      </c>
      <c r="E238" t="e">
        <f>#REF!</f>
        <v>#REF!</v>
      </c>
      <c r="F238">
        <v>694</v>
      </c>
      <c r="Q238" t="e">
        <f>#REF!</f>
        <v>#REF!</v>
      </c>
      <c r="R238">
        <v>173119</v>
      </c>
    </row>
    <row r="239" spans="1:18">
      <c r="A239" t="e">
        <f>#REF!</f>
        <v>#REF!</v>
      </c>
      <c r="B239">
        <v>235</v>
      </c>
      <c r="E239" t="e">
        <f>#REF!</f>
        <v>#REF!</v>
      </c>
      <c r="F239">
        <v>695</v>
      </c>
      <c r="Q239" t="e">
        <f>#REF!</f>
        <v>#REF!</v>
      </c>
      <c r="R239">
        <v>173120</v>
      </c>
    </row>
    <row r="240" spans="1:18">
      <c r="A240" t="e">
        <f>#REF!</f>
        <v>#REF!</v>
      </c>
      <c r="B240">
        <v>236</v>
      </c>
      <c r="E240" t="e">
        <f>#REF!</f>
        <v>#REF!</v>
      </c>
      <c r="F240">
        <v>696</v>
      </c>
      <c r="Q240" t="e">
        <f>#REF!</f>
        <v>#REF!</v>
      </c>
      <c r="R240">
        <v>173121</v>
      </c>
    </row>
    <row r="241" spans="1:18">
      <c r="A241" t="e">
        <f>#REF!</f>
        <v>#REF!</v>
      </c>
      <c r="B241">
        <v>237</v>
      </c>
      <c r="E241" t="e">
        <f>#REF!</f>
        <v>#REF!</v>
      </c>
      <c r="F241">
        <v>697</v>
      </c>
      <c r="Q241" t="e">
        <f>#REF!</f>
        <v>#REF!</v>
      </c>
      <c r="R241">
        <v>173122</v>
      </c>
    </row>
    <row r="242" spans="1:18">
      <c r="A242" t="e">
        <f>#REF!</f>
        <v>#REF!</v>
      </c>
      <c r="B242">
        <v>238</v>
      </c>
      <c r="E242" t="e">
        <f>#REF!</f>
        <v>#REF!</v>
      </c>
      <c r="F242">
        <v>698</v>
      </c>
      <c r="Q242" t="e">
        <f>#REF!</f>
        <v>#REF!</v>
      </c>
      <c r="R242">
        <v>173123</v>
      </c>
    </row>
    <row r="243" spans="1:18">
      <c r="A243" t="e">
        <f>#REF!</f>
        <v>#REF!</v>
      </c>
      <c r="B243">
        <v>239</v>
      </c>
      <c r="E243" t="e">
        <f>#REF!</f>
        <v>#REF!</v>
      </c>
      <c r="F243">
        <v>699</v>
      </c>
      <c r="Q243" t="e">
        <f>#REF!</f>
        <v>#REF!</v>
      </c>
      <c r="R243">
        <v>173124</v>
      </c>
    </row>
    <row r="244" spans="1:18">
      <c r="A244" t="e">
        <f>#REF!</f>
        <v>#REF!</v>
      </c>
      <c r="B244">
        <v>240</v>
      </c>
      <c r="E244" t="e">
        <f>#REF!</f>
        <v>#REF!</v>
      </c>
      <c r="F244">
        <v>700</v>
      </c>
      <c r="Q244" t="e">
        <f>#REF!</f>
        <v>#REF!</v>
      </c>
      <c r="R244">
        <v>173125</v>
      </c>
    </row>
    <row r="245" spans="1:18">
      <c r="A245" t="e">
        <f>#REF!</f>
        <v>#REF!</v>
      </c>
      <c r="B245">
        <v>241</v>
      </c>
      <c r="E245" t="e">
        <f>#REF!</f>
        <v>#REF!</v>
      </c>
      <c r="F245">
        <v>701</v>
      </c>
      <c r="Q245" t="e">
        <f>#REF!</f>
        <v>#REF!</v>
      </c>
      <c r="R245">
        <v>173126</v>
      </c>
    </row>
    <row r="246" spans="1:18">
      <c r="A246" t="e">
        <f>#REF!</f>
        <v>#REF!</v>
      </c>
      <c r="B246">
        <v>242</v>
      </c>
      <c r="E246" t="e">
        <f>#REF!</f>
        <v>#REF!</v>
      </c>
      <c r="F246">
        <v>702</v>
      </c>
      <c r="Q246" t="e">
        <f>#REF!</f>
        <v>#REF!</v>
      </c>
      <c r="R246">
        <v>173127</v>
      </c>
    </row>
    <row r="247" spans="1:18">
      <c r="A247" t="e">
        <f>#REF!</f>
        <v>#REF!</v>
      </c>
      <c r="B247">
        <v>243</v>
      </c>
      <c r="E247" t="e">
        <f>#REF!</f>
        <v>#REF!</v>
      </c>
      <c r="F247">
        <v>703</v>
      </c>
      <c r="Q247" t="e">
        <f>#REF!</f>
        <v>#REF!</v>
      </c>
      <c r="R247">
        <v>173128</v>
      </c>
    </row>
    <row r="248" spans="1:18">
      <c r="A248" t="e">
        <f>#REF!</f>
        <v>#REF!</v>
      </c>
      <c r="B248">
        <v>244</v>
      </c>
      <c r="E248" t="e">
        <f>#REF!</f>
        <v>#REF!</v>
      </c>
      <c r="F248">
        <v>704</v>
      </c>
      <c r="Q248" t="e">
        <f>#REF!</f>
        <v>#REF!</v>
      </c>
      <c r="R248">
        <v>173129</v>
      </c>
    </row>
    <row r="249" spans="1:18">
      <c r="A249" t="e">
        <f>#REF!</f>
        <v>#REF!</v>
      </c>
      <c r="B249">
        <v>245</v>
      </c>
      <c r="E249" t="e">
        <f>#REF!</f>
        <v>#REF!</v>
      </c>
      <c r="F249">
        <v>705</v>
      </c>
      <c r="Q249" t="e">
        <f>#REF!</f>
        <v>#REF!</v>
      </c>
      <c r="R249">
        <v>173130</v>
      </c>
    </row>
    <row r="250" spans="1:18">
      <c r="A250" t="e">
        <f>#REF!</f>
        <v>#REF!</v>
      </c>
      <c r="B250">
        <v>246</v>
      </c>
      <c r="E250" t="e">
        <f>#REF!</f>
        <v>#REF!</v>
      </c>
      <c r="F250">
        <v>706</v>
      </c>
      <c r="Q250" t="e">
        <f>#REF!</f>
        <v>#REF!</v>
      </c>
      <c r="R250">
        <v>173131</v>
      </c>
    </row>
    <row r="251" spans="1:18">
      <c r="A251" t="e">
        <f>#REF!</f>
        <v>#REF!</v>
      </c>
      <c r="B251">
        <v>247</v>
      </c>
      <c r="E251" t="e">
        <f>#REF!</f>
        <v>#REF!</v>
      </c>
      <c r="F251">
        <v>707</v>
      </c>
      <c r="Q251" t="e">
        <f>#REF!</f>
        <v>#REF!</v>
      </c>
      <c r="R251">
        <v>173132</v>
      </c>
    </row>
    <row r="252" spans="1:18">
      <c r="A252" t="e">
        <f>#REF!</f>
        <v>#REF!</v>
      </c>
      <c r="B252">
        <v>248</v>
      </c>
      <c r="E252" t="e">
        <f>#REF!</f>
        <v>#REF!</v>
      </c>
      <c r="F252">
        <v>708</v>
      </c>
      <c r="Q252" t="e">
        <f>#REF!</f>
        <v>#REF!</v>
      </c>
      <c r="R252">
        <v>173133</v>
      </c>
    </row>
    <row r="253" spans="1:18">
      <c r="A253" t="e">
        <f>#REF!</f>
        <v>#REF!</v>
      </c>
      <c r="B253">
        <v>249</v>
      </c>
      <c r="E253" t="e">
        <f>#REF!</f>
        <v>#REF!</v>
      </c>
      <c r="F253">
        <v>709</v>
      </c>
      <c r="Q253" t="e">
        <f>#REF!</f>
        <v>#REF!</v>
      </c>
      <c r="R253">
        <v>173134</v>
      </c>
    </row>
    <row r="254" spans="1:18">
      <c r="A254" t="e">
        <f>#REF!</f>
        <v>#REF!</v>
      </c>
      <c r="B254">
        <v>250</v>
      </c>
      <c r="E254" t="e">
        <f>#REF!</f>
        <v>#REF!</v>
      </c>
      <c r="F254">
        <v>710</v>
      </c>
      <c r="Q254" t="e">
        <f>#REF!</f>
        <v>#REF!</v>
      </c>
      <c r="R254">
        <v>173135</v>
      </c>
    </row>
    <row r="255" spans="1:18">
      <c r="A255" t="e">
        <f>#REF!</f>
        <v>#REF!</v>
      </c>
      <c r="B255">
        <v>251</v>
      </c>
      <c r="E255" t="e">
        <f>#REF!</f>
        <v>#REF!</v>
      </c>
      <c r="F255">
        <v>711</v>
      </c>
      <c r="Q255" t="e">
        <f>#REF!</f>
        <v>#REF!</v>
      </c>
      <c r="R255">
        <v>173136</v>
      </c>
    </row>
    <row r="256" spans="1:18">
      <c r="A256" t="e">
        <f>#REF!</f>
        <v>#REF!</v>
      </c>
      <c r="B256">
        <v>252</v>
      </c>
      <c r="E256" t="e">
        <f>#REF!</f>
        <v>#REF!</v>
      </c>
      <c r="F256">
        <v>712</v>
      </c>
      <c r="Q256" t="e">
        <f>#REF!</f>
        <v>#REF!</v>
      </c>
      <c r="R256">
        <v>173137</v>
      </c>
    </row>
    <row r="257" spans="1:18">
      <c r="A257" t="e">
        <f>#REF!</f>
        <v>#REF!</v>
      </c>
      <c r="B257">
        <v>253</v>
      </c>
      <c r="E257" t="e">
        <f>#REF!</f>
        <v>#REF!</v>
      </c>
      <c r="F257">
        <v>713</v>
      </c>
      <c r="Q257" t="e">
        <f>#REF!</f>
        <v>#REF!</v>
      </c>
      <c r="R257">
        <v>173138</v>
      </c>
    </row>
    <row r="258" spans="1:18">
      <c r="A258" t="e">
        <f>#REF!</f>
        <v>#REF!</v>
      </c>
      <c r="B258">
        <v>254</v>
      </c>
      <c r="E258" t="e">
        <f>#REF!</f>
        <v>#REF!</v>
      </c>
      <c r="F258">
        <v>714</v>
      </c>
      <c r="Q258" t="e">
        <f>#REF!</f>
        <v>#REF!</v>
      </c>
      <c r="R258">
        <v>173139</v>
      </c>
    </row>
    <row r="259" spans="1:18">
      <c r="A259" t="e">
        <f>#REF!</f>
        <v>#REF!</v>
      </c>
      <c r="B259">
        <v>255</v>
      </c>
      <c r="E259" t="e">
        <f>#REF!</f>
        <v>#REF!</v>
      </c>
      <c r="F259">
        <v>715</v>
      </c>
      <c r="Q259" t="e">
        <f>#REF!</f>
        <v>#REF!</v>
      </c>
      <c r="R259">
        <v>173140</v>
      </c>
    </row>
    <row r="260" spans="1:18">
      <c r="A260" t="e">
        <f>#REF!</f>
        <v>#REF!</v>
      </c>
      <c r="B260">
        <v>256</v>
      </c>
      <c r="E260" t="e">
        <f>#REF!</f>
        <v>#REF!</v>
      </c>
      <c r="F260">
        <v>716</v>
      </c>
      <c r="Q260" t="e">
        <f>#REF!</f>
        <v>#REF!</v>
      </c>
      <c r="R260">
        <v>173141</v>
      </c>
    </row>
    <row r="261" spans="1:18">
      <c r="A261" t="e">
        <f>#REF!</f>
        <v>#REF!</v>
      </c>
      <c r="B261">
        <v>257</v>
      </c>
      <c r="E261" t="e">
        <f>#REF!</f>
        <v>#REF!</v>
      </c>
      <c r="F261">
        <v>717</v>
      </c>
      <c r="Q261" t="e">
        <f>#REF!</f>
        <v>#REF!</v>
      </c>
      <c r="R261">
        <v>173142</v>
      </c>
    </row>
    <row r="262" spans="1:18">
      <c r="A262" t="e">
        <f>#REF!</f>
        <v>#REF!</v>
      </c>
      <c r="B262">
        <v>258</v>
      </c>
      <c r="E262" t="e">
        <f>#REF!</f>
        <v>#REF!</v>
      </c>
      <c r="F262">
        <v>718</v>
      </c>
      <c r="Q262" t="e">
        <f>#REF!</f>
        <v>#REF!</v>
      </c>
      <c r="R262">
        <v>173143</v>
      </c>
    </row>
    <row r="263" spans="1:18">
      <c r="A263" t="e">
        <f>#REF!</f>
        <v>#REF!</v>
      </c>
      <c r="B263">
        <v>259</v>
      </c>
      <c r="E263" t="e">
        <f>#REF!</f>
        <v>#REF!</v>
      </c>
      <c r="F263">
        <v>719</v>
      </c>
      <c r="Q263" t="e">
        <f>#REF!</f>
        <v>#REF!</v>
      </c>
      <c r="R263">
        <v>173144</v>
      </c>
    </row>
    <row r="264" spans="1:18">
      <c r="A264" t="e">
        <f>#REF!</f>
        <v>#REF!</v>
      </c>
      <c r="B264">
        <v>260</v>
      </c>
      <c r="E264" t="e">
        <f>#REF!</f>
        <v>#REF!</v>
      </c>
      <c r="F264">
        <v>720</v>
      </c>
      <c r="Q264" t="e">
        <f>#REF!</f>
        <v>#REF!</v>
      </c>
      <c r="R264">
        <v>173145</v>
      </c>
    </row>
    <row r="265" spans="1:18">
      <c r="A265" t="e">
        <f>#REF!</f>
        <v>#REF!</v>
      </c>
      <c r="B265">
        <v>261</v>
      </c>
      <c r="E265" t="e">
        <f>#REF!</f>
        <v>#REF!</v>
      </c>
      <c r="F265">
        <v>721</v>
      </c>
      <c r="Q265" t="e">
        <f>#REF!</f>
        <v>#REF!</v>
      </c>
      <c r="R265">
        <v>173146</v>
      </c>
    </row>
    <row r="266" spans="1:18">
      <c r="A266" t="e">
        <f>#REF!</f>
        <v>#REF!</v>
      </c>
      <c r="B266">
        <v>262</v>
      </c>
      <c r="E266" t="e">
        <f>#REF!</f>
        <v>#REF!</v>
      </c>
      <c r="F266">
        <v>722</v>
      </c>
      <c r="Q266" t="e">
        <f>#REF!</f>
        <v>#REF!</v>
      </c>
      <c r="R266">
        <v>173147</v>
      </c>
    </row>
    <row r="267" spans="1:18">
      <c r="A267" t="e">
        <f>#REF!</f>
        <v>#REF!</v>
      </c>
      <c r="B267">
        <v>263</v>
      </c>
      <c r="E267" t="e">
        <f>#REF!</f>
        <v>#REF!</v>
      </c>
      <c r="F267">
        <v>723</v>
      </c>
      <c r="Q267" t="e">
        <f>#REF!</f>
        <v>#REF!</v>
      </c>
      <c r="R267">
        <v>173148</v>
      </c>
    </row>
    <row r="268" spans="1:18">
      <c r="A268" t="e">
        <f>#REF!</f>
        <v>#REF!</v>
      </c>
      <c r="B268">
        <v>264</v>
      </c>
      <c r="E268" t="e">
        <f>#REF!</f>
        <v>#REF!</v>
      </c>
      <c r="F268">
        <v>724</v>
      </c>
      <c r="Q268" t="e">
        <f>#REF!</f>
        <v>#REF!</v>
      </c>
      <c r="R268">
        <v>173149</v>
      </c>
    </row>
    <row r="269" spans="1:18">
      <c r="A269" t="e">
        <f>#REF!</f>
        <v>#REF!</v>
      </c>
      <c r="B269">
        <v>265</v>
      </c>
      <c r="E269" t="e">
        <f>#REF!</f>
        <v>#REF!</v>
      </c>
      <c r="F269">
        <v>725</v>
      </c>
      <c r="Q269" t="e">
        <f>#REF!</f>
        <v>#REF!</v>
      </c>
      <c r="R269">
        <v>173150</v>
      </c>
    </row>
    <row r="270" spans="1:18">
      <c r="A270" t="e">
        <f>#REF!</f>
        <v>#REF!</v>
      </c>
      <c r="B270">
        <v>266</v>
      </c>
      <c r="E270" t="e">
        <f>#REF!</f>
        <v>#REF!</v>
      </c>
      <c r="F270">
        <v>726</v>
      </c>
      <c r="Q270" t="e">
        <f>#REF!</f>
        <v>#REF!</v>
      </c>
      <c r="R270">
        <v>173151</v>
      </c>
    </row>
    <row r="271" spans="1:18">
      <c r="A271" t="e">
        <f>#REF!</f>
        <v>#REF!</v>
      </c>
      <c r="B271">
        <v>267</v>
      </c>
      <c r="E271" t="e">
        <f>#REF!</f>
        <v>#REF!</v>
      </c>
      <c r="F271">
        <v>727</v>
      </c>
      <c r="Q271" t="e">
        <f>#REF!</f>
        <v>#REF!</v>
      </c>
      <c r="R271">
        <v>173152</v>
      </c>
    </row>
    <row r="272" spans="1:18">
      <c r="A272" t="e">
        <f>#REF!</f>
        <v>#REF!</v>
      </c>
      <c r="B272">
        <v>268</v>
      </c>
      <c r="E272" t="e">
        <f>#REF!</f>
        <v>#REF!</v>
      </c>
      <c r="F272">
        <v>728</v>
      </c>
      <c r="Q272" t="e">
        <f>#REF!</f>
        <v>#REF!</v>
      </c>
      <c r="R272">
        <v>173153</v>
      </c>
    </row>
    <row r="273" spans="1:18">
      <c r="A273" t="e">
        <f>#REF!</f>
        <v>#REF!</v>
      </c>
      <c r="B273">
        <v>269</v>
      </c>
      <c r="E273" t="e">
        <f>#REF!</f>
        <v>#REF!</v>
      </c>
      <c r="F273">
        <v>729</v>
      </c>
      <c r="Q273" t="e">
        <f>#REF!</f>
        <v>#REF!</v>
      </c>
      <c r="R273">
        <v>173154</v>
      </c>
    </row>
    <row r="274" spans="1:18">
      <c r="A274" t="e">
        <f>#REF!</f>
        <v>#REF!</v>
      </c>
      <c r="B274">
        <v>270</v>
      </c>
      <c r="E274" t="e">
        <f>#REF!</f>
        <v>#REF!</v>
      </c>
      <c r="F274">
        <v>730</v>
      </c>
      <c r="Q274" t="e">
        <f>#REF!</f>
        <v>#REF!</v>
      </c>
      <c r="R274">
        <v>173155</v>
      </c>
    </row>
    <row r="275" spans="1:18">
      <c r="A275" t="e">
        <f>#REF!</f>
        <v>#REF!</v>
      </c>
      <c r="B275">
        <v>271</v>
      </c>
      <c r="E275" t="e">
        <f>#REF!</f>
        <v>#REF!</v>
      </c>
      <c r="F275">
        <v>731</v>
      </c>
      <c r="Q275" t="e">
        <f>#REF!</f>
        <v>#REF!</v>
      </c>
      <c r="R275">
        <v>173156</v>
      </c>
    </row>
    <row r="276" spans="1:18">
      <c r="A276" t="e">
        <f>#REF!</f>
        <v>#REF!</v>
      </c>
      <c r="B276">
        <v>272</v>
      </c>
      <c r="E276" t="e">
        <f>#REF!</f>
        <v>#REF!</v>
      </c>
      <c r="F276">
        <v>732</v>
      </c>
      <c r="Q276" t="e">
        <f>#REF!</f>
        <v>#REF!</v>
      </c>
      <c r="R276">
        <v>173157</v>
      </c>
    </row>
    <row r="277" spans="1:18">
      <c r="A277" t="e">
        <f>#REF!</f>
        <v>#REF!</v>
      </c>
      <c r="B277">
        <v>273</v>
      </c>
      <c r="E277" t="e">
        <f>#REF!</f>
        <v>#REF!</v>
      </c>
      <c r="F277">
        <v>733</v>
      </c>
      <c r="Q277" t="e">
        <f>#REF!</f>
        <v>#REF!</v>
      </c>
      <c r="R277">
        <v>173158</v>
      </c>
    </row>
    <row r="278" spans="1:18">
      <c r="A278" t="e">
        <f>#REF!</f>
        <v>#REF!</v>
      </c>
      <c r="B278">
        <v>274</v>
      </c>
      <c r="E278" t="e">
        <f>#REF!</f>
        <v>#REF!</v>
      </c>
      <c r="F278">
        <v>734</v>
      </c>
      <c r="Q278" t="e">
        <f>#REF!</f>
        <v>#REF!</v>
      </c>
      <c r="R278">
        <v>173159</v>
      </c>
    </row>
    <row r="279" spans="1:18">
      <c r="A279" t="e">
        <f>#REF!</f>
        <v>#REF!</v>
      </c>
      <c r="B279">
        <v>275</v>
      </c>
      <c r="E279" t="e">
        <f>#REF!</f>
        <v>#REF!</v>
      </c>
      <c r="F279">
        <v>735</v>
      </c>
      <c r="Q279" t="e">
        <f>#REF!</f>
        <v>#REF!</v>
      </c>
      <c r="R279">
        <v>173160</v>
      </c>
    </row>
    <row r="280" spans="1:18">
      <c r="A280" t="e">
        <f>#REF!</f>
        <v>#REF!</v>
      </c>
      <c r="B280">
        <v>276</v>
      </c>
      <c r="E280" t="e">
        <f>#REF!</f>
        <v>#REF!</v>
      </c>
      <c r="F280">
        <v>736</v>
      </c>
      <c r="Q280" t="e">
        <f>#REF!</f>
        <v>#REF!</v>
      </c>
      <c r="R280">
        <v>173161</v>
      </c>
    </row>
    <row r="281" spans="1:18">
      <c r="A281" t="e">
        <f>#REF!</f>
        <v>#REF!</v>
      </c>
      <c r="B281">
        <v>277</v>
      </c>
      <c r="E281" t="e">
        <f>#REF!</f>
        <v>#REF!</v>
      </c>
      <c r="F281">
        <v>737</v>
      </c>
      <c r="Q281" t="e">
        <f>#REF!</f>
        <v>#REF!</v>
      </c>
      <c r="R281">
        <v>173162</v>
      </c>
    </row>
    <row r="282" spans="1:18">
      <c r="A282" t="e">
        <f>#REF!</f>
        <v>#REF!</v>
      </c>
      <c r="B282">
        <v>278</v>
      </c>
      <c r="E282" t="e">
        <f>#REF!</f>
        <v>#REF!</v>
      </c>
      <c r="F282">
        <v>738</v>
      </c>
      <c r="Q282" t="e">
        <f>#REF!</f>
        <v>#REF!</v>
      </c>
      <c r="R282">
        <v>173163</v>
      </c>
    </row>
    <row r="283" spans="1:18">
      <c r="A283" t="e">
        <f>#REF!</f>
        <v>#REF!</v>
      </c>
      <c r="B283">
        <v>279</v>
      </c>
      <c r="E283" t="e">
        <f>#REF!</f>
        <v>#REF!</v>
      </c>
      <c r="F283">
        <v>739</v>
      </c>
      <c r="Q283" t="e">
        <f>#REF!</f>
        <v>#REF!</v>
      </c>
      <c r="R283">
        <v>173164</v>
      </c>
    </row>
    <row r="284" spans="1:18">
      <c r="A284" t="e">
        <f>#REF!</f>
        <v>#REF!</v>
      </c>
      <c r="B284">
        <v>280</v>
      </c>
      <c r="E284" t="e">
        <f>#REF!</f>
        <v>#REF!</v>
      </c>
      <c r="F284">
        <v>740</v>
      </c>
      <c r="Q284" t="e">
        <f>#REF!</f>
        <v>#REF!</v>
      </c>
      <c r="R284">
        <v>173165</v>
      </c>
    </row>
    <row r="285" spans="1:18">
      <c r="A285" t="e">
        <f>#REF!</f>
        <v>#REF!</v>
      </c>
      <c r="B285">
        <v>281</v>
      </c>
      <c r="E285" t="e">
        <f>#REF!</f>
        <v>#REF!</v>
      </c>
      <c r="F285">
        <v>741</v>
      </c>
      <c r="Q285" t="e">
        <f>#REF!</f>
        <v>#REF!</v>
      </c>
      <c r="R285">
        <v>173166</v>
      </c>
    </row>
    <row r="286" spans="1:18">
      <c r="A286" t="e">
        <f>#REF!</f>
        <v>#REF!</v>
      </c>
      <c r="B286">
        <v>282</v>
      </c>
      <c r="E286" t="e">
        <f>#REF!</f>
        <v>#REF!</v>
      </c>
      <c r="F286">
        <v>742</v>
      </c>
      <c r="Q286" t="e">
        <f>#REF!</f>
        <v>#REF!</v>
      </c>
      <c r="R286">
        <v>173167</v>
      </c>
    </row>
    <row r="287" spans="1:18">
      <c r="A287" t="e">
        <f>#REF!</f>
        <v>#REF!</v>
      </c>
      <c r="B287">
        <v>283</v>
      </c>
      <c r="E287" t="e">
        <f>#REF!</f>
        <v>#REF!</v>
      </c>
      <c r="F287">
        <v>743</v>
      </c>
      <c r="Q287" t="e">
        <f>#REF!</f>
        <v>#REF!</v>
      </c>
      <c r="R287">
        <v>173168</v>
      </c>
    </row>
    <row r="288" spans="1:18">
      <c r="A288" t="e">
        <f>#REF!</f>
        <v>#REF!</v>
      </c>
      <c r="B288">
        <v>284</v>
      </c>
      <c r="E288" t="e">
        <f>#REF!</f>
        <v>#REF!</v>
      </c>
      <c r="F288">
        <v>744</v>
      </c>
      <c r="Q288" t="e">
        <f>#REF!</f>
        <v>#REF!</v>
      </c>
      <c r="R288">
        <v>173169</v>
      </c>
    </row>
    <row r="289" spans="1:18">
      <c r="A289" t="e">
        <f>#REF!</f>
        <v>#REF!</v>
      </c>
      <c r="B289">
        <v>285</v>
      </c>
      <c r="E289" t="e">
        <f>#REF!</f>
        <v>#REF!</v>
      </c>
      <c r="F289">
        <v>745</v>
      </c>
      <c r="Q289" t="e">
        <f>#REF!</f>
        <v>#REF!</v>
      </c>
      <c r="R289">
        <v>173170</v>
      </c>
    </row>
    <row r="290" spans="1:18">
      <c r="A290" t="e">
        <f>#REF!</f>
        <v>#REF!</v>
      </c>
      <c r="B290">
        <v>286</v>
      </c>
      <c r="E290" t="e">
        <f>#REF!</f>
        <v>#REF!</v>
      </c>
      <c r="F290">
        <v>746</v>
      </c>
      <c r="Q290" t="e">
        <f>#REF!</f>
        <v>#REF!</v>
      </c>
      <c r="R290">
        <v>173171</v>
      </c>
    </row>
    <row r="291" spans="1:18">
      <c r="A291" t="e">
        <f>#REF!</f>
        <v>#REF!</v>
      </c>
      <c r="B291">
        <v>287</v>
      </c>
      <c r="E291" t="e">
        <f>#REF!</f>
        <v>#REF!</v>
      </c>
      <c r="F291">
        <v>747</v>
      </c>
      <c r="Q291" t="e">
        <f>#REF!</f>
        <v>#REF!</v>
      </c>
      <c r="R291">
        <v>173172</v>
      </c>
    </row>
    <row r="292" spans="1:18">
      <c r="A292" t="e">
        <f>#REF!</f>
        <v>#REF!</v>
      </c>
      <c r="B292">
        <v>288</v>
      </c>
      <c r="E292" t="e">
        <f>#REF!</f>
        <v>#REF!</v>
      </c>
      <c r="F292">
        <v>748</v>
      </c>
      <c r="Q292" t="e">
        <f>#REF!</f>
        <v>#REF!</v>
      </c>
      <c r="R292">
        <v>173173</v>
      </c>
    </row>
    <row r="293" spans="1:18">
      <c r="A293" t="e">
        <f>#REF!</f>
        <v>#REF!</v>
      </c>
      <c r="B293">
        <v>289</v>
      </c>
      <c r="E293" t="e">
        <f>#REF!</f>
        <v>#REF!</v>
      </c>
      <c r="F293">
        <v>749</v>
      </c>
      <c r="Q293" t="e">
        <f>#REF!</f>
        <v>#REF!</v>
      </c>
      <c r="R293">
        <v>173174</v>
      </c>
    </row>
    <row r="294" spans="1:18">
      <c r="A294" t="e">
        <f>#REF!</f>
        <v>#REF!</v>
      </c>
      <c r="B294">
        <v>290</v>
      </c>
      <c r="E294" t="e">
        <f>#REF!</f>
        <v>#REF!</v>
      </c>
      <c r="F294">
        <v>750</v>
      </c>
      <c r="Q294" t="e">
        <f>#REF!</f>
        <v>#REF!</v>
      </c>
      <c r="R294">
        <v>173175</v>
      </c>
    </row>
    <row r="295" spans="1:18">
      <c r="A295" t="e">
        <f>#REF!</f>
        <v>#REF!</v>
      </c>
      <c r="B295">
        <v>291</v>
      </c>
      <c r="E295" t="e">
        <f>#REF!</f>
        <v>#REF!</v>
      </c>
      <c r="F295">
        <v>751</v>
      </c>
      <c r="Q295" t="e">
        <f>#REF!</f>
        <v>#REF!</v>
      </c>
      <c r="R295">
        <v>173176</v>
      </c>
    </row>
    <row r="296" spans="1:18">
      <c r="A296" t="e">
        <f>#REF!</f>
        <v>#REF!</v>
      </c>
      <c r="B296">
        <v>292</v>
      </c>
      <c r="E296" t="e">
        <f>#REF!</f>
        <v>#REF!</v>
      </c>
      <c r="F296">
        <v>752</v>
      </c>
      <c r="Q296" t="e">
        <f>#REF!</f>
        <v>#REF!</v>
      </c>
      <c r="R296">
        <v>173177</v>
      </c>
    </row>
    <row r="297" spans="1:18">
      <c r="A297" t="e">
        <f>#REF!</f>
        <v>#REF!</v>
      </c>
      <c r="B297">
        <v>293</v>
      </c>
      <c r="E297" t="e">
        <f>#REF!</f>
        <v>#REF!</v>
      </c>
      <c r="F297">
        <v>753</v>
      </c>
      <c r="Q297" t="e">
        <f>#REF!</f>
        <v>#REF!</v>
      </c>
      <c r="R297">
        <v>173178</v>
      </c>
    </row>
    <row r="298" spans="1:18">
      <c r="A298" t="e">
        <f>#REF!</f>
        <v>#REF!</v>
      </c>
      <c r="B298">
        <v>294</v>
      </c>
      <c r="E298" t="e">
        <f>#REF!</f>
        <v>#REF!</v>
      </c>
      <c r="F298">
        <v>754</v>
      </c>
      <c r="Q298" t="e">
        <f>#REF!</f>
        <v>#REF!</v>
      </c>
      <c r="R298">
        <v>173179</v>
      </c>
    </row>
    <row r="299" spans="1:18">
      <c r="A299" t="e">
        <f>#REF!</f>
        <v>#REF!</v>
      </c>
      <c r="B299">
        <v>295</v>
      </c>
      <c r="E299" t="e">
        <f>#REF!</f>
        <v>#REF!</v>
      </c>
      <c r="F299">
        <v>755</v>
      </c>
      <c r="Q299" t="e">
        <f>#REF!</f>
        <v>#REF!</v>
      </c>
      <c r="R299">
        <v>173180</v>
      </c>
    </row>
    <row r="300" spans="1:18">
      <c r="A300" t="e">
        <f>#REF!</f>
        <v>#REF!</v>
      </c>
      <c r="B300">
        <v>296</v>
      </c>
      <c r="E300" t="e">
        <f>#REF!</f>
        <v>#REF!</v>
      </c>
      <c r="F300">
        <v>756</v>
      </c>
      <c r="Q300" t="e">
        <f>#REF!</f>
        <v>#REF!</v>
      </c>
      <c r="R300">
        <v>173181</v>
      </c>
    </row>
    <row r="301" spans="1:18">
      <c r="A301" t="e">
        <f>#REF!</f>
        <v>#REF!</v>
      </c>
      <c r="B301">
        <v>297</v>
      </c>
      <c r="E301" t="e">
        <f>#REF!</f>
        <v>#REF!</v>
      </c>
      <c r="F301">
        <v>757</v>
      </c>
      <c r="Q301" t="e">
        <f>#REF!</f>
        <v>#REF!</v>
      </c>
      <c r="R301">
        <v>173182</v>
      </c>
    </row>
    <row r="302" spans="1:18">
      <c r="A302" t="e">
        <f>#REF!</f>
        <v>#REF!</v>
      </c>
      <c r="B302">
        <v>298</v>
      </c>
      <c r="E302" t="e">
        <f>#REF!</f>
        <v>#REF!</v>
      </c>
      <c r="F302">
        <v>758</v>
      </c>
      <c r="Q302" t="e">
        <f>#REF!</f>
        <v>#REF!</v>
      </c>
      <c r="R302">
        <v>173183</v>
      </c>
    </row>
    <row r="303" spans="1:18">
      <c r="A303" t="e">
        <f>#REF!</f>
        <v>#REF!</v>
      </c>
      <c r="B303">
        <v>299</v>
      </c>
      <c r="E303" t="e">
        <f>#REF!</f>
        <v>#REF!</v>
      </c>
      <c r="F303">
        <v>759</v>
      </c>
      <c r="Q303" t="e">
        <f>#REF!</f>
        <v>#REF!</v>
      </c>
      <c r="R303">
        <v>173184</v>
      </c>
    </row>
    <row r="304" spans="1:18">
      <c r="A304" t="e">
        <f>#REF!</f>
        <v>#REF!</v>
      </c>
      <c r="B304">
        <v>300</v>
      </c>
      <c r="E304" t="e">
        <f>#REF!</f>
        <v>#REF!</v>
      </c>
      <c r="F304">
        <v>760</v>
      </c>
      <c r="Q304" t="e">
        <f>#REF!</f>
        <v>#REF!</v>
      </c>
      <c r="R304">
        <v>173185</v>
      </c>
    </row>
    <row r="305" spans="1:18">
      <c r="A305" t="e">
        <f>#REF!</f>
        <v>#REF!</v>
      </c>
      <c r="B305">
        <v>301</v>
      </c>
      <c r="E305" t="e">
        <f>#REF!</f>
        <v>#REF!</v>
      </c>
      <c r="F305">
        <v>761</v>
      </c>
      <c r="Q305" t="e">
        <f>#REF!</f>
        <v>#REF!</v>
      </c>
      <c r="R305">
        <v>173186</v>
      </c>
    </row>
    <row r="306" spans="1:18">
      <c r="A306" t="e">
        <f>#REF!</f>
        <v>#REF!</v>
      </c>
      <c r="B306">
        <v>302</v>
      </c>
      <c r="E306" t="e">
        <f>#REF!</f>
        <v>#REF!</v>
      </c>
      <c r="F306">
        <v>762</v>
      </c>
      <c r="Q306" t="e">
        <f>#REF!</f>
        <v>#REF!</v>
      </c>
      <c r="R306">
        <v>173187</v>
      </c>
    </row>
    <row r="307" spans="1:18">
      <c r="A307" t="e">
        <f>#REF!</f>
        <v>#REF!</v>
      </c>
      <c r="B307">
        <v>303</v>
      </c>
      <c r="E307" t="e">
        <f>#REF!</f>
        <v>#REF!</v>
      </c>
      <c r="F307">
        <v>763</v>
      </c>
      <c r="Q307" t="e">
        <f>#REF!</f>
        <v>#REF!</v>
      </c>
      <c r="R307">
        <v>173188</v>
      </c>
    </row>
    <row r="308" spans="1:18">
      <c r="A308" t="e">
        <f>#REF!</f>
        <v>#REF!</v>
      </c>
      <c r="B308">
        <v>304</v>
      </c>
      <c r="E308" t="e">
        <f>#REF!</f>
        <v>#REF!</v>
      </c>
      <c r="F308">
        <v>764</v>
      </c>
      <c r="Q308" t="e">
        <f>#REF!</f>
        <v>#REF!</v>
      </c>
      <c r="R308">
        <v>173189</v>
      </c>
    </row>
    <row r="309" spans="1:18">
      <c r="A309" t="e">
        <f>#REF!</f>
        <v>#REF!</v>
      </c>
      <c r="B309">
        <v>305</v>
      </c>
      <c r="E309" t="e">
        <f>#REF!</f>
        <v>#REF!</v>
      </c>
      <c r="F309">
        <v>765</v>
      </c>
      <c r="Q309" t="e">
        <f>#REF!</f>
        <v>#REF!</v>
      </c>
      <c r="R309">
        <v>173190</v>
      </c>
    </row>
    <row r="310" spans="1:18">
      <c r="A310" t="e">
        <f>#REF!</f>
        <v>#REF!</v>
      </c>
      <c r="B310">
        <v>306</v>
      </c>
      <c r="E310" t="e">
        <f>#REF!</f>
        <v>#REF!</v>
      </c>
      <c r="F310">
        <v>766</v>
      </c>
      <c r="Q310" t="e">
        <f>#REF!</f>
        <v>#REF!</v>
      </c>
      <c r="R310">
        <v>173191</v>
      </c>
    </row>
    <row r="311" spans="1:18">
      <c r="A311" t="e">
        <f>#REF!</f>
        <v>#REF!</v>
      </c>
      <c r="B311">
        <v>307</v>
      </c>
      <c r="E311" t="e">
        <f>#REF!</f>
        <v>#REF!</v>
      </c>
      <c r="F311">
        <v>767</v>
      </c>
      <c r="Q311" t="e">
        <f>#REF!</f>
        <v>#REF!</v>
      </c>
      <c r="R311">
        <v>173192</v>
      </c>
    </row>
    <row r="312" spans="1:18">
      <c r="A312" t="e">
        <f>#REF!</f>
        <v>#REF!</v>
      </c>
      <c r="B312">
        <v>308</v>
      </c>
      <c r="E312" t="e">
        <f>#REF!</f>
        <v>#REF!</v>
      </c>
      <c r="F312">
        <v>768</v>
      </c>
      <c r="Q312" t="e">
        <f>#REF!</f>
        <v>#REF!</v>
      </c>
      <c r="R312">
        <v>173193</v>
      </c>
    </row>
    <row r="313" spans="1:18">
      <c r="A313" t="e">
        <f>#REF!</f>
        <v>#REF!</v>
      </c>
      <c r="B313">
        <v>309</v>
      </c>
      <c r="E313" t="e">
        <f>#REF!</f>
        <v>#REF!</v>
      </c>
      <c r="F313">
        <v>769</v>
      </c>
      <c r="Q313" t="e">
        <f>#REF!</f>
        <v>#REF!</v>
      </c>
      <c r="R313">
        <v>173194</v>
      </c>
    </row>
    <row r="314" spans="1:18">
      <c r="A314" t="e">
        <f>#REF!</f>
        <v>#REF!</v>
      </c>
      <c r="B314">
        <v>310</v>
      </c>
      <c r="E314" t="e">
        <f>#REF!</f>
        <v>#REF!</v>
      </c>
      <c r="F314">
        <v>770</v>
      </c>
      <c r="Q314" t="e">
        <f>#REF!</f>
        <v>#REF!</v>
      </c>
      <c r="R314">
        <v>173195</v>
      </c>
    </row>
    <row r="315" spans="1:18">
      <c r="A315" t="e">
        <f>#REF!</f>
        <v>#REF!</v>
      </c>
      <c r="B315">
        <v>311</v>
      </c>
      <c r="E315" t="e">
        <f>#REF!</f>
        <v>#REF!</v>
      </c>
      <c r="F315">
        <v>771</v>
      </c>
      <c r="Q315" t="e">
        <f>#REF!</f>
        <v>#REF!</v>
      </c>
      <c r="R315">
        <v>173196</v>
      </c>
    </row>
    <row r="316" spans="1:18">
      <c r="A316" t="e">
        <f>#REF!</f>
        <v>#REF!</v>
      </c>
      <c r="B316">
        <v>312</v>
      </c>
      <c r="E316" t="e">
        <f>#REF!</f>
        <v>#REF!</v>
      </c>
      <c r="F316">
        <v>772</v>
      </c>
      <c r="Q316" t="e">
        <f>#REF!</f>
        <v>#REF!</v>
      </c>
      <c r="R316">
        <v>173197</v>
      </c>
    </row>
    <row r="317" spans="1:18">
      <c r="A317" t="e">
        <f>#REF!</f>
        <v>#REF!</v>
      </c>
      <c r="B317">
        <v>313</v>
      </c>
      <c r="E317" t="e">
        <f>#REF!</f>
        <v>#REF!</v>
      </c>
      <c r="F317">
        <v>773</v>
      </c>
      <c r="Q317" t="e">
        <f>#REF!</f>
        <v>#REF!</v>
      </c>
      <c r="R317">
        <v>173198</v>
      </c>
    </row>
    <row r="318" spans="1:18">
      <c r="A318" t="e">
        <f>#REF!</f>
        <v>#REF!</v>
      </c>
      <c r="B318">
        <v>314</v>
      </c>
      <c r="E318" t="e">
        <f>#REF!</f>
        <v>#REF!</v>
      </c>
      <c r="F318">
        <v>774</v>
      </c>
      <c r="Q318" t="e">
        <f>#REF!</f>
        <v>#REF!</v>
      </c>
      <c r="R318">
        <v>173199</v>
      </c>
    </row>
    <row r="319" spans="1:18">
      <c r="A319" t="e">
        <f>#REF!</f>
        <v>#REF!</v>
      </c>
      <c r="B319">
        <v>315</v>
      </c>
      <c r="E319" t="e">
        <f>#REF!</f>
        <v>#REF!</v>
      </c>
      <c r="F319">
        <v>775</v>
      </c>
      <c r="Q319" t="e">
        <f>#REF!</f>
        <v>#REF!</v>
      </c>
      <c r="R319">
        <v>173200</v>
      </c>
    </row>
    <row r="320" spans="1:18">
      <c r="A320" t="e">
        <f>#REF!</f>
        <v>#REF!</v>
      </c>
      <c r="B320">
        <v>316</v>
      </c>
      <c r="E320" t="e">
        <f>#REF!</f>
        <v>#REF!</v>
      </c>
      <c r="F320">
        <v>776</v>
      </c>
      <c r="Q320" t="e">
        <f>#REF!</f>
        <v>#REF!</v>
      </c>
      <c r="R320">
        <v>173201</v>
      </c>
    </row>
    <row r="321" spans="1:18">
      <c r="A321" t="e">
        <f>#REF!</f>
        <v>#REF!</v>
      </c>
      <c r="B321">
        <v>317</v>
      </c>
      <c r="E321" t="e">
        <f>#REF!</f>
        <v>#REF!</v>
      </c>
      <c r="F321">
        <v>777</v>
      </c>
      <c r="Q321" t="e">
        <f>#REF!</f>
        <v>#REF!</v>
      </c>
      <c r="R321">
        <v>173202</v>
      </c>
    </row>
    <row r="322" spans="1:18">
      <c r="A322" t="e">
        <f>#REF!</f>
        <v>#REF!</v>
      </c>
      <c r="B322">
        <v>318</v>
      </c>
      <c r="E322" t="e">
        <f>#REF!</f>
        <v>#REF!</v>
      </c>
      <c r="F322">
        <v>778</v>
      </c>
      <c r="Q322" t="e">
        <f>#REF!</f>
        <v>#REF!</v>
      </c>
      <c r="R322">
        <v>173203</v>
      </c>
    </row>
    <row r="323" spans="1:18">
      <c r="A323" t="e">
        <f>#REF!</f>
        <v>#REF!</v>
      </c>
      <c r="B323">
        <v>319</v>
      </c>
      <c r="E323" t="e">
        <f>#REF!</f>
        <v>#REF!</v>
      </c>
      <c r="F323">
        <v>779</v>
      </c>
      <c r="Q323" t="e">
        <f>#REF!</f>
        <v>#REF!</v>
      </c>
      <c r="R323">
        <v>173204</v>
      </c>
    </row>
    <row r="324" spans="1:18">
      <c r="A324" t="e">
        <f>#REF!</f>
        <v>#REF!</v>
      </c>
      <c r="B324">
        <v>320</v>
      </c>
      <c r="E324" t="e">
        <f>#REF!</f>
        <v>#REF!</v>
      </c>
      <c r="F324">
        <v>780</v>
      </c>
      <c r="Q324" t="e">
        <f>#REF!</f>
        <v>#REF!</v>
      </c>
      <c r="R324">
        <v>173205</v>
      </c>
    </row>
    <row r="325" spans="1:18">
      <c r="A325" t="e">
        <f>#REF!</f>
        <v>#REF!</v>
      </c>
      <c r="B325">
        <v>321</v>
      </c>
      <c r="E325" t="e">
        <f>#REF!</f>
        <v>#REF!</v>
      </c>
      <c r="F325">
        <v>781</v>
      </c>
      <c r="Q325" t="e">
        <f>#REF!</f>
        <v>#REF!</v>
      </c>
      <c r="R325">
        <v>173206</v>
      </c>
    </row>
    <row r="326" spans="1:18">
      <c r="A326" t="e">
        <f>#REF!</f>
        <v>#REF!</v>
      </c>
      <c r="B326">
        <v>322</v>
      </c>
      <c r="E326" t="e">
        <f>#REF!</f>
        <v>#REF!</v>
      </c>
      <c r="F326">
        <v>782</v>
      </c>
      <c r="Q326" t="e">
        <f>#REF!</f>
        <v>#REF!</v>
      </c>
      <c r="R326">
        <v>173207</v>
      </c>
    </row>
    <row r="327" spans="1:18">
      <c r="A327" t="e">
        <f>#REF!</f>
        <v>#REF!</v>
      </c>
      <c r="B327">
        <v>323</v>
      </c>
      <c r="E327" t="e">
        <f>#REF!</f>
        <v>#REF!</v>
      </c>
      <c r="F327">
        <v>783</v>
      </c>
      <c r="Q327" t="e">
        <f>#REF!</f>
        <v>#REF!</v>
      </c>
      <c r="R327">
        <v>173208</v>
      </c>
    </row>
    <row r="328" spans="1:18">
      <c r="A328" t="e">
        <f>#REF!</f>
        <v>#REF!</v>
      </c>
      <c r="B328">
        <v>324</v>
      </c>
      <c r="E328" t="e">
        <f>#REF!</f>
        <v>#REF!</v>
      </c>
      <c r="F328">
        <v>784</v>
      </c>
      <c r="Q328" t="e">
        <f>#REF!</f>
        <v>#REF!</v>
      </c>
      <c r="R328">
        <v>173209</v>
      </c>
    </row>
    <row r="329" spans="1:18">
      <c r="A329" t="e">
        <f>#REF!</f>
        <v>#REF!</v>
      </c>
      <c r="B329">
        <v>325</v>
      </c>
      <c r="E329" t="e">
        <f>#REF!</f>
        <v>#REF!</v>
      </c>
      <c r="F329">
        <v>785</v>
      </c>
      <c r="Q329" t="e">
        <f>#REF!</f>
        <v>#REF!</v>
      </c>
      <c r="R329">
        <v>173210</v>
      </c>
    </row>
    <row r="330" spans="1:18">
      <c r="A330" t="e">
        <f>#REF!</f>
        <v>#REF!</v>
      </c>
      <c r="B330">
        <v>326</v>
      </c>
      <c r="E330" t="e">
        <f>#REF!</f>
        <v>#REF!</v>
      </c>
      <c r="F330">
        <v>786</v>
      </c>
      <c r="Q330" t="e">
        <f>#REF!</f>
        <v>#REF!</v>
      </c>
      <c r="R330">
        <v>173211</v>
      </c>
    </row>
    <row r="331" spans="1:18">
      <c r="A331" t="e">
        <f>#REF!</f>
        <v>#REF!</v>
      </c>
      <c r="B331">
        <v>327</v>
      </c>
      <c r="E331" t="e">
        <f>#REF!</f>
        <v>#REF!</v>
      </c>
      <c r="F331">
        <v>787</v>
      </c>
      <c r="Q331" t="e">
        <f>#REF!</f>
        <v>#REF!</v>
      </c>
      <c r="R331">
        <v>173212</v>
      </c>
    </row>
    <row r="332" spans="1:18">
      <c r="A332" t="e">
        <f>#REF!</f>
        <v>#REF!</v>
      </c>
      <c r="B332">
        <v>328</v>
      </c>
      <c r="E332" t="e">
        <f>#REF!</f>
        <v>#REF!</v>
      </c>
      <c r="F332">
        <v>788</v>
      </c>
      <c r="Q332" t="e">
        <f>#REF!</f>
        <v>#REF!</v>
      </c>
      <c r="R332">
        <v>173213</v>
      </c>
    </row>
    <row r="333" spans="1:18">
      <c r="A333" t="e">
        <f>#REF!</f>
        <v>#REF!</v>
      </c>
      <c r="B333">
        <v>329</v>
      </c>
      <c r="E333" t="e">
        <f>#REF!</f>
        <v>#REF!</v>
      </c>
      <c r="F333">
        <v>789</v>
      </c>
      <c r="Q333" t="e">
        <f>#REF!</f>
        <v>#REF!</v>
      </c>
      <c r="R333">
        <v>173214</v>
      </c>
    </row>
    <row r="334" spans="1:18">
      <c r="A334" t="e">
        <f>#REF!</f>
        <v>#REF!</v>
      </c>
      <c r="B334">
        <v>330</v>
      </c>
      <c r="E334" t="e">
        <f>#REF!</f>
        <v>#REF!</v>
      </c>
      <c r="F334">
        <v>790</v>
      </c>
      <c r="Q334" t="e">
        <f>#REF!</f>
        <v>#REF!</v>
      </c>
      <c r="R334">
        <v>173215</v>
      </c>
    </row>
    <row r="335" spans="1:18">
      <c r="A335" t="e">
        <f>#REF!</f>
        <v>#REF!</v>
      </c>
      <c r="B335">
        <v>331</v>
      </c>
      <c r="E335" t="e">
        <f>#REF!</f>
        <v>#REF!</v>
      </c>
      <c r="F335">
        <v>791</v>
      </c>
      <c r="Q335" t="e">
        <f>#REF!</f>
        <v>#REF!</v>
      </c>
      <c r="R335">
        <v>173216</v>
      </c>
    </row>
    <row r="336" spans="1:18">
      <c r="A336" t="e">
        <f>#REF!</f>
        <v>#REF!</v>
      </c>
      <c r="B336">
        <v>332</v>
      </c>
      <c r="E336" t="e">
        <f>#REF!</f>
        <v>#REF!</v>
      </c>
      <c r="F336">
        <v>792</v>
      </c>
      <c r="Q336" t="e">
        <f>#REF!</f>
        <v>#REF!</v>
      </c>
      <c r="R336">
        <v>173217</v>
      </c>
    </row>
    <row r="337" spans="1:18">
      <c r="A337" t="e">
        <f>#REF!</f>
        <v>#REF!</v>
      </c>
      <c r="B337">
        <v>333</v>
      </c>
      <c r="E337" t="e">
        <f>#REF!</f>
        <v>#REF!</v>
      </c>
      <c r="F337">
        <v>793</v>
      </c>
      <c r="Q337" t="e">
        <f>#REF!</f>
        <v>#REF!</v>
      </c>
      <c r="R337">
        <v>173218</v>
      </c>
    </row>
    <row r="338" spans="1:18">
      <c r="A338" t="e">
        <f>#REF!</f>
        <v>#REF!</v>
      </c>
      <c r="B338">
        <v>334</v>
      </c>
      <c r="E338" t="e">
        <f>#REF!</f>
        <v>#REF!</v>
      </c>
      <c r="F338">
        <v>794</v>
      </c>
      <c r="Q338" t="e">
        <f>#REF!</f>
        <v>#REF!</v>
      </c>
      <c r="R338">
        <v>173219</v>
      </c>
    </row>
    <row r="339" spans="1:18">
      <c r="A339" t="e">
        <f>#REF!</f>
        <v>#REF!</v>
      </c>
      <c r="B339">
        <v>335</v>
      </c>
      <c r="E339" t="e">
        <f>#REF!</f>
        <v>#REF!</v>
      </c>
      <c r="F339">
        <v>795</v>
      </c>
      <c r="Q339" t="e">
        <f>#REF!</f>
        <v>#REF!</v>
      </c>
      <c r="R339">
        <v>173220</v>
      </c>
    </row>
    <row r="340" spans="1:18">
      <c r="A340" t="e">
        <f>#REF!</f>
        <v>#REF!</v>
      </c>
      <c r="B340">
        <v>336</v>
      </c>
      <c r="E340" t="e">
        <f>#REF!</f>
        <v>#REF!</v>
      </c>
      <c r="F340">
        <v>796</v>
      </c>
      <c r="Q340" t="e">
        <f>#REF!</f>
        <v>#REF!</v>
      </c>
      <c r="R340">
        <v>173221</v>
      </c>
    </row>
    <row r="341" spans="1:18">
      <c r="A341" t="e">
        <f>#REF!</f>
        <v>#REF!</v>
      </c>
      <c r="B341">
        <v>337</v>
      </c>
      <c r="E341" t="e">
        <f>#REF!</f>
        <v>#REF!</v>
      </c>
      <c r="F341">
        <v>797</v>
      </c>
      <c r="Q341" t="e">
        <f>#REF!</f>
        <v>#REF!</v>
      </c>
      <c r="R341">
        <v>173222</v>
      </c>
    </row>
    <row r="342" spans="1:18">
      <c r="A342" t="e">
        <f>#REF!</f>
        <v>#REF!</v>
      </c>
      <c r="B342">
        <v>338</v>
      </c>
      <c r="E342" t="e">
        <f>#REF!</f>
        <v>#REF!</v>
      </c>
      <c r="F342">
        <v>798</v>
      </c>
      <c r="Q342" t="e">
        <f>#REF!</f>
        <v>#REF!</v>
      </c>
      <c r="R342">
        <v>173223</v>
      </c>
    </row>
    <row r="343" spans="1:18">
      <c r="A343" t="e">
        <f>#REF!</f>
        <v>#REF!</v>
      </c>
      <c r="B343">
        <v>339</v>
      </c>
      <c r="E343" t="e">
        <f>#REF!</f>
        <v>#REF!</v>
      </c>
      <c r="F343">
        <v>799</v>
      </c>
      <c r="Q343" t="e">
        <f>#REF!</f>
        <v>#REF!</v>
      </c>
      <c r="R343">
        <v>173224</v>
      </c>
    </row>
    <row r="344" spans="1:18">
      <c r="A344" t="e">
        <f>#REF!</f>
        <v>#REF!</v>
      </c>
      <c r="B344">
        <v>340</v>
      </c>
      <c r="E344" t="e">
        <f>#REF!</f>
        <v>#REF!</v>
      </c>
      <c r="F344">
        <v>800</v>
      </c>
      <c r="Q344" t="e">
        <f>#REF!</f>
        <v>#REF!</v>
      </c>
      <c r="R344">
        <v>173225</v>
      </c>
    </row>
    <row r="345" spans="1:18">
      <c r="A345" t="e">
        <f>#REF!</f>
        <v>#REF!</v>
      </c>
      <c r="B345">
        <v>341</v>
      </c>
      <c r="E345" t="e">
        <f>#REF!</f>
        <v>#REF!</v>
      </c>
      <c r="F345">
        <v>801</v>
      </c>
      <c r="Q345" t="e">
        <f>#REF!</f>
        <v>#REF!</v>
      </c>
      <c r="R345">
        <v>173226</v>
      </c>
    </row>
    <row r="346" spans="1:18">
      <c r="A346" t="e">
        <f>#REF!</f>
        <v>#REF!</v>
      </c>
      <c r="B346">
        <v>342</v>
      </c>
      <c r="E346" t="e">
        <f>#REF!</f>
        <v>#REF!</v>
      </c>
      <c r="F346">
        <v>802</v>
      </c>
      <c r="Q346" t="e">
        <f>#REF!</f>
        <v>#REF!</v>
      </c>
      <c r="R346">
        <v>173227</v>
      </c>
    </row>
    <row r="347" spans="1:18">
      <c r="A347" t="e">
        <f>#REF!</f>
        <v>#REF!</v>
      </c>
      <c r="B347">
        <v>343</v>
      </c>
      <c r="E347" t="e">
        <f>#REF!</f>
        <v>#REF!</v>
      </c>
      <c r="F347">
        <v>803</v>
      </c>
      <c r="Q347" t="e">
        <f>#REF!</f>
        <v>#REF!</v>
      </c>
      <c r="R347">
        <v>173228</v>
      </c>
    </row>
    <row r="348" spans="1:18">
      <c r="A348" t="e">
        <f>#REF!</f>
        <v>#REF!</v>
      </c>
      <c r="B348">
        <v>344</v>
      </c>
      <c r="E348" t="e">
        <f>#REF!</f>
        <v>#REF!</v>
      </c>
      <c r="F348">
        <v>804</v>
      </c>
      <c r="Q348" t="e">
        <f>#REF!</f>
        <v>#REF!</v>
      </c>
      <c r="R348">
        <v>173229</v>
      </c>
    </row>
    <row r="349" spans="1:18">
      <c r="A349" t="e">
        <f>#REF!</f>
        <v>#REF!</v>
      </c>
      <c r="B349">
        <v>345</v>
      </c>
      <c r="E349" t="e">
        <f>#REF!</f>
        <v>#REF!</v>
      </c>
      <c r="F349">
        <v>805</v>
      </c>
      <c r="Q349" t="e">
        <f>#REF!</f>
        <v>#REF!</v>
      </c>
      <c r="R349">
        <v>173230</v>
      </c>
    </row>
    <row r="350" spans="1:18">
      <c r="A350" t="e">
        <f>#REF!</f>
        <v>#REF!</v>
      </c>
      <c r="B350">
        <v>346</v>
      </c>
      <c r="E350" t="e">
        <f>#REF!</f>
        <v>#REF!</v>
      </c>
      <c r="F350">
        <v>806</v>
      </c>
      <c r="Q350" t="e">
        <f>#REF!</f>
        <v>#REF!</v>
      </c>
      <c r="R350">
        <v>173231</v>
      </c>
    </row>
    <row r="351" spans="1:18">
      <c r="A351" t="e">
        <f>#REF!</f>
        <v>#REF!</v>
      </c>
      <c r="B351">
        <v>347</v>
      </c>
      <c r="E351" t="e">
        <f>#REF!</f>
        <v>#REF!</v>
      </c>
      <c r="F351">
        <v>807</v>
      </c>
      <c r="Q351" t="e">
        <f>#REF!</f>
        <v>#REF!</v>
      </c>
      <c r="R351">
        <v>173232</v>
      </c>
    </row>
    <row r="352" spans="1:18">
      <c r="A352" t="e">
        <f>#REF!</f>
        <v>#REF!</v>
      </c>
      <c r="B352">
        <v>348</v>
      </c>
      <c r="E352" t="e">
        <f>#REF!</f>
        <v>#REF!</v>
      </c>
      <c r="F352">
        <v>808</v>
      </c>
      <c r="Q352" t="e">
        <f>#REF!</f>
        <v>#REF!</v>
      </c>
      <c r="R352">
        <v>173233</v>
      </c>
    </row>
    <row r="353" spans="1:18">
      <c r="A353" t="e">
        <f>#REF!</f>
        <v>#REF!</v>
      </c>
      <c r="B353">
        <v>349</v>
      </c>
      <c r="E353" t="e">
        <f>#REF!</f>
        <v>#REF!</v>
      </c>
      <c r="F353">
        <v>809</v>
      </c>
      <c r="Q353" t="e">
        <f>#REF!</f>
        <v>#REF!</v>
      </c>
      <c r="R353">
        <v>173234</v>
      </c>
    </row>
    <row r="354" spans="1:18">
      <c r="A354" t="e">
        <f>#REF!</f>
        <v>#REF!</v>
      </c>
      <c r="B354">
        <v>350</v>
      </c>
      <c r="E354" t="e">
        <f>#REF!</f>
        <v>#REF!</v>
      </c>
      <c r="F354">
        <v>810</v>
      </c>
      <c r="Q354" t="e">
        <f>#REF!</f>
        <v>#REF!</v>
      </c>
      <c r="R354">
        <v>173235</v>
      </c>
    </row>
    <row r="355" spans="1:18">
      <c r="A355" t="e">
        <f>#REF!</f>
        <v>#REF!</v>
      </c>
      <c r="B355">
        <v>351</v>
      </c>
      <c r="E355" t="e">
        <f>#REF!</f>
        <v>#REF!</v>
      </c>
      <c r="F355">
        <v>811</v>
      </c>
      <c r="Q355" t="e">
        <f>#REF!</f>
        <v>#REF!</v>
      </c>
      <c r="R355">
        <v>173236</v>
      </c>
    </row>
    <row r="356" spans="1:18">
      <c r="A356" t="e">
        <f>#REF!</f>
        <v>#REF!</v>
      </c>
      <c r="B356">
        <v>352</v>
      </c>
      <c r="E356" t="e">
        <f>#REF!</f>
        <v>#REF!</v>
      </c>
      <c r="F356">
        <v>812</v>
      </c>
      <c r="Q356" t="e">
        <f>#REF!</f>
        <v>#REF!</v>
      </c>
      <c r="R356">
        <v>173237</v>
      </c>
    </row>
    <row r="357" spans="1:18">
      <c r="A357" t="e">
        <f>#REF!</f>
        <v>#REF!</v>
      </c>
      <c r="B357">
        <v>353</v>
      </c>
      <c r="E357" t="e">
        <f>#REF!</f>
        <v>#REF!</v>
      </c>
      <c r="F357">
        <v>813</v>
      </c>
      <c r="Q357" t="e">
        <f>#REF!</f>
        <v>#REF!</v>
      </c>
      <c r="R357">
        <v>173238</v>
      </c>
    </row>
    <row r="358" spans="1:18">
      <c r="A358" t="e">
        <f>#REF!</f>
        <v>#REF!</v>
      </c>
      <c r="B358">
        <v>354</v>
      </c>
      <c r="E358" t="e">
        <f>#REF!</f>
        <v>#REF!</v>
      </c>
      <c r="F358">
        <v>814</v>
      </c>
      <c r="Q358" t="e">
        <f>#REF!</f>
        <v>#REF!</v>
      </c>
      <c r="R358">
        <v>173239</v>
      </c>
    </row>
    <row r="359" spans="1:18">
      <c r="A359" t="e">
        <f>#REF!</f>
        <v>#REF!</v>
      </c>
      <c r="B359">
        <v>355</v>
      </c>
      <c r="E359" t="e">
        <f>#REF!</f>
        <v>#REF!</v>
      </c>
      <c r="F359">
        <v>815</v>
      </c>
      <c r="Q359" t="e">
        <f>#REF!</f>
        <v>#REF!</v>
      </c>
      <c r="R359">
        <v>173240</v>
      </c>
    </row>
    <row r="360" spans="1:18">
      <c r="A360" t="e">
        <f>#REF!</f>
        <v>#REF!</v>
      </c>
      <c r="B360">
        <v>356</v>
      </c>
      <c r="E360" t="e">
        <f>#REF!</f>
        <v>#REF!</v>
      </c>
      <c r="F360">
        <v>816</v>
      </c>
      <c r="Q360" t="e">
        <f>#REF!</f>
        <v>#REF!</v>
      </c>
      <c r="R360">
        <v>173241</v>
      </c>
    </row>
    <row r="361" spans="1:18">
      <c r="A361" t="e">
        <f>#REF!</f>
        <v>#REF!</v>
      </c>
      <c r="B361">
        <v>357</v>
      </c>
      <c r="E361" t="e">
        <f>#REF!</f>
        <v>#REF!</v>
      </c>
      <c r="F361">
        <v>817</v>
      </c>
      <c r="Q361" t="e">
        <f>#REF!</f>
        <v>#REF!</v>
      </c>
      <c r="R361">
        <v>173242</v>
      </c>
    </row>
    <row r="362" spans="1:18">
      <c r="A362" t="e">
        <f>#REF!</f>
        <v>#REF!</v>
      </c>
      <c r="B362">
        <v>358</v>
      </c>
      <c r="E362" t="e">
        <f>#REF!</f>
        <v>#REF!</v>
      </c>
      <c r="F362">
        <v>818</v>
      </c>
      <c r="Q362" t="e">
        <f>#REF!</f>
        <v>#REF!</v>
      </c>
      <c r="R362">
        <v>173243</v>
      </c>
    </row>
    <row r="363" spans="1:18">
      <c r="A363" t="e">
        <f>#REF!</f>
        <v>#REF!</v>
      </c>
      <c r="B363">
        <v>359</v>
      </c>
      <c r="E363" t="e">
        <f>#REF!</f>
        <v>#REF!</v>
      </c>
      <c r="F363">
        <v>819</v>
      </c>
      <c r="Q363" t="e">
        <f>#REF!</f>
        <v>#REF!</v>
      </c>
      <c r="R363">
        <v>173244</v>
      </c>
    </row>
    <row r="364" spans="1:18">
      <c r="A364" t="e">
        <f>#REF!</f>
        <v>#REF!</v>
      </c>
      <c r="B364">
        <v>360</v>
      </c>
      <c r="E364" t="e">
        <f>#REF!</f>
        <v>#REF!</v>
      </c>
      <c r="F364">
        <v>820</v>
      </c>
      <c r="Q364" t="e">
        <f>#REF!</f>
        <v>#REF!</v>
      </c>
      <c r="R364">
        <v>173245</v>
      </c>
    </row>
    <row r="365" spans="1:18">
      <c r="A365" t="e">
        <f>#REF!</f>
        <v>#REF!</v>
      </c>
      <c r="B365">
        <v>361</v>
      </c>
      <c r="E365" t="e">
        <f>#REF!</f>
        <v>#REF!</v>
      </c>
      <c r="F365">
        <v>821</v>
      </c>
      <c r="Q365" t="e">
        <f>#REF!</f>
        <v>#REF!</v>
      </c>
      <c r="R365">
        <v>173246</v>
      </c>
    </row>
    <row r="366" spans="1:18">
      <c r="A366" t="e">
        <f>#REF!</f>
        <v>#REF!</v>
      </c>
      <c r="B366">
        <v>362</v>
      </c>
      <c r="E366" t="e">
        <f>#REF!</f>
        <v>#REF!</v>
      </c>
      <c r="F366">
        <v>822</v>
      </c>
      <c r="Q366" t="e">
        <f>#REF!</f>
        <v>#REF!</v>
      </c>
      <c r="R366">
        <v>173247</v>
      </c>
    </row>
    <row r="367" spans="1:18">
      <c r="A367" t="e">
        <f>#REF!</f>
        <v>#REF!</v>
      </c>
      <c r="B367">
        <v>363</v>
      </c>
      <c r="E367" t="e">
        <f>#REF!</f>
        <v>#REF!</v>
      </c>
      <c r="F367">
        <v>823</v>
      </c>
      <c r="Q367" t="e">
        <f>#REF!</f>
        <v>#REF!</v>
      </c>
      <c r="R367">
        <v>173248</v>
      </c>
    </row>
    <row r="368" spans="1:18">
      <c r="A368" t="e">
        <f>#REF!</f>
        <v>#REF!</v>
      </c>
      <c r="B368">
        <v>364</v>
      </c>
      <c r="E368" t="e">
        <f>#REF!</f>
        <v>#REF!</v>
      </c>
      <c r="F368">
        <v>824</v>
      </c>
      <c r="Q368" t="e">
        <f>#REF!</f>
        <v>#REF!</v>
      </c>
      <c r="R368">
        <v>173249</v>
      </c>
    </row>
    <row r="369" spans="1:18">
      <c r="A369" t="e">
        <f>#REF!</f>
        <v>#REF!</v>
      </c>
      <c r="B369">
        <v>365</v>
      </c>
      <c r="E369" t="e">
        <f>#REF!</f>
        <v>#REF!</v>
      </c>
      <c r="F369">
        <v>825</v>
      </c>
      <c r="Q369" t="e">
        <f>#REF!</f>
        <v>#REF!</v>
      </c>
      <c r="R369">
        <v>173250</v>
      </c>
    </row>
    <row r="370" spans="1:18">
      <c r="A370" t="e">
        <f>#REF!</f>
        <v>#REF!</v>
      </c>
      <c r="B370">
        <v>366</v>
      </c>
      <c r="E370" t="e">
        <f>#REF!</f>
        <v>#REF!</v>
      </c>
      <c r="F370">
        <v>826</v>
      </c>
      <c r="Q370" t="e">
        <f>#REF!</f>
        <v>#REF!</v>
      </c>
      <c r="R370">
        <v>173251</v>
      </c>
    </row>
    <row r="371" spans="1:18">
      <c r="A371" t="e">
        <f>#REF!</f>
        <v>#REF!</v>
      </c>
      <c r="B371">
        <v>367</v>
      </c>
      <c r="E371" t="e">
        <f>#REF!</f>
        <v>#REF!</v>
      </c>
      <c r="F371">
        <v>827</v>
      </c>
      <c r="Q371" t="e">
        <f>#REF!</f>
        <v>#REF!</v>
      </c>
      <c r="R371">
        <v>173252</v>
      </c>
    </row>
    <row r="372" spans="1:18">
      <c r="A372" t="e">
        <f>#REF!</f>
        <v>#REF!</v>
      </c>
      <c r="B372">
        <v>368</v>
      </c>
      <c r="E372" t="e">
        <f>#REF!</f>
        <v>#REF!</v>
      </c>
      <c r="F372">
        <v>828</v>
      </c>
      <c r="Q372" t="e">
        <f>#REF!</f>
        <v>#REF!</v>
      </c>
      <c r="R372">
        <v>173253</v>
      </c>
    </row>
    <row r="373" spans="1:18">
      <c r="A373" t="e">
        <f>#REF!</f>
        <v>#REF!</v>
      </c>
      <c r="B373">
        <v>369</v>
      </c>
      <c r="E373" t="e">
        <f>#REF!</f>
        <v>#REF!</v>
      </c>
      <c r="F373">
        <v>829</v>
      </c>
      <c r="Q373" t="e">
        <f>#REF!</f>
        <v>#REF!</v>
      </c>
      <c r="R373">
        <v>173254</v>
      </c>
    </row>
    <row r="374" spans="1:18">
      <c r="A374" t="e">
        <f>#REF!</f>
        <v>#REF!</v>
      </c>
      <c r="B374">
        <v>370</v>
      </c>
      <c r="E374" t="e">
        <f>#REF!</f>
        <v>#REF!</v>
      </c>
      <c r="F374">
        <v>830</v>
      </c>
      <c r="Q374" t="e">
        <f>#REF!</f>
        <v>#REF!</v>
      </c>
      <c r="R374">
        <v>173255</v>
      </c>
    </row>
    <row r="375" spans="1:18">
      <c r="A375" t="e">
        <f>#REF!</f>
        <v>#REF!</v>
      </c>
      <c r="B375">
        <v>371</v>
      </c>
      <c r="E375" t="e">
        <f>#REF!</f>
        <v>#REF!</v>
      </c>
      <c r="F375">
        <v>831</v>
      </c>
      <c r="Q375" t="e">
        <f>#REF!</f>
        <v>#REF!</v>
      </c>
      <c r="R375">
        <v>173256</v>
      </c>
    </row>
    <row r="376" spans="1:18">
      <c r="A376" t="e">
        <f>#REF!</f>
        <v>#REF!</v>
      </c>
      <c r="B376">
        <v>372</v>
      </c>
      <c r="E376" t="e">
        <f>#REF!</f>
        <v>#REF!</v>
      </c>
      <c r="F376">
        <v>832</v>
      </c>
      <c r="Q376" t="e">
        <f>#REF!</f>
        <v>#REF!</v>
      </c>
      <c r="R376">
        <v>173257</v>
      </c>
    </row>
    <row r="377" spans="1:18">
      <c r="A377" t="e">
        <f>#REF!</f>
        <v>#REF!</v>
      </c>
      <c r="B377">
        <v>373</v>
      </c>
      <c r="E377" t="e">
        <f>#REF!</f>
        <v>#REF!</v>
      </c>
      <c r="F377">
        <v>833</v>
      </c>
      <c r="Q377" t="e">
        <f>#REF!</f>
        <v>#REF!</v>
      </c>
      <c r="R377">
        <v>173258</v>
      </c>
    </row>
    <row r="378" spans="1:18">
      <c r="A378" t="e">
        <f>#REF!</f>
        <v>#REF!</v>
      </c>
      <c r="B378">
        <v>374</v>
      </c>
      <c r="E378" t="e">
        <f>#REF!</f>
        <v>#REF!</v>
      </c>
      <c r="F378">
        <v>834</v>
      </c>
      <c r="Q378" t="e">
        <f>#REF!</f>
        <v>#REF!</v>
      </c>
      <c r="R378">
        <v>173259</v>
      </c>
    </row>
    <row r="379" spans="1:18">
      <c r="A379" t="e">
        <f>#REF!</f>
        <v>#REF!</v>
      </c>
      <c r="B379">
        <v>375</v>
      </c>
      <c r="E379" t="e">
        <f>#REF!</f>
        <v>#REF!</v>
      </c>
      <c r="F379">
        <v>835</v>
      </c>
      <c r="Q379" t="e">
        <f>#REF!</f>
        <v>#REF!</v>
      </c>
      <c r="R379">
        <v>173260</v>
      </c>
    </row>
    <row r="380" spans="1:18">
      <c r="A380" t="e">
        <f>#REF!</f>
        <v>#REF!</v>
      </c>
      <c r="B380">
        <v>376</v>
      </c>
      <c r="E380" t="e">
        <f>#REF!</f>
        <v>#REF!</v>
      </c>
      <c r="F380">
        <v>836</v>
      </c>
      <c r="Q380" t="e">
        <f>#REF!</f>
        <v>#REF!</v>
      </c>
      <c r="R380">
        <v>173261</v>
      </c>
    </row>
    <row r="381" spans="1:18">
      <c r="A381" t="e">
        <f>#REF!</f>
        <v>#REF!</v>
      </c>
      <c r="B381">
        <v>377</v>
      </c>
      <c r="E381" t="e">
        <f>#REF!</f>
        <v>#REF!</v>
      </c>
      <c r="F381">
        <v>837</v>
      </c>
      <c r="Q381" t="e">
        <f>#REF!</f>
        <v>#REF!</v>
      </c>
      <c r="R381">
        <v>173262</v>
      </c>
    </row>
    <row r="382" spans="1:18">
      <c r="A382" t="e">
        <f>#REF!</f>
        <v>#REF!</v>
      </c>
      <c r="B382">
        <v>378</v>
      </c>
      <c r="E382" t="e">
        <f>#REF!</f>
        <v>#REF!</v>
      </c>
      <c r="F382">
        <v>838</v>
      </c>
      <c r="Q382" t="e">
        <f>#REF!</f>
        <v>#REF!</v>
      </c>
      <c r="R382">
        <v>173263</v>
      </c>
    </row>
    <row r="383" spans="1:18">
      <c r="A383" t="e">
        <f>#REF!</f>
        <v>#REF!</v>
      </c>
      <c r="B383">
        <v>379</v>
      </c>
      <c r="E383" t="e">
        <f>#REF!</f>
        <v>#REF!</v>
      </c>
      <c r="F383">
        <v>839</v>
      </c>
      <c r="Q383" t="e">
        <f>#REF!</f>
        <v>#REF!</v>
      </c>
      <c r="R383">
        <v>173264</v>
      </c>
    </row>
    <row r="384" spans="1:18">
      <c r="A384" t="e">
        <f>#REF!</f>
        <v>#REF!</v>
      </c>
      <c r="B384">
        <v>380</v>
      </c>
      <c r="E384" t="e">
        <f>#REF!</f>
        <v>#REF!</v>
      </c>
      <c r="F384">
        <v>840</v>
      </c>
      <c r="Q384" t="e">
        <f>#REF!</f>
        <v>#REF!</v>
      </c>
      <c r="R384">
        <v>173265</v>
      </c>
    </row>
    <row r="385" spans="1:18">
      <c r="A385" t="e">
        <f>#REF!</f>
        <v>#REF!</v>
      </c>
      <c r="B385">
        <v>381</v>
      </c>
      <c r="E385" t="e">
        <f>#REF!</f>
        <v>#REF!</v>
      </c>
      <c r="F385">
        <v>841</v>
      </c>
      <c r="Q385" t="e">
        <f>#REF!</f>
        <v>#REF!</v>
      </c>
      <c r="R385">
        <v>173266</v>
      </c>
    </row>
    <row r="386" spans="1:18">
      <c r="A386" t="e">
        <f>#REF!</f>
        <v>#REF!</v>
      </c>
      <c r="B386">
        <v>382</v>
      </c>
      <c r="E386" t="e">
        <f>#REF!</f>
        <v>#REF!</v>
      </c>
      <c r="F386">
        <v>842</v>
      </c>
      <c r="Q386" t="e">
        <f>#REF!</f>
        <v>#REF!</v>
      </c>
      <c r="R386">
        <v>173267</v>
      </c>
    </row>
    <row r="387" spans="1:18">
      <c r="A387" t="e">
        <f>#REF!</f>
        <v>#REF!</v>
      </c>
      <c r="B387">
        <v>383</v>
      </c>
      <c r="E387" t="e">
        <f>#REF!</f>
        <v>#REF!</v>
      </c>
      <c r="F387">
        <v>843</v>
      </c>
      <c r="Q387" t="e">
        <f>#REF!</f>
        <v>#REF!</v>
      </c>
      <c r="R387">
        <v>173268</v>
      </c>
    </row>
    <row r="388" spans="1:18">
      <c r="A388" t="e">
        <f>#REF!</f>
        <v>#REF!</v>
      </c>
      <c r="B388">
        <v>384</v>
      </c>
      <c r="E388" t="e">
        <f>#REF!</f>
        <v>#REF!</v>
      </c>
      <c r="F388">
        <v>844</v>
      </c>
      <c r="Q388" t="e">
        <f>#REF!</f>
        <v>#REF!</v>
      </c>
      <c r="R388">
        <v>173269</v>
      </c>
    </row>
    <row r="389" spans="1:18">
      <c r="A389" t="e">
        <f>#REF!</f>
        <v>#REF!</v>
      </c>
      <c r="B389">
        <v>385</v>
      </c>
      <c r="E389" t="e">
        <f>#REF!</f>
        <v>#REF!</v>
      </c>
      <c r="F389">
        <v>845</v>
      </c>
      <c r="Q389" t="e">
        <f>#REF!</f>
        <v>#REF!</v>
      </c>
      <c r="R389">
        <v>173270</v>
      </c>
    </row>
    <row r="390" spans="1:18">
      <c r="A390" t="e">
        <f>#REF!</f>
        <v>#REF!</v>
      </c>
      <c r="B390">
        <v>386</v>
      </c>
      <c r="E390" t="e">
        <f>#REF!</f>
        <v>#REF!</v>
      </c>
      <c r="F390">
        <v>846</v>
      </c>
      <c r="Q390" t="e">
        <f>#REF!</f>
        <v>#REF!</v>
      </c>
      <c r="R390">
        <v>173271</v>
      </c>
    </row>
    <row r="391" spans="1:18">
      <c r="A391" t="e">
        <f>#REF!</f>
        <v>#REF!</v>
      </c>
      <c r="B391">
        <v>387</v>
      </c>
      <c r="E391" t="e">
        <f>#REF!</f>
        <v>#REF!</v>
      </c>
      <c r="F391">
        <v>847</v>
      </c>
      <c r="Q391" t="e">
        <f>#REF!</f>
        <v>#REF!</v>
      </c>
      <c r="R391">
        <v>173272</v>
      </c>
    </row>
    <row r="392" spans="1:18">
      <c r="A392" t="e">
        <f>#REF!</f>
        <v>#REF!</v>
      </c>
      <c r="B392">
        <v>388</v>
      </c>
      <c r="E392" t="e">
        <f>#REF!</f>
        <v>#REF!</v>
      </c>
      <c r="F392">
        <v>848</v>
      </c>
      <c r="Q392" t="e">
        <f>#REF!</f>
        <v>#REF!</v>
      </c>
      <c r="R392">
        <v>173273</v>
      </c>
    </row>
    <row r="393" spans="1:18">
      <c r="A393" t="e">
        <f>#REF!</f>
        <v>#REF!</v>
      </c>
      <c r="B393">
        <v>389</v>
      </c>
      <c r="E393" t="e">
        <f>#REF!</f>
        <v>#REF!</v>
      </c>
      <c r="F393">
        <v>849</v>
      </c>
      <c r="Q393" t="e">
        <f>#REF!</f>
        <v>#REF!</v>
      </c>
      <c r="R393">
        <v>173274</v>
      </c>
    </row>
    <row r="394" spans="1:18">
      <c r="A394" t="e">
        <f>#REF!</f>
        <v>#REF!</v>
      </c>
      <c r="B394">
        <v>390</v>
      </c>
      <c r="E394" t="e">
        <f>#REF!</f>
        <v>#REF!</v>
      </c>
      <c r="F394">
        <v>850</v>
      </c>
      <c r="Q394" t="e">
        <f>#REF!</f>
        <v>#REF!</v>
      </c>
      <c r="R394">
        <v>173275</v>
      </c>
    </row>
    <row r="395" spans="1:18">
      <c r="A395" t="e">
        <f>#REF!</f>
        <v>#REF!</v>
      </c>
      <c r="B395">
        <v>391</v>
      </c>
      <c r="E395" t="e">
        <f>#REF!</f>
        <v>#REF!</v>
      </c>
      <c r="F395">
        <v>851</v>
      </c>
      <c r="Q395" t="e">
        <f>#REF!</f>
        <v>#REF!</v>
      </c>
      <c r="R395">
        <v>173276</v>
      </c>
    </row>
    <row r="396" spans="1:18">
      <c r="A396" t="e">
        <f>#REF!</f>
        <v>#REF!</v>
      </c>
      <c r="B396">
        <v>392</v>
      </c>
      <c r="E396" t="e">
        <f>#REF!</f>
        <v>#REF!</v>
      </c>
      <c r="F396">
        <v>852</v>
      </c>
      <c r="Q396" t="e">
        <f>#REF!</f>
        <v>#REF!</v>
      </c>
      <c r="R396">
        <v>173277</v>
      </c>
    </row>
    <row r="397" spans="1:18">
      <c r="A397" t="e">
        <f>#REF!</f>
        <v>#REF!</v>
      </c>
      <c r="B397">
        <v>393</v>
      </c>
      <c r="E397" t="e">
        <f>#REF!</f>
        <v>#REF!</v>
      </c>
      <c r="F397">
        <v>853</v>
      </c>
      <c r="Q397" t="e">
        <f>#REF!</f>
        <v>#REF!</v>
      </c>
      <c r="R397">
        <v>173278</v>
      </c>
    </row>
    <row r="398" spans="1:18">
      <c r="A398" t="e">
        <f>#REF!</f>
        <v>#REF!</v>
      </c>
      <c r="B398">
        <v>394</v>
      </c>
      <c r="E398" t="e">
        <f>#REF!</f>
        <v>#REF!</v>
      </c>
      <c r="F398">
        <v>854</v>
      </c>
      <c r="Q398" t="e">
        <f>#REF!</f>
        <v>#REF!</v>
      </c>
      <c r="R398">
        <v>173279</v>
      </c>
    </row>
    <row r="399" spans="1:18">
      <c r="A399" t="e">
        <f>#REF!</f>
        <v>#REF!</v>
      </c>
      <c r="B399">
        <v>395</v>
      </c>
      <c r="E399" t="e">
        <f>#REF!</f>
        <v>#REF!</v>
      </c>
      <c r="F399">
        <v>855</v>
      </c>
      <c r="Q399" t="e">
        <f>#REF!</f>
        <v>#REF!</v>
      </c>
      <c r="R399">
        <v>173280</v>
      </c>
    </row>
    <row r="400" spans="1:18">
      <c r="A400" t="e">
        <f>#REF!</f>
        <v>#REF!</v>
      </c>
      <c r="B400">
        <v>396</v>
      </c>
      <c r="E400" t="e">
        <f>#REF!</f>
        <v>#REF!</v>
      </c>
      <c r="F400">
        <v>856</v>
      </c>
      <c r="Q400" t="e">
        <f>#REF!</f>
        <v>#REF!</v>
      </c>
      <c r="R400">
        <v>173281</v>
      </c>
    </row>
    <row r="401" spans="1:18">
      <c r="A401" t="e">
        <f>#REF!</f>
        <v>#REF!</v>
      </c>
      <c r="B401">
        <v>397</v>
      </c>
      <c r="E401" t="e">
        <f>#REF!</f>
        <v>#REF!</v>
      </c>
      <c r="F401">
        <v>857</v>
      </c>
      <c r="Q401" t="e">
        <f>#REF!</f>
        <v>#REF!</v>
      </c>
      <c r="R401">
        <v>173282</v>
      </c>
    </row>
    <row r="402" spans="1:18">
      <c r="A402" t="e">
        <f>#REF!</f>
        <v>#REF!</v>
      </c>
      <c r="B402">
        <v>398</v>
      </c>
      <c r="E402" t="e">
        <f>#REF!</f>
        <v>#REF!</v>
      </c>
      <c r="F402">
        <v>858</v>
      </c>
      <c r="Q402" t="e">
        <f>#REF!</f>
        <v>#REF!</v>
      </c>
      <c r="R402">
        <v>173283</v>
      </c>
    </row>
    <row r="403" spans="1:18">
      <c r="A403" t="e">
        <f>#REF!</f>
        <v>#REF!</v>
      </c>
      <c r="B403">
        <v>399</v>
      </c>
      <c r="E403" t="e">
        <f>#REF!</f>
        <v>#REF!</v>
      </c>
      <c r="F403">
        <v>859</v>
      </c>
      <c r="Q403" t="e">
        <f>#REF!</f>
        <v>#REF!</v>
      </c>
      <c r="R403">
        <v>173284</v>
      </c>
    </row>
    <row r="404" spans="1:18">
      <c r="A404" t="e">
        <f>#REF!</f>
        <v>#REF!</v>
      </c>
      <c r="B404">
        <v>400</v>
      </c>
      <c r="E404" t="e">
        <f>#REF!</f>
        <v>#REF!</v>
      </c>
      <c r="F404">
        <v>860</v>
      </c>
      <c r="Q404" t="e">
        <f>#REF!</f>
        <v>#REF!</v>
      </c>
      <c r="R404">
        <v>173285</v>
      </c>
    </row>
    <row r="405" spans="1:18">
      <c r="A405" t="e">
        <f>#REF!</f>
        <v>#REF!</v>
      </c>
      <c r="B405">
        <v>401</v>
      </c>
      <c r="E405" t="e">
        <f>#REF!</f>
        <v>#REF!</v>
      </c>
      <c r="F405">
        <v>861</v>
      </c>
      <c r="Q405" t="e">
        <f>#REF!</f>
        <v>#REF!</v>
      </c>
      <c r="R405">
        <v>173286</v>
      </c>
    </row>
    <row r="406" spans="1:18">
      <c r="A406" t="e">
        <f>#REF!</f>
        <v>#REF!</v>
      </c>
      <c r="B406">
        <v>402</v>
      </c>
      <c r="E406" t="e">
        <f>#REF!</f>
        <v>#REF!</v>
      </c>
      <c r="F406">
        <v>862</v>
      </c>
      <c r="Q406" t="e">
        <f>#REF!</f>
        <v>#REF!</v>
      </c>
      <c r="R406">
        <v>173287</v>
      </c>
    </row>
    <row r="407" spans="1:18">
      <c r="A407" t="e">
        <f>#REF!</f>
        <v>#REF!</v>
      </c>
      <c r="B407">
        <v>403</v>
      </c>
      <c r="E407" t="e">
        <f>#REF!</f>
        <v>#REF!</v>
      </c>
      <c r="F407">
        <v>863</v>
      </c>
      <c r="Q407" t="e">
        <f>#REF!</f>
        <v>#REF!</v>
      </c>
      <c r="R407">
        <v>173288</v>
      </c>
    </row>
    <row r="408" spans="1:18">
      <c r="A408" t="e">
        <f>#REF!</f>
        <v>#REF!</v>
      </c>
      <c r="B408">
        <v>404</v>
      </c>
      <c r="E408" t="e">
        <f>#REF!</f>
        <v>#REF!</v>
      </c>
      <c r="F408">
        <v>864</v>
      </c>
      <c r="Q408" t="e">
        <f>#REF!</f>
        <v>#REF!</v>
      </c>
      <c r="R408">
        <v>173289</v>
      </c>
    </row>
    <row r="409" spans="1:18">
      <c r="A409" t="e">
        <f>#REF!</f>
        <v>#REF!</v>
      </c>
      <c r="B409">
        <v>405</v>
      </c>
      <c r="E409" t="e">
        <f>#REF!</f>
        <v>#REF!</v>
      </c>
      <c r="F409">
        <v>865</v>
      </c>
      <c r="Q409" t="e">
        <f>#REF!</f>
        <v>#REF!</v>
      </c>
      <c r="R409">
        <v>173290</v>
      </c>
    </row>
    <row r="410" spans="1:18">
      <c r="A410" t="e">
        <f>#REF!</f>
        <v>#REF!</v>
      </c>
      <c r="B410">
        <v>406</v>
      </c>
      <c r="E410" t="e">
        <f>#REF!</f>
        <v>#REF!</v>
      </c>
      <c r="F410">
        <v>866</v>
      </c>
      <c r="Q410" t="e">
        <f>#REF!</f>
        <v>#REF!</v>
      </c>
      <c r="R410">
        <v>173291</v>
      </c>
    </row>
    <row r="411" spans="1:18">
      <c r="A411" t="e">
        <f>#REF!</f>
        <v>#REF!</v>
      </c>
      <c r="B411">
        <v>407</v>
      </c>
      <c r="E411" t="e">
        <f>#REF!</f>
        <v>#REF!</v>
      </c>
      <c r="F411">
        <v>867</v>
      </c>
      <c r="Q411" t="e">
        <f>#REF!</f>
        <v>#REF!</v>
      </c>
      <c r="R411">
        <v>173292</v>
      </c>
    </row>
    <row r="412" spans="1:18">
      <c r="A412" t="e">
        <f>#REF!</f>
        <v>#REF!</v>
      </c>
      <c r="B412">
        <v>408</v>
      </c>
      <c r="E412" t="e">
        <f>#REF!</f>
        <v>#REF!</v>
      </c>
      <c r="F412">
        <v>868</v>
      </c>
      <c r="Q412" t="e">
        <f>#REF!</f>
        <v>#REF!</v>
      </c>
      <c r="R412">
        <v>173293</v>
      </c>
    </row>
    <row r="413" spans="1:18">
      <c r="A413" t="e">
        <f>#REF!</f>
        <v>#REF!</v>
      </c>
      <c r="B413">
        <v>409</v>
      </c>
      <c r="E413" t="e">
        <f>#REF!</f>
        <v>#REF!</v>
      </c>
      <c r="F413">
        <v>869</v>
      </c>
      <c r="Q413" t="e">
        <f>#REF!</f>
        <v>#REF!</v>
      </c>
      <c r="R413">
        <v>173294</v>
      </c>
    </row>
    <row r="414" spans="1:18">
      <c r="A414" t="e">
        <f>#REF!</f>
        <v>#REF!</v>
      </c>
      <c r="B414">
        <v>410</v>
      </c>
      <c r="E414" t="e">
        <f>#REF!</f>
        <v>#REF!</v>
      </c>
      <c r="F414">
        <v>870</v>
      </c>
      <c r="Q414" t="e">
        <f>#REF!</f>
        <v>#REF!</v>
      </c>
      <c r="R414">
        <v>173295</v>
      </c>
    </row>
    <row r="415" spans="1:18">
      <c r="A415" t="e">
        <f>#REF!</f>
        <v>#REF!</v>
      </c>
      <c r="B415">
        <v>411</v>
      </c>
      <c r="E415" t="e">
        <f>#REF!</f>
        <v>#REF!</v>
      </c>
      <c r="F415">
        <v>871</v>
      </c>
      <c r="Q415" t="e">
        <f>#REF!</f>
        <v>#REF!</v>
      </c>
      <c r="R415">
        <v>173296</v>
      </c>
    </row>
    <row r="416" spans="1:18">
      <c r="A416" t="e">
        <f>#REF!</f>
        <v>#REF!</v>
      </c>
      <c r="B416">
        <v>412</v>
      </c>
      <c r="E416" t="e">
        <f>#REF!</f>
        <v>#REF!</v>
      </c>
      <c r="F416">
        <v>872</v>
      </c>
      <c r="Q416" t="e">
        <f>#REF!</f>
        <v>#REF!</v>
      </c>
      <c r="R416">
        <v>173297</v>
      </c>
    </row>
    <row r="417" spans="1:18">
      <c r="A417" t="e">
        <f>#REF!</f>
        <v>#REF!</v>
      </c>
      <c r="B417">
        <v>413</v>
      </c>
      <c r="E417" t="e">
        <f>#REF!</f>
        <v>#REF!</v>
      </c>
      <c r="F417">
        <v>873</v>
      </c>
      <c r="Q417" t="e">
        <f>#REF!</f>
        <v>#REF!</v>
      </c>
      <c r="R417">
        <v>173298</v>
      </c>
    </row>
    <row r="418" spans="1:18">
      <c r="A418" t="e">
        <f>#REF!</f>
        <v>#REF!</v>
      </c>
      <c r="B418">
        <v>414</v>
      </c>
      <c r="E418" t="e">
        <f>#REF!</f>
        <v>#REF!</v>
      </c>
      <c r="F418">
        <v>874</v>
      </c>
      <c r="Q418" t="e">
        <f>#REF!</f>
        <v>#REF!</v>
      </c>
      <c r="R418">
        <v>173299</v>
      </c>
    </row>
    <row r="419" spans="1:18">
      <c r="A419" t="e">
        <f>#REF!</f>
        <v>#REF!</v>
      </c>
      <c r="B419">
        <v>415</v>
      </c>
      <c r="E419" t="e">
        <f>#REF!</f>
        <v>#REF!</v>
      </c>
      <c r="F419">
        <v>875</v>
      </c>
      <c r="Q419" t="e">
        <f>#REF!</f>
        <v>#REF!</v>
      </c>
      <c r="R419">
        <v>173300</v>
      </c>
    </row>
    <row r="420" spans="1:18">
      <c r="A420" t="e">
        <f>#REF!</f>
        <v>#REF!</v>
      </c>
      <c r="B420">
        <v>416</v>
      </c>
      <c r="E420" t="e">
        <f>#REF!</f>
        <v>#REF!</v>
      </c>
      <c r="F420">
        <v>876</v>
      </c>
      <c r="Q420" t="e">
        <f>#REF!</f>
        <v>#REF!</v>
      </c>
      <c r="R420">
        <v>173301</v>
      </c>
    </row>
    <row r="421" spans="1:18">
      <c r="A421" t="e">
        <f>#REF!</f>
        <v>#REF!</v>
      </c>
      <c r="B421">
        <v>417</v>
      </c>
      <c r="E421" t="e">
        <f>#REF!</f>
        <v>#REF!</v>
      </c>
      <c r="F421">
        <v>877</v>
      </c>
      <c r="Q421" t="e">
        <f>#REF!</f>
        <v>#REF!</v>
      </c>
      <c r="R421">
        <v>173302</v>
      </c>
    </row>
    <row r="422" spans="1:18">
      <c r="A422" t="e">
        <f>#REF!</f>
        <v>#REF!</v>
      </c>
      <c r="B422">
        <v>418</v>
      </c>
      <c r="E422" t="e">
        <f>#REF!</f>
        <v>#REF!</v>
      </c>
      <c r="F422">
        <v>878</v>
      </c>
      <c r="Q422" t="e">
        <f>#REF!</f>
        <v>#REF!</v>
      </c>
      <c r="R422">
        <v>173303</v>
      </c>
    </row>
    <row r="423" spans="1:18">
      <c r="A423" t="e">
        <f>#REF!</f>
        <v>#REF!</v>
      </c>
      <c r="B423">
        <v>419</v>
      </c>
      <c r="E423" t="e">
        <f>#REF!</f>
        <v>#REF!</v>
      </c>
      <c r="F423">
        <v>879</v>
      </c>
      <c r="Q423" t="e">
        <f>#REF!</f>
        <v>#REF!</v>
      </c>
      <c r="R423">
        <v>173304</v>
      </c>
    </row>
    <row r="424" spans="1:18">
      <c r="A424" t="e">
        <f>#REF!</f>
        <v>#REF!</v>
      </c>
      <c r="B424">
        <v>420</v>
      </c>
      <c r="E424" t="e">
        <f>#REF!</f>
        <v>#REF!</v>
      </c>
      <c r="F424">
        <v>880</v>
      </c>
      <c r="Q424" t="e">
        <f>#REF!</f>
        <v>#REF!</v>
      </c>
      <c r="R424">
        <v>173305</v>
      </c>
    </row>
    <row r="425" spans="1:18">
      <c r="A425" t="e">
        <f>#REF!</f>
        <v>#REF!</v>
      </c>
      <c r="B425">
        <v>421</v>
      </c>
      <c r="E425" t="e">
        <f>#REF!</f>
        <v>#REF!</v>
      </c>
      <c r="F425">
        <v>881</v>
      </c>
      <c r="Q425" t="e">
        <f>#REF!</f>
        <v>#REF!</v>
      </c>
      <c r="R425">
        <v>173306</v>
      </c>
    </row>
    <row r="426" spans="1:18">
      <c r="A426" t="e">
        <f>#REF!</f>
        <v>#REF!</v>
      </c>
      <c r="B426">
        <v>422</v>
      </c>
      <c r="E426" t="e">
        <f>#REF!</f>
        <v>#REF!</v>
      </c>
      <c r="F426">
        <v>882</v>
      </c>
      <c r="Q426" t="e">
        <f>#REF!</f>
        <v>#REF!</v>
      </c>
      <c r="R426">
        <v>173307</v>
      </c>
    </row>
    <row r="427" spans="1:18">
      <c r="A427" t="e">
        <f>#REF!</f>
        <v>#REF!</v>
      </c>
      <c r="B427">
        <v>423</v>
      </c>
      <c r="E427" t="e">
        <f>#REF!</f>
        <v>#REF!</v>
      </c>
      <c r="F427">
        <v>883</v>
      </c>
      <c r="Q427" t="e">
        <f>#REF!</f>
        <v>#REF!</v>
      </c>
      <c r="R427">
        <v>173308</v>
      </c>
    </row>
    <row r="428" spans="1:18">
      <c r="A428" t="e">
        <f>#REF!</f>
        <v>#REF!</v>
      </c>
      <c r="B428">
        <v>424</v>
      </c>
      <c r="E428" t="e">
        <f>#REF!</f>
        <v>#REF!</v>
      </c>
      <c r="F428">
        <v>884</v>
      </c>
      <c r="Q428" t="e">
        <f>#REF!</f>
        <v>#REF!</v>
      </c>
      <c r="R428">
        <v>173309</v>
      </c>
    </row>
    <row r="429" spans="1:18">
      <c r="A429" t="e">
        <f>#REF!</f>
        <v>#REF!</v>
      </c>
      <c r="B429">
        <v>425</v>
      </c>
      <c r="E429" t="e">
        <f>#REF!</f>
        <v>#REF!</v>
      </c>
      <c r="F429">
        <v>885</v>
      </c>
      <c r="Q429" t="e">
        <f>#REF!</f>
        <v>#REF!</v>
      </c>
      <c r="R429">
        <v>173310</v>
      </c>
    </row>
    <row r="430" spans="1:18">
      <c r="A430" t="e">
        <f>#REF!</f>
        <v>#REF!</v>
      </c>
      <c r="B430">
        <v>426</v>
      </c>
      <c r="E430" t="e">
        <f>#REF!</f>
        <v>#REF!</v>
      </c>
      <c r="F430">
        <v>886</v>
      </c>
      <c r="Q430" t="e">
        <f>#REF!</f>
        <v>#REF!</v>
      </c>
      <c r="R430">
        <v>173311</v>
      </c>
    </row>
    <row r="431" spans="1:18">
      <c r="A431" t="e">
        <f>#REF!</f>
        <v>#REF!</v>
      </c>
      <c r="B431">
        <v>427</v>
      </c>
      <c r="E431" t="e">
        <f>#REF!</f>
        <v>#REF!</v>
      </c>
      <c r="F431">
        <v>887</v>
      </c>
      <c r="Q431" t="e">
        <f>#REF!</f>
        <v>#REF!</v>
      </c>
      <c r="R431">
        <v>173312</v>
      </c>
    </row>
    <row r="432" spans="1:18">
      <c r="A432" t="e">
        <f>#REF!</f>
        <v>#REF!</v>
      </c>
      <c r="B432">
        <v>428</v>
      </c>
      <c r="E432" t="e">
        <f>#REF!</f>
        <v>#REF!</v>
      </c>
      <c r="F432">
        <v>888</v>
      </c>
      <c r="Q432" t="e">
        <f>#REF!</f>
        <v>#REF!</v>
      </c>
      <c r="R432">
        <v>173313</v>
      </c>
    </row>
    <row r="433" spans="1:18">
      <c r="A433" t="e">
        <f>#REF!</f>
        <v>#REF!</v>
      </c>
      <c r="B433">
        <v>429</v>
      </c>
      <c r="E433" t="e">
        <f>#REF!</f>
        <v>#REF!</v>
      </c>
      <c r="F433">
        <v>889</v>
      </c>
      <c r="Q433" t="e">
        <f>#REF!</f>
        <v>#REF!</v>
      </c>
      <c r="R433">
        <v>173314</v>
      </c>
    </row>
    <row r="434" spans="1:18">
      <c r="A434" t="e">
        <f>#REF!</f>
        <v>#REF!</v>
      </c>
      <c r="B434">
        <v>430</v>
      </c>
      <c r="E434" t="e">
        <f>#REF!</f>
        <v>#REF!</v>
      </c>
      <c r="F434">
        <v>890</v>
      </c>
      <c r="Q434" t="e">
        <f>#REF!</f>
        <v>#REF!</v>
      </c>
      <c r="R434">
        <v>173315</v>
      </c>
    </row>
    <row r="435" spans="1:18">
      <c r="A435" t="e">
        <f>#REF!</f>
        <v>#REF!</v>
      </c>
      <c r="B435">
        <v>431</v>
      </c>
      <c r="E435" t="e">
        <f>#REF!</f>
        <v>#REF!</v>
      </c>
      <c r="F435">
        <v>891</v>
      </c>
      <c r="Q435" t="e">
        <f>#REF!</f>
        <v>#REF!</v>
      </c>
      <c r="R435">
        <v>173316</v>
      </c>
    </row>
    <row r="436" spans="1:18">
      <c r="A436" t="e">
        <f>#REF!</f>
        <v>#REF!</v>
      </c>
      <c r="B436">
        <v>432</v>
      </c>
      <c r="E436" t="e">
        <f>#REF!</f>
        <v>#REF!</v>
      </c>
      <c r="F436">
        <v>892</v>
      </c>
      <c r="Q436" t="e">
        <f>#REF!</f>
        <v>#REF!</v>
      </c>
      <c r="R436">
        <v>173317</v>
      </c>
    </row>
    <row r="437" spans="1:18">
      <c r="A437" t="e">
        <f>#REF!</f>
        <v>#REF!</v>
      </c>
      <c r="B437">
        <v>433</v>
      </c>
      <c r="E437" t="e">
        <f>#REF!</f>
        <v>#REF!</v>
      </c>
      <c r="F437">
        <v>893</v>
      </c>
      <c r="Q437" t="e">
        <f>#REF!</f>
        <v>#REF!</v>
      </c>
      <c r="R437">
        <v>173318</v>
      </c>
    </row>
    <row r="438" spans="1:18">
      <c r="A438" t="e">
        <f>#REF!</f>
        <v>#REF!</v>
      </c>
      <c r="B438">
        <v>434</v>
      </c>
      <c r="E438" t="e">
        <f>#REF!</f>
        <v>#REF!</v>
      </c>
      <c r="F438">
        <v>894</v>
      </c>
      <c r="Q438" t="e">
        <f>#REF!</f>
        <v>#REF!</v>
      </c>
      <c r="R438">
        <v>173319</v>
      </c>
    </row>
    <row r="439" spans="1:18">
      <c r="A439" t="e">
        <f>#REF!</f>
        <v>#REF!</v>
      </c>
      <c r="B439">
        <v>435</v>
      </c>
      <c r="E439" t="e">
        <f>#REF!</f>
        <v>#REF!</v>
      </c>
      <c r="F439">
        <v>895</v>
      </c>
      <c r="Q439" t="e">
        <f>#REF!</f>
        <v>#REF!</v>
      </c>
      <c r="R439">
        <v>173320</v>
      </c>
    </row>
    <row r="440" spans="1:18">
      <c r="A440" t="e">
        <f>#REF!</f>
        <v>#REF!</v>
      </c>
      <c r="B440">
        <v>436</v>
      </c>
      <c r="E440" t="e">
        <f>#REF!</f>
        <v>#REF!</v>
      </c>
      <c r="F440">
        <v>896</v>
      </c>
      <c r="Q440" t="e">
        <f>#REF!</f>
        <v>#REF!</v>
      </c>
      <c r="R440">
        <v>173321</v>
      </c>
    </row>
    <row r="441" spans="1:18">
      <c r="A441" t="e">
        <f>#REF!</f>
        <v>#REF!</v>
      </c>
      <c r="B441">
        <v>437</v>
      </c>
      <c r="E441" t="e">
        <f>#REF!</f>
        <v>#REF!</v>
      </c>
      <c r="F441">
        <v>897</v>
      </c>
      <c r="Q441" t="e">
        <f>#REF!</f>
        <v>#REF!</v>
      </c>
      <c r="R441">
        <v>173322</v>
      </c>
    </row>
    <row r="442" spans="1:18">
      <c r="A442" t="e">
        <f>#REF!</f>
        <v>#REF!</v>
      </c>
      <c r="B442">
        <v>438</v>
      </c>
      <c r="E442" t="e">
        <f>#REF!</f>
        <v>#REF!</v>
      </c>
      <c r="F442">
        <v>898</v>
      </c>
      <c r="Q442" t="e">
        <f>#REF!</f>
        <v>#REF!</v>
      </c>
      <c r="R442">
        <v>173323</v>
      </c>
    </row>
    <row r="443" spans="1:18">
      <c r="A443" t="e">
        <f>#REF!</f>
        <v>#REF!</v>
      </c>
      <c r="B443">
        <v>439</v>
      </c>
      <c r="E443" t="e">
        <f>#REF!</f>
        <v>#REF!</v>
      </c>
      <c r="F443">
        <v>899</v>
      </c>
      <c r="Q443" t="e">
        <f>#REF!</f>
        <v>#REF!</v>
      </c>
      <c r="R443">
        <v>173324</v>
      </c>
    </row>
    <row r="444" spans="1:18">
      <c r="A444" t="e">
        <f>#REF!</f>
        <v>#REF!</v>
      </c>
      <c r="B444">
        <v>440</v>
      </c>
      <c r="E444" t="e">
        <f>#REF!</f>
        <v>#REF!</v>
      </c>
      <c r="F444">
        <v>900</v>
      </c>
      <c r="Q444" t="e">
        <f>#REF!</f>
        <v>#REF!</v>
      </c>
      <c r="R444">
        <v>173325</v>
      </c>
    </row>
    <row r="445" spans="1:18">
      <c r="A445" t="e">
        <f>#REF!</f>
        <v>#REF!</v>
      </c>
      <c r="B445">
        <v>441</v>
      </c>
      <c r="E445" t="e">
        <f>#REF!</f>
        <v>#REF!</v>
      </c>
      <c r="F445">
        <v>901</v>
      </c>
      <c r="Q445" t="e">
        <f>#REF!</f>
        <v>#REF!</v>
      </c>
      <c r="R445">
        <v>173326</v>
      </c>
    </row>
    <row r="446" spans="1:18">
      <c r="A446" t="e">
        <f>#REF!</f>
        <v>#REF!</v>
      </c>
      <c r="B446">
        <v>442</v>
      </c>
      <c r="E446" t="e">
        <f>#REF!</f>
        <v>#REF!</v>
      </c>
      <c r="F446">
        <v>902</v>
      </c>
      <c r="Q446" t="e">
        <f>#REF!</f>
        <v>#REF!</v>
      </c>
      <c r="R446">
        <v>173327</v>
      </c>
    </row>
    <row r="447" spans="1:18">
      <c r="A447" t="e">
        <f>#REF!</f>
        <v>#REF!</v>
      </c>
      <c r="B447">
        <v>443</v>
      </c>
      <c r="E447" t="e">
        <f>#REF!</f>
        <v>#REF!</v>
      </c>
      <c r="F447">
        <v>903</v>
      </c>
      <c r="Q447" t="e">
        <f>#REF!</f>
        <v>#REF!</v>
      </c>
      <c r="R447">
        <v>173328</v>
      </c>
    </row>
    <row r="448" spans="1:18">
      <c r="A448" t="e">
        <f>#REF!</f>
        <v>#REF!</v>
      </c>
      <c r="B448">
        <v>444</v>
      </c>
      <c r="E448" t="e">
        <f>#REF!</f>
        <v>#REF!</v>
      </c>
      <c r="F448">
        <v>904</v>
      </c>
      <c r="Q448" t="e">
        <f>#REF!</f>
        <v>#REF!</v>
      </c>
      <c r="R448">
        <v>173329</v>
      </c>
    </row>
    <row r="449" spans="1:18">
      <c r="A449" t="e">
        <f>#REF!</f>
        <v>#REF!</v>
      </c>
      <c r="B449">
        <v>445</v>
      </c>
      <c r="E449" t="e">
        <f>#REF!</f>
        <v>#REF!</v>
      </c>
      <c r="F449">
        <v>905</v>
      </c>
      <c r="Q449" t="e">
        <f>#REF!</f>
        <v>#REF!</v>
      </c>
      <c r="R449">
        <v>173330</v>
      </c>
    </row>
    <row r="450" spans="1:18">
      <c r="A450" t="e">
        <f>#REF!</f>
        <v>#REF!</v>
      </c>
      <c r="B450">
        <v>446</v>
      </c>
      <c r="E450" t="e">
        <f>#REF!</f>
        <v>#REF!</v>
      </c>
      <c r="F450">
        <v>906</v>
      </c>
      <c r="Q450" t="e">
        <f>#REF!</f>
        <v>#REF!</v>
      </c>
      <c r="R450">
        <v>173331</v>
      </c>
    </row>
    <row r="451" spans="1:18">
      <c r="A451" t="e">
        <f>#REF!</f>
        <v>#REF!</v>
      </c>
      <c r="B451">
        <v>449931</v>
      </c>
      <c r="E451" t="e">
        <f>#REF!</f>
        <v>#REF!</v>
      </c>
      <c r="F451">
        <v>907</v>
      </c>
      <c r="Q451" t="e">
        <f>#REF!</f>
        <v>#REF!</v>
      </c>
      <c r="R451">
        <v>173332</v>
      </c>
    </row>
    <row r="452" spans="1:18">
      <c r="A452" t="e">
        <f>#REF!</f>
        <v>#REF!</v>
      </c>
      <c r="B452">
        <v>449937</v>
      </c>
      <c r="E452" t="e">
        <f>#REF!</f>
        <v>#REF!</v>
      </c>
      <c r="F452">
        <v>908</v>
      </c>
      <c r="Q452" t="e">
        <f>#REF!</f>
        <v>#REF!</v>
      </c>
      <c r="R452">
        <v>173333</v>
      </c>
    </row>
    <row r="453" spans="1:18">
      <c r="E453" t="e">
        <f>#REF!</f>
        <v>#REF!</v>
      </c>
      <c r="F453">
        <v>909</v>
      </c>
      <c r="Q453" t="e">
        <f>#REF!</f>
        <v>#REF!</v>
      </c>
      <c r="R453">
        <v>173334</v>
      </c>
    </row>
    <row r="454" spans="1:18">
      <c r="E454" t="e">
        <f>#REF!</f>
        <v>#REF!</v>
      </c>
      <c r="F454">
        <v>910</v>
      </c>
      <c r="Q454" t="e">
        <f>#REF!</f>
        <v>#REF!</v>
      </c>
      <c r="R454">
        <v>173335</v>
      </c>
    </row>
    <row r="455" spans="1:18">
      <c r="E455" t="e">
        <f>#REF!</f>
        <v>#REF!</v>
      </c>
      <c r="F455">
        <v>911</v>
      </c>
      <c r="Q455" t="e">
        <f>#REF!</f>
        <v>#REF!</v>
      </c>
      <c r="R455">
        <v>173336</v>
      </c>
    </row>
    <row r="456" spans="1:18">
      <c r="E456" t="e">
        <f>#REF!</f>
        <v>#REF!</v>
      </c>
      <c r="F456">
        <v>912</v>
      </c>
      <c r="Q456" t="e">
        <f>#REF!</f>
        <v>#REF!</v>
      </c>
      <c r="R456">
        <v>173337</v>
      </c>
    </row>
    <row r="457" spans="1:18">
      <c r="E457" t="e">
        <f>#REF!</f>
        <v>#REF!</v>
      </c>
      <c r="F457">
        <v>913</v>
      </c>
      <c r="Q457" t="e">
        <f>#REF!</f>
        <v>#REF!</v>
      </c>
      <c r="R457">
        <v>173338</v>
      </c>
    </row>
    <row r="458" spans="1:18">
      <c r="E458" t="e">
        <f>#REF!</f>
        <v>#REF!</v>
      </c>
      <c r="F458">
        <v>914</v>
      </c>
      <c r="Q458" t="e">
        <f>#REF!</f>
        <v>#REF!</v>
      </c>
      <c r="R458">
        <v>173339</v>
      </c>
    </row>
    <row r="459" spans="1:18">
      <c r="E459" t="e">
        <f>#REF!</f>
        <v>#REF!</v>
      </c>
      <c r="F459">
        <v>915</v>
      </c>
      <c r="Q459" t="e">
        <f>#REF!</f>
        <v>#REF!</v>
      </c>
      <c r="R459">
        <v>173340</v>
      </c>
    </row>
    <row r="460" spans="1:18">
      <c r="E460" t="e">
        <f>#REF!</f>
        <v>#REF!</v>
      </c>
      <c r="F460">
        <v>916</v>
      </c>
      <c r="Q460" t="e">
        <f>#REF!</f>
        <v>#REF!</v>
      </c>
      <c r="R460">
        <v>173341</v>
      </c>
    </row>
    <row r="461" spans="1:18">
      <c r="E461" t="e">
        <f>#REF!</f>
        <v>#REF!</v>
      </c>
      <c r="F461">
        <v>917</v>
      </c>
      <c r="Q461" t="e">
        <f>#REF!</f>
        <v>#REF!</v>
      </c>
      <c r="R461">
        <v>173342</v>
      </c>
    </row>
    <row r="462" spans="1:18">
      <c r="E462" t="e">
        <f>#REF!</f>
        <v>#REF!</v>
      </c>
      <c r="F462">
        <v>918</v>
      </c>
      <c r="Q462" t="e">
        <f>#REF!</f>
        <v>#REF!</v>
      </c>
      <c r="R462">
        <v>173343</v>
      </c>
    </row>
    <row r="463" spans="1:18">
      <c r="E463" t="e">
        <f>#REF!</f>
        <v>#REF!</v>
      </c>
      <c r="F463">
        <v>919</v>
      </c>
      <c r="Q463" t="e">
        <f>#REF!</f>
        <v>#REF!</v>
      </c>
      <c r="R463">
        <v>173344</v>
      </c>
    </row>
    <row r="464" spans="1:18">
      <c r="E464" t="e">
        <f>#REF!</f>
        <v>#REF!</v>
      </c>
      <c r="F464">
        <v>920</v>
      </c>
      <c r="Q464" t="e">
        <f>#REF!</f>
        <v>#REF!</v>
      </c>
      <c r="R464">
        <v>173345</v>
      </c>
    </row>
    <row r="465" spans="5:18">
      <c r="E465" t="e">
        <f>#REF!</f>
        <v>#REF!</v>
      </c>
      <c r="F465">
        <v>921</v>
      </c>
      <c r="Q465" t="e">
        <f>#REF!</f>
        <v>#REF!</v>
      </c>
      <c r="R465">
        <v>173346</v>
      </c>
    </row>
    <row r="466" spans="5:18">
      <c r="E466" t="e">
        <f>#REF!</f>
        <v>#REF!</v>
      </c>
      <c r="F466">
        <v>922</v>
      </c>
      <c r="Q466" t="e">
        <f>#REF!</f>
        <v>#REF!</v>
      </c>
      <c r="R466">
        <v>173347</v>
      </c>
    </row>
    <row r="467" spans="5:18">
      <c r="E467" t="e">
        <f>#REF!</f>
        <v>#REF!</v>
      </c>
      <c r="F467">
        <v>923</v>
      </c>
      <c r="Q467" t="e">
        <f>#REF!</f>
        <v>#REF!</v>
      </c>
      <c r="R467">
        <v>173348</v>
      </c>
    </row>
    <row r="468" spans="5:18">
      <c r="E468" t="e">
        <f>#REF!</f>
        <v>#REF!</v>
      </c>
      <c r="F468">
        <v>924</v>
      </c>
      <c r="Q468" t="e">
        <f>#REF!</f>
        <v>#REF!</v>
      </c>
      <c r="R468">
        <v>173349</v>
      </c>
    </row>
    <row r="469" spans="5:18">
      <c r="E469" t="e">
        <f>#REF!</f>
        <v>#REF!</v>
      </c>
      <c r="F469">
        <v>925</v>
      </c>
      <c r="Q469" t="e">
        <f>#REF!</f>
        <v>#REF!</v>
      </c>
      <c r="R469">
        <v>173350</v>
      </c>
    </row>
    <row r="470" spans="5:18">
      <c r="E470" t="e">
        <f>#REF!</f>
        <v>#REF!</v>
      </c>
      <c r="F470">
        <v>926</v>
      </c>
      <c r="Q470" t="e">
        <f>#REF!</f>
        <v>#REF!</v>
      </c>
      <c r="R470">
        <v>173351</v>
      </c>
    </row>
    <row r="471" spans="5:18">
      <c r="E471" t="e">
        <f>#REF!</f>
        <v>#REF!</v>
      </c>
      <c r="F471">
        <v>927</v>
      </c>
      <c r="Q471" t="e">
        <f>#REF!</f>
        <v>#REF!</v>
      </c>
      <c r="R471">
        <v>173352</v>
      </c>
    </row>
    <row r="472" spans="5:18">
      <c r="E472" t="e">
        <f>#REF!</f>
        <v>#REF!</v>
      </c>
      <c r="F472">
        <v>928</v>
      </c>
      <c r="Q472" t="e">
        <f>#REF!</f>
        <v>#REF!</v>
      </c>
      <c r="R472">
        <v>173353</v>
      </c>
    </row>
    <row r="473" spans="5:18">
      <c r="E473" t="e">
        <f>#REF!</f>
        <v>#REF!</v>
      </c>
      <c r="F473">
        <v>929</v>
      </c>
      <c r="Q473" t="e">
        <f>#REF!</f>
        <v>#REF!</v>
      </c>
      <c r="R473">
        <v>173354</v>
      </c>
    </row>
    <row r="474" spans="5:18">
      <c r="E474" t="e">
        <f>#REF!</f>
        <v>#REF!</v>
      </c>
      <c r="F474">
        <v>930</v>
      </c>
      <c r="Q474" t="e">
        <f>#REF!</f>
        <v>#REF!</v>
      </c>
      <c r="R474">
        <v>173355</v>
      </c>
    </row>
    <row r="475" spans="5:18">
      <c r="E475" t="e">
        <f>#REF!</f>
        <v>#REF!</v>
      </c>
      <c r="F475">
        <v>931</v>
      </c>
      <c r="Q475" t="e">
        <f>#REF!</f>
        <v>#REF!</v>
      </c>
      <c r="R475">
        <v>173356</v>
      </c>
    </row>
    <row r="476" spans="5:18">
      <c r="E476" t="e">
        <f>#REF!</f>
        <v>#REF!</v>
      </c>
      <c r="F476">
        <v>932</v>
      </c>
      <c r="Q476" t="e">
        <f>#REF!</f>
        <v>#REF!</v>
      </c>
      <c r="R476">
        <v>173357</v>
      </c>
    </row>
    <row r="477" spans="5:18">
      <c r="E477" t="e">
        <f>#REF!</f>
        <v>#REF!</v>
      </c>
      <c r="F477">
        <v>933</v>
      </c>
      <c r="Q477" t="e">
        <f>#REF!</f>
        <v>#REF!</v>
      </c>
      <c r="R477">
        <v>173358</v>
      </c>
    </row>
    <row r="478" spans="5:18">
      <c r="E478" t="e">
        <f>#REF!</f>
        <v>#REF!</v>
      </c>
      <c r="F478">
        <v>934</v>
      </c>
      <c r="Q478" t="e">
        <f>#REF!</f>
        <v>#REF!</v>
      </c>
      <c r="R478">
        <v>173359</v>
      </c>
    </row>
    <row r="479" spans="5:18">
      <c r="E479" t="e">
        <f>#REF!</f>
        <v>#REF!</v>
      </c>
      <c r="F479">
        <v>1869</v>
      </c>
      <c r="Q479" t="e">
        <f>#REF!</f>
        <v>#REF!</v>
      </c>
      <c r="R479">
        <v>173360</v>
      </c>
    </row>
    <row r="480" spans="5:18">
      <c r="E480" t="e">
        <f>#REF!</f>
        <v>#REF!</v>
      </c>
      <c r="F480">
        <v>1870</v>
      </c>
      <c r="Q480" t="e">
        <f>#REF!</f>
        <v>#REF!</v>
      </c>
      <c r="R480">
        <v>173361</v>
      </c>
    </row>
    <row r="481" spans="5:18">
      <c r="E481" t="e">
        <f>#REF!</f>
        <v>#REF!</v>
      </c>
      <c r="F481">
        <v>1871</v>
      </c>
      <c r="Q481" t="e">
        <f>#REF!</f>
        <v>#REF!</v>
      </c>
      <c r="R481">
        <v>173362</v>
      </c>
    </row>
    <row r="482" spans="5:18">
      <c r="E482" t="e">
        <f>#REF!</f>
        <v>#REF!</v>
      </c>
      <c r="F482">
        <v>1872</v>
      </c>
      <c r="Q482" t="e">
        <f>#REF!</f>
        <v>#REF!</v>
      </c>
      <c r="R482">
        <v>173363</v>
      </c>
    </row>
    <row r="483" spans="5:18">
      <c r="E483" t="e">
        <f>#REF!</f>
        <v>#REF!</v>
      </c>
      <c r="F483">
        <v>1873</v>
      </c>
      <c r="Q483" t="e">
        <f>#REF!</f>
        <v>#REF!</v>
      </c>
      <c r="R483">
        <v>173364</v>
      </c>
    </row>
    <row r="484" spans="5:18">
      <c r="E484" t="e">
        <f>#REF!</f>
        <v>#REF!</v>
      </c>
      <c r="F484">
        <v>1874</v>
      </c>
      <c r="Q484" t="e">
        <f>#REF!</f>
        <v>#REF!</v>
      </c>
      <c r="R484">
        <v>173365</v>
      </c>
    </row>
    <row r="485" spans="5:18">
      <c r="E485" t="e">
        <f>#REF!</f>
        <v>#REF!</v>
      </c>
      <c r="F485">
        <v>1875</v>
      </c>
      <c r="Q485" t="e">
        <f>#REF!</f>
        <v>#REF!</v>
      </c>
      <c r="R485">
        <v>173366</v>
      </c>
    </row>
    <row r="486" spans="5:18">
      <c r="E486" t="e">
        <f>#REF!</f>
        <v>#REF!</v>
      </c>
      <c r="F486">
        <v>1876</v>
      </c>
      <c r="Q486" t="e">
        <f>#REF!</f>
        <v>#REF!</v>
      </c>
      <c r="R486">
        <v>173367</v>
      </c>
    </row>
    <row r="487" spans="5:18">
      <c r="E487" t="e">
        <f>#REF!</f>
        <v>#REF!</v>
      </c>
      <c r="F487">
        <v>1877</v>
      </c>
      <c r="Q487" t="e">
        <f>#REF!</f>
        <v>#REF!</v>
      </c>
      <c r="R487">
        <v>173368</v>
      </c>
    </row>
    <row r="488" spans="5:18">
      <c r="E488" t="e">
        <f>#REF!</f>
        <v>#REF!</v>
      </c>
      <c r="F488">
        <v>1878</v>
      </c>
      <c r="Q488" t="e">
        <f>#REF!</f>
        <v>#REF!</v>
      </c>
      <c r="R488">
        <v>173369</v>
      </c>
    </row>
    <row r="489" spans="5:18">
      <c r="E489" t="e">
        <f>#REF!</f>
        <v>#REF!</v>
      </c>
      <c r="F489">
        <v>1879</v>
      </c>
      <c r="Q489" t="e">
        <f>#REF!</f>
        <v>#REF!</v>
      </c>
      <c r="R489">
        <v>173370</v>
      </c>
    </row>
    <row r="490" spans="5:18">
      <c r="E490" t="e">
        <f>#REF!</f>
        <v>#REF!</v>
      </c>
      <c r="F490">
        <v>1880</v>
      </c>
      <c r="Q490" t="e">
        <f>#REF!</f>
        <v>#REF!</v>
      </c>
      <c r="R490">
        <v>173371</v>
      </c>
    </row>
    <row r="491" spans="5:18">
      <c r="E491" t="e">
        <f>#REF!</f>
        <v>#REF!</v>
      </c>
      <c r="F491">
        <v>1881</v>
      </c>
      <c r="Q491" t="e">
        <f>#REF!</f>
        <v>#REF!</v>
      </c>
      <c r="R491">
        <v>173372</v>
      </c>
    </row>
    <row r="492" spans="5:18">
      <c r="E492" t="e">
        <f>#REF!</f>
        <v>#REF!</v>
      </c>
      <c r="F492">
        <v>1882</v>
      </c>
      <c r="Q492" t="e">
        <f>#REF!</f>
        <v>#REF!</v>
      </c>
      <c r="R492">
        <v>173373</v>
      </c>
    </row>
    <row r="493" spans="5:18">
      <c r="E493" t="e">
        <f>#REF!</f>
        <v>#REF!</v>
      </c>
      <c r="F493">
        <v>1883</v>
      </c>
      <c r="Q493" t="e">
        <f>#REF!</f>
        <v>#REF!</v>
      </c>
      <c r="R493">
        <v>173374</v>
      </c>
    </row>
    <row r="494" spans="5:18">
      <c r="E494" t="e">
        <f>#REF!</f>
        <v>#REF!</v>
      </c>
      <c r="F494">
        <v>1884</v>
      </c>
      <c r="Q494" t="e">
        <f>#REF!</f>
        <v>#REF!</v>
      </c>
      <c r="R494">
        <v>173375</v>
      </c>
    </row>
    <row r="495" spans="5:18">
      <c r="E495" t="e">
        <f>#REF!</f>
        <v>#REF!</v>
      </c>
      <c r="F495">
        <v>1885</v>
      </c>
      <c r="Q495" t="e">
        <f>#REF!</f>
        <v>#REF!</v>
      </c>
      <c r="R495">
        <v>173376</v>
      </c>
    </row>
    <row r="496" spans="5:18">
      <c r="E496" t="e">
        <f>#REF!</f>
        <v>#REF!</v>
      </c>
      <c r="F496">
        <v>1886</v>
      </c>
      <c r="Q496" t="e">
        <f>#REF!</f>
        <v>#REF!</v>
      </c>
      <c r="R496">
        <v>173377</v>
      </c>
    </row>
    <row r="497" spans="5:18">
      <c r="E497" t="e">
        <f>#REF!</f>
        <v>#REF!</v>
      </c>
      <c r="F497">
        <v>1887</v>
      </c>
      <c r="Q497" t="e">
        <f>#REF!</f>
        <v>#REF!</v>
      </c>
      <c r="R497">
        <v>173378</v>
      </c>
    </row>
    <row r="498" spans="5:18">
      <c r="E498" t="e">
        <f>#REF!</f>
        <v>#REF!</v>
      </c>
      <c r="F498">
        <v>1888</v>
      </c>
      <c r="Q498" t="e">
        <f>#REF!</f>
        <v>#REF!</v>
      </c>
      <c r="R498">
        <v>173379</v>
      </c>
    </row>
    <row r="499" spans="5:18">
      <c r="E499" t="e">
        <f>#REF!</f>
        <v>#REF!</v>
      </c>
      <c r="F499">
        <v>1889</v>
      </c>
      <c r="Q499" t="e">
        <f>#REF!</f>
        <v>#REF!</v>
      </c>
      <c r="R499">
        <v>173380</v>
      </c>
    </row>
    <row r="500" spans="5:18">
      <c r="E500" t="e">
        <f>#REF!</f>
        <v>#REF!</v>
      </c>
      <c r="F500">
        <v>1890</v>
      </c>
      <c r="Q500" t="e">
        <f>#REF!</f>
        <v>#REF!</v>
      </c>
      <c r="R500">
        <v>173381</v>
      </c>
    </row>
    <row r="501" spans="5:18">
      <c r="E501" t="e">
        <f>#REF!</f>
        <v>#REF!</v>
      </c>
      <c r="F501">
        <v>1891</v>
      </c>
      <c r="Q501" t="e">
        <f>#REF!</f>
        <v>#REF!</v>
      </c>
      <c r="R501">
        <v>173382</v>
      </c>
    </row>
    <row r="502" spans="5:18">
      <c r="E502" t="e">
        <f>#REF!</f>
        <v>#REF!</v>
      </c>
      <c r="F502">
        <v>1892</v>
      </c>
      <c r="Q502" t="e">
        <f>#REF!</f>
        <v>#REF!</v>
      </c>
      <c r="R502">
        <v>173383</v>
      </c>
    </row>
    <row r="503" spans="5:18">
      <c r="E503" t="e">
        <f>#REF!</f>
        <v>#REF!</v>
      </c>
      <c r="F503">
        <v>1893</v>
      </c>
      <c r="Q503" t="e">
        <f>#REF!</f>
        <v>#REF!</v>
      </c>
      <c r="R503">
        <v>173384</v>
      </c>
    </row>
    <row r="504" spans="5:18">
      <c r="E504" t="e">
        <f>#REF!</f>
        <v>#REF!</v>
      </c>
      <c r="F504">
        <v>1894</v>
      </c>
      <c r="Q504" t="e">
        <f>#REF!</f>
        <v>#REF!</v>
      </c>
      <c r="R504">
        <v>173385</v>
      </c>
    </row>
    <row r="505" spans="5:18">
      <c r="E505" t="e">
        <f>#REF!</f>
        <v>#REF!</v>
      </c>
      <c r="F505">
        <v>1895</v>
      </c>
      <c r="Q505" t="e">
        <f>#REF!</f>
        <v>#REF!</v>
      </c>
      <c r="R505">
        <v>173386</v>
      </c>
    </row>
    <row r="506" spans="5:18">
      <c r="E506" t="e">
        <f>#REF!</f>
        <v>#REF!</v>
      </c>
      <c r="F506">
        <v>1896</v>
      </c>
      <c r="Q506" t="e">
        <f>#REF!</f>
        <v>#REF!</v>
      </c>
      <c r="R506">
        <v>173387</v>
      </c>
    </row>
    <row r="507" spans="5:18">
      <c r="E507" t="e">
        <f>#REF!</f>
        <v>#REF!</v>
      </c>
      <c r="F507">
        <v>1897</v>
      </c>
      <c r="Q507" t="e">
        <f>#REF!</f>
        <v>#REF!</v>
      </c>
      <c r="R507">
        <v>173388</v>
      </c>
    </row>
    <row r="508" spans="5:18">
      <c r="E508" t="e">
        <f>#REF!</f>
        <v>#REF!</v>
      </c>
      <c r="F508">
        <v>1898</v>
      </c>
      <c r="Q508" t="e">
        <f>#REF!</f>
        <v>#REF!</v>
      </c>
      <c r="R508">
        <v>173389</v>
      </c>
    </row>
    <row r="509" spans="5:18">
      <c r="E509" t="e">
        <f>#REF!</f>
        <v>#REF!</v>
      </c>
      <c r="F509">
        <v>1899</v>
      </c>
      <c r="Q509" t="e">
        <f>#REF!</f>
        <v>#REF!</v>
      </c>
      <c r="R509">
        <v>173390</v>
      </c>
    </row>
    <row r="510" spans="5:18">
      <c r="E510" t="e">
        <f>#REF!</f>
        <v>#REF!</v>
      </c>
      <c r="F510">
        <v>1900</v>
      </c>
      <c r="Q510" t="e">
        <f>#REF!</f>
        <v>#REF!</v>
      </c>
      <c r="R510">
        <v>173391</v>
      </c>
    </row>
    <row r="511" spans="5:18">
      <c r="E511" t="e">
        <f>#REF!</f>
        <v>#REF!</v>
      </c>
      <c r="F511">
        <v>1901</v>
      </c>
      <c r="Q511" t="e">
        <f>#REF!</f>
        <v>#REF!</v>
      </c>
      <c r="R511">
        <v>173392</v>
      </c>
    </row>
    <row r="512" spans="5:18">
      <c r="E512" t="e">
        <f>#REF!</f>
        <v>#REF!</v>
      </c>
      <c r="F512">
        <v>1902</v>
      </c>
      <c r="Q512" t="e">
        <f>#REF!</f>
        <v>#REF!</v>
      </c>
      <c r="R512">
        <v>173393</v>
      </c>
    </row>
    <row r="513" spans="5:18">
      <c r="E513" t="e">
        <f>#REF!</f>
        <v>#REF!</v>
      </c>
      <c r="F513">
        <v>1903</v>
      </c>
      <c r="Q513" t="e">
        <f>#REF!</f>
        <v>#REF!</v>
      </c>
      <c r="R513">
        <v>173394</v>
      </c>
    </row>
    <row r="514" spans="5:18">
      <c r="E514" t="e">
        <f>#REF!</f>
        <v>#REF!</v>
      </c>
      <c r="F514">
        <v>1904</v>
      </c>
      <c r="Q514" t="e">
        <f>#REF!</f>
        <v>#REF!</v>
      </c>
      <c r="R514">
        <v>173395</v>
      </c>
    </row>
    <row r="515" spans="5:18">
      <c r="E515" t="e">
        <f>#REF!</f>
        <v>#REF!</v>
      </c>
      <c r="F515">
        <v>1905</v>
      </c>
      <c r="Q515" t="e">
        <f>#REF!</f>
        <v>#REF!</v>
      </c>
      <c r="R515">
        <v>173396</v>
      </c>
    </row>
    <row r="516" spans="5:18">
      <c r="E516" t="e">
        <f>#REF!</f>
        <v>#REF!</v>
      </c>
      <c r="F516">
        <v>1906</v>
      </c>
      <c r="Q516" t="e">
        <f>#REF!</f>
        <v>#REF!</v>
      </c>
      <c r="R516">
        <v>173397</v>
      </c>
    </row>
    <row r="517" spans="5:18">
      <c r="E517" t="e">
        <f>#REF!</f>
        <v>#REF!</v>
      </c>
      <c r="F517">
        <v>1907</v>
      </c>
      <c r="Q517" t="e">
        <f>#REF!</f>
        <v>#REF!</v>
      </c>
      <c r="R517">
        <v>173398</v>
      </c>
    </row>
    <row r="518" spans="5:18">
      <c r="E518" t="e">
        <f>#REF!</f>
        <v>#REF!</v>
      </c>
      <c r="F518">
        <v>1908</v>
      </c>
      <c r="Q518" t="e">
        <f>#REF!</f>
        <v>#REF!</v>
      </c>
      <c r="R518">
        <v>173399</v>
      </c>
    </row>
    <row r="519" spans="5:18">
      <c r="E519" t="e">
        <f>#REF!</f>
        <v>#REF!</v>
      </c>
      <c r="F519">
        <v>1909</v>
      </c>
      <c r="Q519" t="e">
        <f>#REF!</f>
        <v>#REF!</v>
      </c>
      <c r="R519">
        <v>173400</v>
      </c>
    </row>
    <row r="520" spans="5:18">
      <c r="E520" t="e">
        <f>#REF!</f>
        <v>#REF!</v>
      </c>
      <c r="F520">
        <v>1910</v>
      </c>
      <c r="Q520" t="e">
        <f>#REF!</f>
        <v>#REF!</v>
      </c>
      <c r="R520">
        <v>173401</v>
      </c>
    </row>
    <row r="521" spans="5:18">
      <c r="E521" t="e">
        <f>#REF!</f>
        <v>#REF!</v>
      </c>
      <c r="F521">
        <v>1911</v>
      </c>
      <c r="Q521" t="e">
        <f>#REF!</f>
        <v>#REF!</v>
      </c>
      <c r="R521">
        <v>173402</v>
      </c>
    </row>
    <row r="522" spans="5:18">
      <c r="E522" t="e">
        <f>#REF!</f>
        <v>#REF!</v>
      </c>
      <c r="F522">
        <v>1912</v>
      </c>
      <c r="Q522" t="e">
        <f>#REF!</f>
        <v>#REF!</v>
      </c>
      <c r="R522">
        <v>173403</v>
      </c>
    </row>
    <row r="523" spans="5:18">
      <c r="E523" t="e">
        <f>#REF!</f>
        <v>#REF!</v>
      </c>
      <c r="F523">
        <v>1913</v>
      </c>
      <c r="Q523" t="e">
        <f>#REF!</f>
        <v>#REF!</v>
      </c>
      <c r="R523">
        <v>173404</v>
      </c>
    </row>
    <row r="524" spans="5:18">
      <c r="E524" t="e">
        <f>#REF!</f>
        <v>#REF!</v>
      </c>
      <c r="F524">
        <v>1914</v>
      </c>
      <c r="Q524" t="e">
        <f>#REF!</f>
        <v>#REF!</v>
      </c>
      <c r="R524">
        <v>173405</v>
      </c>
    </row>
    <row r="525" spans="5:18">
      <c r="E525" t="e">
        <f>#REF!</f>
        <v>#REF!</v>
      </c>
      <c r="F525">
        <v>1915</v>
      </c>
      <c r="Q525" t="e">
        <f>#REF!</f>
        <v>#REF!</v>
      </c>
      <c r="R525">
        <v>173406</v>
      </c>
    </row>
    <row r="526" spans="5:18">
      <c r="E526" t="e">
        <f>#REF!</f>
        <v>#REF!</v>
      </c>
      <c r="F526">
        <v>1916</v>
      </c>
      <c r="Q526" t="e">
        <f>#REF!</f>
        <v>#REF!</v>
      </c>
      <c r="R526">
        <v>173407</v>
      </c>
    </row>
    <row r="527" spans="5:18">
      <c r="E527" t="e">
        <f>#REF!</f>
        <v>#REF!</v>
      </c>
      <c r="F527">
        <v>1917</v>
      </c>
      <c r="Q527" t="e">
        <f>#REF!</f>
        <v>#REF!</v>
      </c>
      <c r="R527">
        <v>173408</v>
      </c>
    </row>
    <row r="528" spans="5:18">
      <c r="E528" t="e">
        <f>#REF!</f>
        <v>#REF!</v>
      </c>
      <c r="F528">
        <v>1918</v>
      </c>
      <c r="Q528" t="e">
        <f>#REF!</f>
        <v>#REF!</v>
      </c>
      <c r="R528">
        <v>173409</v>
      </c>
    </row>
    <row r="529" spans="5:18">
      <c r="E529" t="e">
        <f>#REF!</f>
        <v>#REF!</v>
      </c>
      <c r="F529">
        <v>1919</v>
      </c>
      <c r="Q529" t="e">
        <f>#REF!</f>
        <v>#REF!</v>
      </c>
      <c r="R529">
        <v>173410</v>
      </c>
    </row>
    <row r="530" spans="5:18">
      <c r="E530" t="e">
        <f>#REF!</f>
        <v>#REF!</v>
      </c>
      <c r="F530">
        <v>1920</v>
      </c>
      <c r="Q530" t="e">
        <f>#REF!</f>
        <v>#REF!</v>
      </c>
      <c r="R530">
        <v>173411</v>
      </c>
    </row>
    <row r="531" spans="5:18">
      <c r="E531" t="e">
        <f>#REF!</f>
        <v>#REF!</v>
      </c>
      <c r="F531">
        <v>1921</v>
      </c>
      <c r="Q531" t="e">
        <f>#REF!</f>
        <v>#REF!</v>
      </c>
      <c r="R531">
        <v>173412</v>
      </c>
    </row>
    <row r="532" spans="5:18">
      <c r="E532" t="e">
        <f>#REF!</f>
        <v>#REF!</v>
      </c>
      <c r="F532">
        <v>1922</v>
      </c>
      <c r="Q532" t="e">
        <f>#REF!</f>
        <v>#REF!</v>
      </c>
      <c r="R532">
        <v>173413</v>
      </c>
    </row>
    <row r="533" spans="5:18">
      <c r="E533" t="e">
        <f>#REF!</f>
        <v>#REF!</v>
      </c>
      <c r="F533">
        <v>1923</v>
      </c>
      <c r="Q533" t="e">
        <f>#REF!</f>
        <v>#REF!</v>
      </c>
      <c r="R533">
        <v>173414</v>
      </c>
    </row>
    <row r="534" spans="5:18">
      <c r="E534" t="e">
        <f>#REF!</f>
        <v>#REF!</v>
      </c>
      <c r="F534">
        <v>1924</v>
      </c>
      <c r="Q534" t="e">
        <f>#REF!</f>
        <v>#REF!</v>
      </c>
      <c r="R534">
        <v>173415</v>
      </c>
    </row>
    <row r="535" spans="5:18">
      <c r="E535" t="e">
        <f>#REF!</f>
        <v>#REF!</v>
      </c>
      <c r="F535">
        <v>1925</v>
      </c>
      <c r="Q535" t="e">
        <f>#REF!</f>
        <v>#REF!</v>
      </c>
      <c r="R535">
        <v>173416</v>
      </c>
    </row>
    <row r="536" spans="5:18">
      <c r="E536" t="e">
        <f>#REF!</f>
        <v>#REF!</v>
      </c>
      <c r="F536">
        <v>1926</v>
      </c>
      <c r="Q536" t="e">
        <f>#REF!</f>
        <v>#REF!</v>
      </c>
      <c r="R536">
        <v>173417</v>
      </c>
    </row>
    <row r="537" spans="5:18">
      <c r="E537" t="e">
        <f>#REF!</f>
        <v>#REF!</v>
      </c>
      <c r="F537">
        <v>1927</v>
      </c>
      <c r="Q537" t="e">
        <f>#REF!</f>
        <v>#REF!</v>
      </c>
      <c r="R537">
        <v>173418</v>
      </c>
    </row>
    <row r="538" spans="5:18">
      <c r="E538" t="e">
        <f>#REF!</f>
        <v>#REF!</v>
      </c>
      <c r="F538">
        <v>1928</v>
      </c>
      <c r="Q538" t="e">
        <f>#REF!</f>
        <v>#REF!</v>
      </c>
      <c r="R538">
        <v>173419</v>
      </c>
    </row>
    <row r="539" spans="5:18">
      <c r="E539" t="e">
        <f>#REF!</f>
        <v>#REF!</v>
      </c>
      <c r="F539">
        <v>1929</v>
      </c>
      <c r="Q539" t="e">
        <f>#REF!</f>
        <v>#REF!</v>
      </c>
      <c r="R539">
        <v>173420</v>
      </c>
    </row>
    <row r="540" spans="5:18">
      <c r="E540" t="e">
        <f>#REF!</f>
        <v>#REF!</v>
      </c>
      <c r="F540">
        <v>1930</v>
      </c>
      <c r="Q540" t="e">
        <f>#REF!</f>
        <v>#REF!</v>
      </c>
      <c r="R540">
        <v>173421</v>
      </c>
    </row>
    <row r="541" spans="5:18">
      <c r="E541" t="e">
        <f>#REF!</f>
        <v>#REF!</v>
      </c>
      <c r="F541">
        <v>1931</v>
      </c>
      <c r="Q541" t="e">
        <f>#REF!</f>
        <v>#REF!</v>
      </c>
      <c r="R541">
        <v>173422</v>
      </c>
    </row>
    <row r="542" spans="5:18">
      <c r="E542" t="e">
        <f>#REF!</f>
        <v>#REF!</v>
      </c>
      <c r="F542">
        <v>1932</v>
      </c>
      <c r="Q542" t="e">
        <f>#REF!</f>
        <v>#REF!</v>
      </c>
      <c r="R542">
        <v>173423</v>
      </c>
    </row>
    <row r="543" spans="5:18">
      <c r="E543" t="e">
        <f>#REF!</f>
        <v>#REF!</v>
      </c>
      <c r="F543">
        <v>1933</v>
      </c>
      <c r="Q543" t="e">
        <f>#REF!</f>
        <v>#REF!</v>
      </c>
      <c r="R543">
        <v>173424</v>
      </c>
    </row>
    <row r="544" spans="5:18">
      <c r="E544" t="e">
        <f>#REF!</f>
        <v>#REF!</v>
      </c>
      <c r="F544">
        <v>1934</v>
      </c>
      <c r="Q544" t="e">
        <f>#REF!</f>
        <v>#REF!</v>
      </c>
      <c r="R544">
        <v>173425</v>
      </c>
    </row>
    <row r="545" spans="5:18">
      <c r="E545" t="e">
        <f>#REF!</f>
        <v>#REF!</v>
      </c>
      <c r="F545">
        <v>1935</v>
      </c>
      <c r="Q545" t="e">
        <f>#REF!</f>
        <v>#REF!</v>
      </c>
      <c r="R545">
        <v>173426</v>
      </c>
    </row>
    <row r="546" spans="5:18">
      <c r="E546" t="e">
        <f>#REF!</f>
        <v>#REF!</v>
      </c>
      <c r="F546">
        <v>1936</v>
      </c>
      <c r="Q546" t="e">
        <f>#REF!</f>
        <v>#REF!</v>
      </c>
      <c r="R546">
        <v>173427</v>
      </c>
    </row>
    <row r="547" spans="5:18">
      <c r="E547" t="e">
        <f>#REF!</f>
        <v>#REF!</v>
      </c>
      <c r="F547">
        <v>1937</v>
      </c>
      <c r="Q547" t="e">
        <f>#REF!</f>
        <v>#REF!</v>
      </c>
      <c r="R547">
        <v>173428</v>
      </c>
    </row>
    <row r="548" spans="5:18">
      <c r="E548" t="e">
        <f>#REF!</f>
        <v>#REF!</v>
      </c>
      <c r="F548">
        <v>1938</v>
      </c>
      <c r="Q548" t="e">
        <f>#REF!</f>
        <v>#REF!</v>
      </c>
      <c r="R548">
        <v>173429</v>
      </c>
    </row>
    <row r="549" spans="5:18">
      <c r="E549" t="e">
        <f>#REF!</f>
        <v>#REF!</v>
      </c>
      <c r="F549">
        <v>1939</v>
      </c>
      <c r="Q549" t="e">
        <f>#REF!</f>
        <v>#REF!</v>
      </c>
      <c r="R549">
        <v>173430</v>
      </c>
    </row>
    <row r="550" spans="5:18">
      <c r="E550" t="e">
        <f>#REF!</f>
        <v>#REF!</v>
      </c>
      <c r="F550">
        <v>1940</v>
      </c>
      <c r="Q550" t="e">
        <f>#REF!</f>
        <v>#REF!</v>
      </c>
      <c r="R550">
        <v>173431</v>
      </c>
    </row>
    <row r="551" spans="5:18">
      <c r="E551" t="e">
        <f>#REF!</f>
        <v>#REF!</v>
      </c>
      <c r="F551">
        <v>1941</v>
      </c>
      <c r="Q551" t="e">
        <f>#REF!</f>
        <v>#REF!</v>
      </c>
      <c r="R551">
        <v>173432</v>
      </c>
    </row>
    <row r="552" spans="5:18">
      <c r="E552" t="e">
        <f>#REF!</f>
        <v>#REF!</v>
      </c>
      <c r="F552">
        <v>1942</v>
      </c>
      <c r="Q552" t="e">
        <f>#REF!</f>
        <v>#REF!</v>
      </c>
      <c r="R552">
        <v>173433</v>
      </c>
    </row>
    <row r="553" spans="5:18">
      <c r="E553" t="e">
        <f>#REF!</f>
        <v>#REF!</v>
      </c>
      <c r="F553">
        <v>1943</v>
      </c>
      <c r="Q553" t="e">
        <f>#REF!</f>
        <v>#REF!</v>
      </c>
      <c r="R553">
        <v>173434</v>
      </c>
    </row>
    <row r="554" spans="5:18">
      <c r="E554" t="e">
        <f>#REF!</f>
        <v>#REF!</v>
      </c>
      <c r="F554">
        <v>1944</v>
      </c>
      <c r="Q554" t="e">
        <f>#REF!</f>
        <v>#REF!</v>
      </c>
      <c r="R554">
        <v>173435</v>
      </c>
    </row>
    <row r="555" spans="5:18">
      <c r="E555" t="e">
        <f>#REF!</f>
        <v>#REF!</v>
      </c>
      <c r="F555">
        <v>1945</v>
      </c>
      <c r="Q555" t="e">
        <f>#REF!</f>
        <v>#REF!</v>
      </c>
      <c r="R555">
        <v>173436</v>
      </c>
    </row>
    <row r="556" spans="5:18">
      <c r="E556" t="e">
        <f>#REF!</f>
        <v>#REF!</v>
      </c>
      <c r="F556">
        <v>1946</v>
      </c>
      <c r="Q556" t="e">
        <f>#REF!</f>
        <v>#REF!</v>
      </c>
      <c r="R556">
        <v>173437</v>
      </c>
    </row>
    <row r="557" spans="5:18">
      <c r="E557" t="e">
        <f>#REF!</f>
        <v>#REF!</v>
      </c>
      <c r="F557">
        <v>1947</v>
      </c>
      <c r="Q557" t="e">
        <f>#REF!</f>
        <v>#REF!</v>
      </c>
      <c r="R557">
        <v>173438</v>
      </c>
    </row>
    <row r="558" spans="5:18">
      <c r="E558" t="e">
        <f>#REF!</f>
        <v>#REF!</v>
      </c>
      <c r="F558">
        <v>1948</v>
      </c>
      <c r="Q558" t="e">
        <f>#REF!</f>
        <v>#REF!</v>
      </c>
      <c r="R558">
        <v>173439</v>
      </c>
    </row>
    <row r="559" spans="5:18">
      <c r="E559" t="e">
        <f>#REF!</f>
        <v>#REF!</v>
      </c>
      <c r="F559">
        <v>1949</v>
      </c>
      <c r="Q559" t="e">
        <f>#REF!</f>
        <v>#REF!</v>
      </c>
      <c r="R559">
        <v>173440</v>
      </c>
    </row>
    <row r="560" spans="5:18">
      <c r="E560" t="e">
        <f>#REF!</f>
        <v>#REF!</v>
      </c>
      <c r="F560">
        <v>1950</v>
      </c>
      <c r="Q560" t="e">
        <f>#REF!</f>
        <v>#REF!</v>
      </c>
      <c r="R560">
        <v>173441</v>
      </c>
    </row>
    <row r="561" spans="5:18">
      <c r="E561" t="e">
        <f>#REF!</f>
        <v>#REF!</v>
      </c>
      <c r="F561">
        <v>1951</v>
      </c>
      <c r="Q561" t="e">
        <f>#REF!</f>
        <v>#REF!</v>
      </c>
      <c r="R561">
        <v>173442</v>
      </c>
    </row>
    <row r="562" spans="5:18">
      <c r="E562" t="e">
        <f>#REF!</f>
        <v>#REF!</v>
      </c>
      <c r="F562">
        <v>1952</v>
      </c>
      <c r="Q562" t="e">
        <f>#REF!</f>
        <v>#REF!</v>
      </c>
      <c r="R562">
        <v>173443</v>
      </c>
    </row>
    <row r="563" spans="5:18">
      <c r="E563" t="e">
        <f>#REF!</f>
        <v>#REF!</v>
      </c>
      <c r="F563">
        <v>1953</v>
      </c>
      <c r="Q563" t="e">
        <f>#REF!</f>
        <v>#REF!</v>
      </c>
      <c r="R563">
        <v>173444</v>
      </c>
    </row>
    <row r="564" spans="5:18">
      <c r="E564" t="e">
        <f>#REF!</f>
        <v>#REF!</v>
      </c>
      <c r="F564">
        <v>1954</v>
      </c>
      <c r="Q564" t="e">
        <f>#REF!</f>
        <v>#REF!</v>
      </c>
      <c r="R564">
        <v>173445</v>
      </c>
    </row>
    <row r="565" spans="5:18">
      <c r="E565" t="e">
        <f>#REF!</f>
        <v>#REF!</v>
      </c>
      <c r="F565">
        <v>1955</v>
      </c>
      <c r="Q565" t="e">
        <f>#REF!</f>
        <v>#REF!</v>
      </c>
      <c r="R565">
        <v>173446</v>
      </c>
    </row>
    <row r="566" spans="5:18">
      <c r="E566" t="e">
        <f>#REF!</f>
        <v>#REF!</v>
      </c>
      <c r="F566">
        <v>1956</v>
      </c>
      <c r="Q566" t="e">
        <f>#REF!</f>
        <v>#REF!</v>
      </c>
      <c r="R566">
        <v>173447</v>
      </c>
    </row>
    <row r="567" spans="5:18">
      <c r="E567" t="e">
        <f>#REF!</f>
        <v>#REF!</v>
      </c>
      <c r="F567">
        <v>1957</v>
      </c>
      <c r="Q567" t="e">
        <f>#REF!</f>
        <v>#REF!</v>
      </c>
      <c r="R567">
        <v>173448</v>
      </c>
    </row>
    <row r="568" spans="5:18">
      <c r="E568" t="e">
        <f>#REF!</f>
        <v>#REF!</v>
      </c>
      <c r="F568">
        <v>1958</v>
      </c>
      <c r="Q568" t="e">
        <f>#REF!</f>
        <v>#REF!</v>
      </c>
      <c r="R568">
        <v>173449</v>
      </c>
    </row>
    <row r="569" spans="5:18">
      <c r="E569" t="e">
        <f>#REF!</f>
        <v>#REF!</v>
      </c>
      <c r="F569">
        <v>1959</v>
      </c>
      <c r="Q569" t="e">
        <f>#REF!</f>
        <v>#REF!</v>
      </c>
      <c r="R569">
        <v>173450</v>
      </c>
    </row>
    <row r="570" spans="5:18">
      <c r="E570" t="e">
        <f>#REF!</f>
        <v>#REF!</v>
      </c>
      <c r="F570">
        <v>1960</v>
      </c>
      <c r="Q570" t="e">
        <f>#REF!</f>
        <v>#REF!</v>
      </c>
      <c r="R570">
        <v>173451</v>
      </c>
    </row>
    <row r="571" spans="5:18">
      <c r="E571" t="e">
        <f>#REF!</f>
        <v>#REF!</v>
      </c>
      <c r="F571">
        <v>1961</v>
      </c>
      <c r="Q571" t="e">
        <f>#REF!</f>
        <v>#REF!</v>
      </c>
      <c r="R571">
        <v>173452</v>
      </c>
    </row>
    <row r="572" spans="5:18">
      <c r="E572" t="e">
        <f>#REF!</f>
        <v>#REF!</v>
      </c>
      <c r="F572">
        <v>1962</v>
      </c>
      <c r="Q572" t="e">
        <f>#REF!</f>
        <v>#REF!</v>
      </c>
      <c r="R572">
        <v>173453</v>
      </c>
    </row>
    <row r="573" spans="5:18">
      <c r="E573" t="e">
        <f>#REF!</f>
        <v>#REF!</v>
      </c>
      <c r="F573">
        <v>1963</v>
      </c>
      <c r="Q573" t="e">
        <f>#REF!</f>
        <v>#REF!</v>
      </c>
      <c r="R573">
        <v>173454</v>
      </c>
    </row>
    <row r="574" spans="5:18">
      <c r="E574" t="e">
        <f>#REF!</f>
        <v>#REF!</v>
      </c>
      <c r="F574">
        <v>1964</v>
      </c>
      <c r="Q574" t="e">
        <f>#REF!</f>
        <v>#REF!</v>
      </c>
      <c r="R574">
        <v>173455</v>
      </c>
    </row>
    <row r="575" spans="5:18">
      <c r="E575" t="e">
        <f>#REF!</f>
        <v>#REF!</v>
      </c>
      <c r="F575">
        <v>1965</v>
      </c>
      <c r="Q575" t="e">
        <f>#REF!</f>
        <v>#REF!</v>
      </c>
      <c r="R575">
        <v>173456</v>
      </c>
    </row>
    <row r="576" spans="5:18">
      <c r="E576" t="e">
        <f>#REF!</f>
        <v>#REF!</v>
      </c>
      <c r="F576">
        <v>1966</v>
      </c>
      <c r="Q576" t="e">
        <f>#REF!</f>
        <v>#REF!</v>
      </c>
      <c r="R576">
        <v>173457</v>
      </c>
    </row>
    <row r="577" spans="5:18">
      <c r="E577" t="e">
        <f>#REF!</f>
        <v>#REF!</v>
      </c>
      <c r="F577">
        <v>1967</v>
      </c>
      <c r="Q577" t="e">
        <f>#REF!</f>
        <v>#REF!</v>
      </c>
      <c r="R577">
        <v>173458</v>
      </c>
    </row>
    <row r="578" spans="5:18">
      <c r="E578" t="e">
        <f>#REF!</f>
        <v>#REF!</v>
      </c>
      <c r="F578">
        <v>1968</v>
      </c>
      <c r="Q578" t="e">
        <f>#REF!</f>
        <v>#REF!</v>
      </c>
      <c r="R578">
        <v>173459</v>
      </c>
    </row>
    <row r="579" spans="5:18">
      <c r="E579" t="e">
        <f>#REF!</f>
        <v>#REF!</v>
      </c>
      <c r="F579">
        <v>1969</v>
      </c>
      <c r="Q579" t="e">
        <f>#REF!</f>
        <v>#REF!</v>
      </c>
      <c r="R579">
        <v>173460</v>
      </c>
    </row>
    <row r="580" spans="5:18">
      <c r="E580" t="e">
        <f>#REF!</f>
        <v>#REF!</v>
      </c>
      <c r="F580">
        <v>1970</v>
      </c>
      <c r="Q580" t="e">
        <f>#REF!</f>
        <v>#REF!</v>
      </c>
      <c r="R580">
        <v>173461</v>
      </c>
    </row>
    <row r="581" spans="5:18">
      <c r="E581" t="e">
        <f>#REF!</f>
        <v>#REF!</v>
      </c>
      <c r="F581">
        <v>1971</v>
      </c>
      <c r="Q581" t="e">
        <f>#REF!</f>
        <v>#REF!</v>
      </c>
      <c r="R581">
        <v>173462</v>
      </c>
    </row>
    <row r="582" spans="5:18">
      <c r="E582" t="e">
        <f>#REF!</f>
        <v>#REF!</v>
      </c>
      <c r="F582">
        <v>1972</v>
      </c>
      <c r="Q582" t="e">
        <f>#REF!</f>
        <v>#REF!</v>
      </c>
      <c r="R582">
        <v>173463</v>
      </c>
    </row>
    <row r="583" spans="5:18">
      <c r="E583" t="e">
        <f>#REF!</f>
        <v>#REF!</v>
      </c>
      <c r="F583">
        <v>1973</v>
      </c>
      <c r="Q583" t="e">
        <f>#REF!</f>
        <v>#REF!</v>
      </c>
      <c r="R583">
        <v>173464</v>
      </c>
    </row>
    <row r="584" spans="5:18">
      <c r="E584" t="e">
        <f>#REF!</f>
        <v>#REF!</v>
      </c>
      <c r="F584">
        <v>1974</v>
      </c>
      <c r="Q584" t="e">
        <f>#REF!</f>
        <v>#REF!</v>
      </c>
      <c r="R584">
        <v>173465</v>
      </c>
    </row>
    <row r="585" spans="5:18">
      <c r="E585" t="e">
        <f>#REF!</f>
        <v>#REF!</v>
      </c>
      <c r="F585">
        <v>1975</v>
      </c>
      <c r="Q585" t="e">
        <f>#REF!</f>
        <v>#REF!</v>
      </c>
      <c r="R585">
        <v>173466</v>
      </c>
    </row>
    <row r="586" spans="5:18">
      <c r="E586" t="e">
        <f>#REF!</f>
        <v>#REF!</v>
      </c>
      <c r="F586">
        <v>1976</v>
      </c>
      <c r="Q586" t="e">
        <f>#REF!</f>
        <v>#REF!</v>
      </c>
      <c r="R586">
        <v>173467</v>
      </c>
    </row>
    <row r="587" spans="5:18">
      <c r="E587" t="e">
        <f>#REF!</f>
        <v>#REF!</v>
      </c>
      <c r="F587">
        <v>1977</v>
      </c>
      <c r="Q587" t="e">
        <f>#REF!</f>
        <v>#REF!</v>
      </c>
      <c r="R587">
        <v>173468</v>
      </c>
    </row>
    <row r="588" spans="5:18">
      <c r="E588" t="e">
        <f>#REF!</f>
        <v>#REF!</v>
      </c>
      <c r="F588">
        <v>1978</v>
      </c>
      <c r="Q588" t="e">
        <f>#REF!</f>
        <v>#REF!</v>
      </c>
      <c r="R588">
        <v>173469</v>
      </c>
    </row>
    <row r="589" spans="5:18">
      <c r="E589" t="e">
        <f>#REF!</f>
        <v>#REF!</v>
      </c>
      <c r="F589">
        <v>1979</v>
      </c>
      <c r="Q589" t="e">
        <f>#REF!</f>
        <v>#REF!</v>
      </c>
      <c r="R589">
        <v>173470</v>
      </c>
    </row>
    <row r="590" spans="5:18">
      <c r="E590" t="e">
        <f>#REF!</f>
        <v>#REF!</v>
      </c>
      <c r="F590">
        <v>1980</v>
      </c>
      <c r="Q590" t="e">
        <f>#REF!</f>
        <v>#REF!</v>
      </c>
      <c r="R590">
        <v>173471</v>
      </c>
    </row>
    <row r="591" spans="5:18">
      <c r="E591" t="e">
        <f>#REF!</f>
        <v>#REF!</v>
      </c>
      <c r="F591">
        <v>1981</v>
      </c>
      <c r="Q591" t="e">
        <f>#REF!</f>
        <v>#REF!</v>
      </c>
      <c r="R591">
        <v>173472</v>
      </c>
    </row>
    <row r="592" spans="5:18">
      <c r="E592" t="e">
        <f>#REF!</f>
        <v>#REF!</v>
      </c>
      <c r="F592">
        <v>1982</v>
      </c>
      <c r="Q592" t="e">
        <f>#REF!</f>
        <v>#REF!</v>
      </c>
      <c r="R592">
        <v>173473</v>
      </c>
    </row>
    <row r="593" spans="5:18">
      <c r="E593" t="e">
        <f>#REF!</f>
        <v>#REF!</v>
      </c>
      <c r="F593">
        <v>1983</v>
      </c>
      <c r="Q593" t="e">
        <f>#REF!</f>
        <v>#REF!</v>
      </c>
      <c r="R593">
        <v>173474</v>
      </c>
    </row>
    <row r="594" spans="5:18">
      <c r="E594" t="e">
        <f>#REF!</f>
        <v>#REF!</v>
      </c>
      <c r="F594">
        <v>1984</v>
      </c>
      <c r="Q594" t="e">
        <f>#REF!</f>
        <v>#REF!</v>
      </c>
      <c r="R594">
        <v>173475</v>
      </c>
    </row>
    <row r="595" spans="5:18">
      <c r="E595" t="e">
        <f>#REF!</f>
        <v>#REF!</v>
      </c>
      <c r="F595">
        <v>1985</v>
      </c>
      <c r="Q595" t="e">
        <f>#REF!</f>
        <v>#REF!</v>
      </c>
      <c r="R595">
        <v>173476</v>
      </c>
    </row>
    <row r="596" spans="5:18">
      <c r="E596" t="e">
        <f>#REF!</f>
        <v>#REF!</v>
      </c>
      <c r="F596">
        <v>1986</v>
      </c>
      <c r="Q596" t="e">
        <f>#REF!</f>
        <v>#REF!</v>
      </c>
      <c r="R596">
        <v>173477</v>
      </c>
    </row>
    <row r="597" spans="5:18">
      <c r="E597" t="e">
        <f>#REF!</f>
        <v>#REF!</v>
      </c>
      <c r="F597">
        <v>1987</v>
      </c>
      <c r="Q597" t="e">
        <f>#REF!</f>
        <v>#REF!</v>
      </c>
      <c r="R597">
        <v>173478</v>
      </c>
    </row>
    <row r="598" spans="5:18">
      <c r="E598" t="e">
        <f>#REF!</f>
        <v>#REF!</v>
      </c>
      <c r="F598">
        <v>1988</v>
      </c>
      <c r="Q598" t="e">
        <f>#REF!</f>
        <v>#REF!</v>
      </c>
      <c r="R598">
        <v>173479</v>
      </c>
    </row>
    <row r="599" spans="5:18">
      <c r="E599" t="e">
        <f>#REF!</f>
        <v>#REF!</v>
      </c>
      <c r="F599">
        <v>1989</v>
      </c>
      <c r="Q599" t="e">
        <f>#REF!</f>
        <v>#REF!</v>
      </c>
      <c r="R599">
        <v>173480</v>
      </c>
    </row>
    <row r="600" spans="5:18">
      <c r="E600" t="e">
        <f>#REF!</f>
        <v>#REF!</v>
      </c>
      <c r="F600">
        <v>1990</v>
      </c>
      <c r="Q600" t="e">
        <f>#REF!</f>
        <v>#REF!</v>
      </c>
      <c r="R600">
        <v>173481</v>
      </c>
    </row>
    <row r="601" spans="5:18">
      <c r="E601" t="e">
        <f>#REF!</f>
        <v>#REF!</v>
      </c>
      <c r="F601">
        <v>1991</v>
      </c>
      <c r="Q601" t="e">
        <f>#REF!</f>
        <v>#REF!</v>
      </c>
      <c r="R601">
        <v>173482</v>
      </c>
    </row>
    <row r="602" spans="5:18">
      <c r="E602" t="e">
        <f>#REF!</f>
        <v>#REF!</v>
      </c>
      <c r="F602">
        <v>1992</v>
      </c>
      <c r="Q602" t="e">
        <f>#REF!</f>
        <v>#REF!</v>
      </c>
      <c r="R602">
        <v>173483</v>
      </c>
    </row>
    <row r="603" spans="5:18">
      <c r="E603" t="e">
        <f>#REF!</f>
        <v>#REF!</v>
      </c>
      <c r="F603">
        <v>1993</v>
      </c>
      <c r="Q603" t="e">
        <f>#REF!</f>
        <v>#REF!</v>
      </c>
      <c r="R603">
        <v>173484</v>
      </c>
    </row>
    <row r="604" spans="5:18">
      <c r="E604" t="e">
        <f>#REF!</f>
        <v>#REF!</v>
      </c>
      <c r="F604">
        <v>1994</v>
      </c>
      <c r="Q604" t="e">
        <f>#REF!</f>
        <v>#REF!</v>
      </c>
      <c r="R604">
        <v>173485</v>
      </c>
    </row>
    <row r="605" spans="5:18">
      <c r="E605" t="e">
        <f>#REF!</f>
        <v>#REF!</v>
      </c>
      <c r="F605">
        <v>1995</v>
      </c>
      <c r="Q605" t="e">
        <f>#REF!</f>
        <v>#REF!</v>
      </c>
      <c r="R605">
        <v>173486</v>
      </c>
    </row>
    <row r="606" spans="5:18">
      <c r="E606" t="e">
        <f>#REF!</f>
        <v>#REF!</v>
      </c>
      <c r="F606">
        <v>1996</v>
      </c>
      <c r="Q606" t="e">
        <f>#REF!</f>
        <v>#REF!</v>
      </c>
      <c r="R606">
        <v>173487</v>
      </c>
    </row>
    <row r="607" spans="5:18">
      <c r="E607" t="e">
        <f>#REF!</f>
        <v>#REF!</v>
      </c>
      <c r="F607">
        <v>1997</v>
      </c>
      <c r="Q607" t="e">
        <f>#REF!</f>
        <v>#REF!</v>
      </c>
      <c r="R607">
        <v>173488</v>
      </c>
    </row>
    <row r="608" spans="5:18">
      <c r="E608" t="e">
        <f>#REF!</f>
        <v>#REF!</v>
      </c>
      <c r="F608">
        <v>1998</v>
      </c>
      <c r="Q608" t="e">
        <f>#REF!</f>
        <v>#REF!</v>
      </c>
      <c r="R608">
        <v>173489</v>
      </c>
    </row>
    <row r="609" spans="5:18">
      <c r="E609" t="e">
        <f>#REF!</f>
        <v>#REF!</v>
      </c>
      <c r="F609">
        <v>1999</v>
      </c>
      <c r="Q609" t="e">
        <f>#REF!</f>
        <v>#REF!</v>
      </c>
      <c r="R609">
        <v>173490</v>
      </c>
    </row>
    <row r="610" spans="5:18">
      <c r="E610" t="e">
        <f>#REF!</f>
        <v>#REF!</v>
      </c>
      <c r="F610">
        <v>2000</v>
      </c>
      <c r="Q610" t="e">
        <f>#REF!</f>
        <v>#REF!</v>
      </c>
      <c r="R610">
        <v>173491</v>
      </c>
    </row>
    <row r="611" spans="5:18">
      <c r="E611" t="e">
        <f>#REF!</f>
        <v>#REF!</v>
      </c>
      <c r="F611">
        <v>2001</v>
      </c>
      <c r="Q611" t="e">
        <f>#REF!</f>
        <v>#REF!</v>
      </c>
      <c r="R611">
        <v>173492</v>
      </c>
    </row>
    <row r="612" spans="5:18">
      <c r="E612" t="e">
        <f>#REF!</f>
        <v>#REF!</v>
      </c>
      <c r="F612">
        <v>2002</v>
      </c>
      <c r="Q612" t="e">
        <f>#REF!</f>
        <v>#REF!</v>
      </c>
      <c r="R612">
        <v>173493</v>
      </c>
    </row>
    <row r="613" spans="5:18">
      <c r="E613" t="e">
        <f>#REF!</f>
        <v>#REF!</v>
      </c>
      <c r="F613">
        <v>2003</v>
      </c>
      <c r="Q613" t="e">
        <f>#REF!</f>
        <v>#REF!</v>
      </c>
      <c r="R613">
        <v>173494</v>
      </c>
    </row>
    <row r="614" spans="5:18">
      <c r="E614" t="e">
        <f>#REF!</f>
        <v>#REF!</v>
      </c>
      <c r="F614">
        <v>2004</v>
      </c>
      <c r="Q614" t="e">
        <f>#REF!</f>
        <v>#REF!</v>
      </c>
      <c r="R614">
        <v>173495</v>
      </c>
    </row>
    <row r="615" spans="5:18">
      <c r="E615" t="e">
        <f>#REF!</f>
        <v>#REF!</v>
      </c>
      <c r="F615">
        <v>2005</v>
      </c>
      <c r="Q615" t="e">
        <f>#REF!</f>
        <v>#REF!</v>
      </c>
      <c r="R615">
        <v>173496</v>
      </c>
    </row>
    <row r="616" spans="5:18">
      <c r="E616" t="e">
        <f>#REF!</f>
        <v>#REF!</v>
      </c>
      <c r="F616">
        <v>2006</v>
      </c>
      <c r="Q616" t="e">
        <f>#REF!</f>
        <v>#REF!</v>
      </c>
      <c r="R616">
        <v>173497</v>
      </c>
    </row>
    <row r="617" spans="5:18">
      <c r="E617" t="e">
        <f>#REF!</f>
        <v>#REF!</v>
      </c>
      <c r="F617">
        <v>2007</v>
      </c>
      <c r="Q617" t="e">
        <f>#REF!</f>
        <v>#REF!</v>
      </c>
      <c r="R617">
        <v>173498</v>
      </c>
    </row>
    <row r="618" spans="5:18">
      <c r="E618" t="e">
        <f>#REF!</f>
        <v>#REF!</v>
      </c>
      <c r="F618">
        <v>2008</v>
      </c>
      <c r="Q618" t="e">
        <f>#REF!</f>
        <v>#REF!</v>
      </c>
      <c r="R618">
        <v>173499</v>
      </c>
    </row>
    <row r="619" spans="5:18">
      <c r="E619" t="e">
        <f>#REF!</f>
        <v>#REF!</v>
      </c>
      <c r="F619">
        <v>2009</v>
      </c>
      <c r="Q619" t="e">
        <f>#REF!</f>
        <v>#REF!</v>
      </c>
      <c r="R619">
        <v>173500</v>
      </c>
    </row>
    <row r="620" spans="5:18">
      <c r="E620" t="e">
        <f>#REF!</f>
        <v>#REF!</v>
      </c>
      <c r="F620">
        <v>2010</v>
      </c>
      <c r="Q620" t="e">
        <f>#REF!</f>
        <v>#REF!</v>
      </c>
      <c r="R620">
        <v>173501</v>
      </c>
    </row>
    <row r="621" spans="5:18">
      <c r="E621" t="e">
        <f>#REF!</f>
        <v>#REF!</v>
      </c>
      <c r="F621">
        <v>2011</v>
      </c>
      <c r="Q621" t="e">
        <f>#REF!</f>
        <v>#REF!</v>
      </c>
      <c r="R621">
        <v>173502</v>
      </c>
    </row>
    <row r="622" spans="5:18">
      <c r="E622" t="e">
        <f>#REF!</f>
        <v>#REF!</v>
      </c>
      <c r="F622">
        <v>2012</v>
      </c>
      <c r="Q622" t="e">
        <f>#REF!</f>
        <v>#REF!</v>
      </c>
      <c r="R622">
        <v>173503</v>
      </c>
    </row>
    <row r="623" spans="5:18">
      <c r="E623" t="e">
        <f>#REF!</f>
        <v>#REF!</v>
      </c>
      <c r="F623">
        <v>2013</v>
      </c>
      <c r="Q623" t="e">
        <f>#REF!</f>
        <v>#REF!</v>
      </c>
      <c r="R623">
        <v>173504</v>
      </c>
    </row>
    <row r="624" spans="5:18">
      <c r="E624" t="e">
        <f>#REF!</f>
        <v>#REF!</v>
      </c>
      <c r="F624">
        <v>2014</v>
      </c>
      <c r="Q624" t="e">
        <f>#REF!</f>
        <v>#REF!</v>
      </c>
      <c r="R624">
        <v>173505</v>
      </c>
    </row>
    <row r="625" spans="5:18">
      <c r="E625" t="e">
        <f>#REF!</f>
        <v>#REF!</v>
      </c>
      <c r="F625">
        <v>2015</v>
      </c>
      <c r="Q625" t="e">
        <f>#REF!</f>
        <v>#REF!</v>
      </c>
      <c r="R625">
        <v>173506</v>
      </c>
    </row>
    <row r="626" spans="5:18">
      <c r="E626" t="e">
        <f>#REF!</f>
        <v>#REF!</v>
      </c>
      <c r="F626">
        <v>2016</v>
      </c>
      <c r="Q626" t="e">
        <f>#REF!</f>
        <v>#REF!</v>
      </c>
      <c r="R626">
        <v>173507</v>
      </c>
    </row>
    <row r="627" spans="5:18">
      <c r="E627" t="e">
        <f>#REF!</f>
        <v>#REF!</v>
      </c>
      <c r="F627">
        <v>2017</v>
      </c>
      <c r="Q627" t="e">
        <f>#REF!</f>
        <v>#REF!</v>
      </c>
      <c r="R627">
        <v>173508</v>
      </c>
    </row>
    <row r="628" spans="5:18">
      <c r="E628" t="e">
        <f>#REF!</f>
        <v>#REF!</v>
      </c>
      <c r="F628">
        <v>2018</v>
      </c>
      <c r="Q628" t="e">
        <f>#REF!</f>
        <v>#REF!</v>
      </c>
      <c r="R628">
        <v>173509</v>
      </c>
    </row>
    <row r="629" spans="5:18">
      <c r="E629" t="e">
        <f>#REF!</f>
        <v>#REF!</v>
      </c>
      <c r="F629">
        <v>2019</v>
      </c>
      <c r="Q629" t="e">
        <f>#REF!</f>
        <v>#REF!</v>
      </c>
      <c r="R629">
        <v>173510</v>
      </c>
    </row>
    <row r="630" spans="5:18">
      <c r="E630" t="e">
        <f>#REF!</f>
        <v>#REF!</v>
      </c>
      <c r="F630">
        <v>2020</v>
      </c>
      <c r="Q630" t="e">
        <f>#REF!</f>
        <v>#REF!</v>
      </c>
      <c r="R630">
        <v>173511</v>
      </c>
    </row>
    <row r="631" spans="5:18">
      <c r="E631" t="e">
        <f>#REF!</f>
        <v>#REF!</v>
      </c>
      <c r="F631">
        <v>2021</v>
      </c>
      <c r="Q631" t="e">
        <f>#REF!</f>
        <v>#REF!</v>
      </c>
      <c r="R631">
        <v>173512</v>
      </c>
    </row>
    <row r="632" spans="5:18">
      <c r="E632" t="e">
        <f>#REF!</f>
        <v>#REF!</v>
      </c>
      <c r="F632">
        <v>2022</v>
      </c>
      <c r="Q632" t="e">
        <f>#REF!</f>
        <v>#REF!</v>
      </c>
      <c r="R632">
        <v>173513</v>
      </c>
    </row>
    <row r="633" spans="5:18">
      <c r="E633" t="e">
        <f>#REF!</f>
        <v>#REF!</v>
      </c>
      <c r="F633">
        <v>2023</v>
      </c>
      <c r="Q633" t="e">
        <f>#REF!</f>
        <v>#REF!</v>
      </c>
      <c r="R633">
        <v>173514</v>
      </c>
    </row>
    <row r="634" spans="5:18">
      <c r="E634" t="e">
        <f>#REF!</f>
        <v>#REF!</v>
      </c>
      <c r="F634">
        <v>2024</v>
      </c>
      <c r="Q634" t="e">
        <f>#REF!</f>
        <v>#REF!</v>
      </c>
      <c r="R634">
        <v>173515</v>
      </c>
    </row>
    <row r="635" spans="5:18">
      <c r="E635" t="e">
        <f>#REF!</f>
        <v>#REF!</v>
      </c>
      <c r="F635">
        <v>2025</v>
      </c>
      <c r="Q635" t="e">
        <f>#REF!</f>
        <v>#REF!</v>
      </c>
      <c r="R635">
        <v>173516</v>
      </c>
    </row>
    <row r="636" spans="5:18">
      <c r="E636" t="e">
        <f>#REF!</f>
        <v>#REF!</v>
      </c>
      <c r="F636">
        <v>2026</v>
      </c>
      <c r="Q636" t="e">
        <f>#REF!</f>
        <v>#REF!</v>
      </c>
      <c r="R636">
        <v>173517</v>
      </c>
    </row>
    <row r="637" spans="5:18">
      <c r="E637" t="e">
        <f>#REF!</f>
        <v>#REF!</v>
      </c>
      <c r="F637">
        <v>2027</v>
      </c>
      <c r="Q637" t="e">
        <f>#REF!</f>
        <v>#REF!</v>
      </c>
      <c r="R637">
        <v>173518</v>
      </c>
    </row>
    <row r="638" spans="5:18">
      <c r="E638" t="e">
        <f>#REF!</f>
        <v>#REF!</v>
      </c>
      <c r="F638">
        <v>2028</v>
      </c>
      <c r="Q638" t="e">
        <f>#REF!</f>
        <v>#REF!</v>
      </c>
      <c r="R638">
        <v>173519</v>
      </c>
    </row>
    <row r="639" spans="5:18">
      <c r="E639" t="e">
        <f>#REF!</f>
        <v>#REF!</v>
      </c>
      <c r="F639">
        <v>2029</v>
      </c>
      <c r="Q639" t="e">
        <f>#REF!</f>
        <v>#REF!</v>
      </c>
      <c r="R639">
        <v>173520</v>
      </c>
    </row>
    <row r="640" spans="5:18">
      <c r="E640" t="e">
        <f>#REF!</f>
        <v>#REF!</v>
      </c>
      <c r="F640">
        <v>2030</v>
      </c>
      <c r="Q640" t="e">
        <f>#REF!</f>
        <v>#REF!</v>
      </c>
      <c r="R640">
        <v>173521</v>
      </c>
    </row>
    <row r="641" spans="5:18">
      <c r="E641" t="e">
        <f>#REF!</f>
        <v>#REF!</v>
      </c>
      <c r="F641">
        <v>2031</v>
      </c>
      <c r="Q641" t="e">
        <f>#REF!</f>
        <v>#REF!</v>
      </c>
      <c r="R641">
        <v>173522</v>
      </c>
    </row>
    <row r="642" spans="5:18">
      <c r="E642" t="e">
        <f>#REF!</f>
        <v>#REF!</v>
      </c>
      <c r="F642">
        <v>2032</v>
      </c>
      <c r="Q642" t="e">
        <f>#REF!</f>
        <v>#REF!</v>
      </c>
      <c r="R642">
        <v>173523</v>
      </c>
    </row>
    <row r="643" spans="5:18">
      <c r="E643" t="e">
        <f>#REF!</f>
        <v>#REF!</v>
      </c>
      <c r="F643">
        <v>2033</v>
      </c>
      <c r="Q643" t="e">
        <f>#REF!</f>
        <v>#REF!</v>
      </c>
      <c r="R643">
        <v>173524</v>
      </c>
    </row>
    <row r="644" spans="5:18">
      <c r="E644" t="e">
        <f>#REF!</f>
        <v>#REF!</v>
      </c>
      <c r="F644">
        <v>2034</v>
      </c>
      <c r="Q644" t="e">
        <f>#REF!</f>
        <v>#REF!</v>
      </c>
      <c r="R644">
        <v>173525</v>
      </c>
    </row>
    <row r="645" spans="5:18">
      <c r="E645" t="e">
        <f>#REF!</f>
        <v>#REF!</v>
      </c>
      <c r="F645">
        <v>2035</v>
      </c>
      <c r="Q645" t="e">
        <f>#REF!</f>
        <v>#REF!</v>
      </c>
      <c r="R645">
        <v>173526</v>
      </c>
    </row>
    <row r="646" spans="5:18">
      <c r="E646" t="e">
        <f>#REF!</f>
        <v>#REF!</v>
      </c>
      <c r="F646">
        <v>2036</v>
      </c>
      <c r="Q646" t="e">
        <f>#REF!</f>
        <v>#REF!</v>
      </c>
      <c r="R646">
        <v>173527</v>
      </c>
    </row>
    <row r="647" spans="5:18">
      <c r="E647" t="e">
        <f>#REF!</f>
        <v>#REF!</v>
      </c>
      <c r="F647">
        <v>2037</v>
      </c>
      <c r="Q647" t="e">
        <f>#REF!</f>
        <v>#REF!</v>
      </c>
      <c r="R647">
        <v>173528</v>
      </c>
    </row>
    <row r="648" spans="5:18">
      <c r="E648" t="e">
        <f>#REF!</f>
        <v>#REF!</v>
      </c>
      <c r="F648">
        <v>2038</v>
      </c>
      <c r="Q648" t="e">
        <f>#REF!</f>
        <v>#REF!</v>
      </c>
      <c r="R648">
        <v>173529</v>
      </c>
    </row>
    <row r="649" spans="5:18">
      <c r="E649" t="e">
        <f>#REF!</f>
        <v>#REF!</v>
      </c>
      <c r="F649">
        <v>2039</v>
      </c>
      <c r="Q649" t="e">
        <f>#REF!</f>
        <v>#REF!</v>
      </c>
      <c r="R649">
        <v>173530</v>
      </c>
    </row>
    <row r="650" spans="5:18">
      <c r="E650" t="e">
        <f>#REF!</f>
        <v>#REF!</v>
      </c>
      <c r="F650">
        <v>2040</v>
      </c>
      <c r="Q650" t="e">
        <f>#REF!</f>
        <v>#REF!</v>
      </c>
      <c r="R650">
        <v>173531</v>
      </c>
    </row>
    <row r="651" spans="5:18">
      <c r="E651" t="e">
        <f>#REF!</f>
        <v>#REF!</v>
      </c>
      <c r="F651">
        <v>2041</v>
      </c>
      <c r="Q651" t="e">
        <f>#REF!</f>
        <v>#REF!</v>
      </c>
      <c r="R651">
        <v>173532</v>
      </c>
    </row>
    <row r="652" spans="5:18">
      <c r="E652" t="e">
        <f>#REF!</f>
        <v>#REF!</v>
      </c>
      <c r="F652">
        <v>2042</v>
      </c>
      <c r="Q652" t="e">
        <f>#REF!</f>
        <v>#REF!</v>
      </c>
      <c r="R652">
        <v>173533</v>
      </c>
    </row>
    <row r="653" spans="5:18">
      <c r="E653" t="e">
        <f>#REF!</f>
        <v>#REF!</v>
      </c>
      <c r="F653">
        <v>2043</v>
      </c>
      <c r="Q653" t="e">
        <f>#REF!</f>
        <v>#REF!</v>
      </c>
      <c r="R653">
        <v>173534</v>
      </c>
    </row>
    <row r="654" spans="5:18">
      <c r="E654" t="e">
        <f>#REF!</f>
        <v>#REF!</v>
      </c>
      <c r="F654">
        <v>2044</v>
      </c>
      <c r="Q654" t="e">
        <f>#REF!</f>
        <v>#REF!</v>
      </c>
      <c r="R654">
        <v>173535</v>
      </c>
    </row>
    <row r="655" spans="5:18">
      <c r="E655" t="e">
        <f>#REF!</f>
        <v>#REF!</v>
      </c>
      <c r="F655">
        <v>2045</v>
      </c>
      <c r="Q655" t="e">
        <f>#REF!</f>
        <v>#REF!</v>
      </c>
      <c r="R655">
        <v>173536</v>
      </c>
    </row>
    <row r="656" spans="5:18">
      <c r="E656" t="e">
        <f>#REF!</f>
        <v>#REF!</v>
      </c>
      <c r="F656">
        <v>2046</v>
      </c>
      <c r="Q656" t="e">
        <f>#REF!</f>
        <v>#REF!</v>
      </c>
      <c r="R656">
        <v>173537</v>
      </c>
    </row>
    <row r="657" spans="5:18">
      <c r="E657" t="e">
        <f>#REF!</f>
        <v>#REF!</v>
      </c>
      <c r="F657">
        <v>2047</v>
      </c>
      <c r="Q657" t="e">
        <f>#REF!</f>
        <v>#REF!</v>
      </c>
      <c r="R657">
        <v>173538</v>
      </c>
    </row>
    <row r="658" spans="5:18">
      <c r="E658" t="e">
        <f>#REF!</f>
        <v>#REF!</v>
      </c>
      <c r="F658">
        <v>2048</v>
      </c>
      <c r="Q658" t="e">
        <f>#REF!</f>
        <v>#REF!</v>
      </c>
      <c r="R658">
        <v>173539</v>
      </c>
    </row>
    <row r="659" spans="5:18">
      <c r="E659" t="e">
        <f>#REF!</f>
        <v>#REF!</v>
      </c>
      <c r="F659">
        <v>2049</v>
      </c>
      <c r="Q659" t="e">
        <f>#REF!</f>
        <v>#REF!</v>
      </c>
      <c r="R659">
        <v>173540</v>
      </c>
    </row>
    <row r="660" spans="5:18">
      <c r="E660" t="e">
        <f>#REF!</f>
        <v>#REF!</v>
      </c>
      <c r="F660">
        <v>2050</v>
      </c>
      <c r="Q660" t="e">
        <f>#REF!</f>
        <v>#REF!</v>
      </c>
      <c r="R660">
        <v>173541</v>
      </c>
    </row>
    <row r="661" spans="5:18">
      <c r="E661" t="e">
        <f>#REF!</f>
        <v>#REF!</v>
      </c>
      <c r="F661">
        <v>2051</v>
      </c>
      <c r="Q661" t="e">
        <f>#REF!</f>
        <v>#REF!</v>
      </c>
      <c r="R661">
        <v>173542</v>
      </c>
    </row>
    <row r="662" spans="5:18">
      <c r="E662" t="e">
        <f>#REF!</f>
        <v>#REF!</v>
      </c>
      <c r="F662">
        <v>2052</v>
      </c>
      <c r="Q662" t="e">
        <f>#REF!</f>
        <v>#REF!</v>
      </c>
      <c r="R662">
        <v>173543</v>
      </c>
    </row>
    <row r="663" spans="5:18">
      <c r="E663" t="e">
        <f>#REF!</f>
        <v>#REF!</v>
      </c>
      <c r="F663">
        <v>2053</v>
      </c>
      <c r="Q663" t="e">
        <f>#REF!</f>
        <v>#REF!</v>
      </c>
      <c r="R663">
        <v>173544</v>
      </c>
    </row>
    <row r="664" spans="5:18">
      <c r="E664" t="e">
        <f>#REF!</f>
        <v>#REF!</v>
      </c>
      <c r="F664">
        <v>2054</v>
      </c>
      <c r="Q664" t="e">
        <f>#REF!</f>
        <v>#REF!</v>
      </c>
      <c r="R664">
        <v>173545</v>
      </c>
    </row>
    <row r="665" spans="5:18">
      <c r="E665" t="e">
        <f>#REF!</f>
        <v>#REF!</v>
      </c>
      <c r="F665">
        <v>2055</v>
      </c>
      <c r="Q665" t="e">
        <f>#REF!</f>
        <v>#REF!</v>
      </c>
      <c r="R665">
        <v>173546</v>
      </c>
    </row>
    <row r="666" spans="5:18">
      <c r="E666" t="e">
        <f>#REF!</f>
        <v>#REF!</v>
      </c>
      <c r="F666">
        <v>2056</v>
      </c>
      <c r="Q666" t="e">
        <f>#REF!</f>
        <v>#REF!</v>
      </c>
      <c r="R666">
        <v>173547</v>
      </c>
    </row>
    <row r="667" spans="5:18">
      <c r="E667" t="e">
        <f>#REF!</f>
        <v>#REF!</v>
      </c>
      <c r="F667">
        <v>2057</v>
      </c>
      <c r="Q667" t="e">
        <f>#REF!</f>
        <v>#REF!</v>
      </c>
      <c r="R667">
        <v>173548</v>
      </c>
    </row>
    <row r="668" spans="5:18">
      <c r="E668" t="e">
        <f>#REF!</f>
        <v>#REF!</v>
      </c>
      <c r="F668">
        <v>2058</v>
      </c>
      <c r="Q668" t="e">
        <f>#REF!</f>
        <v>#REF!</v>
      </c>
      <c r="R668">
        <v>173549</v>
      </c>
    </row>
    <row r="669" spans="5:18">
      <c r="E669" t="e">
        <f>#REF!</f>
        <v>#REF!</v>
      </c>
      <c r="F669">
        <v>2059</v>
      </c>
      <c r="Q669" t="e">
        <f>#REF!</f>
        <v>#REF!</v>
      </c>
      <c r="R669">
        <v>173550</v>
      </c>
    </row>
    <row r="670" spans="5:18">
      <c r="E670" t="e">
        <f>#REF!</f>
        <v>#REF!</v>
      </c>
      <c r="F670">
        <v>2060</v>
      </c>
      <c r="Q670" t="e">
        <f>#REF!</f>
        <v>#REF!</v>
      </c>
      <c r="R670">
        <v>173551</v>
      </c>
    </row>
    <row r="671" spans="5:18">
      <c r="E671" t="e">
        <f>#REF!</f>
        <v>#REF!</v>
      </c>
      <c r="F671">
        <v>2061</v>
      </c>
      <c r="Q671" t="e">
        <f>#REF!</f>
        <v>#REF!</v>
      </c>
      <c r="R671">
        <v>173552</v>
      </c>
    </row>
    <row r="672" spans="5:18">
      <c r="E672" t="e">
        <f>#REF!</f>
        <v>#REF!</v>
      </c>
      <c r="F672">
        <v>2062</v>
      </c>
      <c r="Q672" t="e">
        <f>#REF!</f>
        <v>#REF!</v>
      </c>
      <c r="R672">
        <v>173553</v>
      </c>
    </row>
    <row r="673" spans="5:18">
      <c r="E673" t="e">
        <f>#REF!</f>
        <v>#REF!</v>
      </c>
      <c r="F673">
        <v>2063</v>
      </c>
      <c r="Q673" t="e">
        <f>#REF!</f>
        <v>#REF!</v>
      </c>
      <c r="R673">
        <v>173554</v>
      </c>
    </row>
    <row r="674" spans="5:18">
      <c r="E674" t="e">
        <f>#REF!</f>
        <v>#REF!</v>
      </c>
      <c r="F674">
        <v>2064</v>
      </c>
      <c r="Q674" t="e">
        <f>#REF!</f>
        <v>#REF!</v>
      </c>
      <c r="R674">
        <v>173555</v>
      </c>
    </row>
    <row r="675" spans="5:18">
      <c r="E675" t="e">
        <f>#REF!</f>
        <v>#REF!</v>
      </c>
      <c r="F675">
        <v>2065</v>
      </c>
      <c r="Q675" t="e">
        <f>#REF!</f>
        <v>#REF!</v>
      </c>
      <c r="R675">
        <v>173556</v>
      </c>
    </row>
    <row r="676" spans="5:18">
      <c r="E676" t="e">
        <f>#REF!</f>
        <v>#REF!</v>
      </c>
      <c r="F676">
        <v>2066</v>
      </c>
      <c r="Q676" t="e">
        <f>#REF!</f>
        <v>#REF!</v>
      </c>
      <c r="R676">
        <v>173557</v>
      </c>
    </row>
    <row r="677" spans="5:18">
      <c r="E677" t="e">
        <f>#REF!</f>
        <v>#REF!</v>
      </c>
      <c r="F677">
        <v>2067</v>
      </c>
      <c r="Q677" t="e">
        <f>#REF!</f>
        <v>#REF!</v>
      </c>
      <c r="R677">
        <v>173558</v>
      </c>
    </row>
    <row r="678" spans="5:18">
      <c r="E678" t="e">
        <f>#REF!</f>
        <v>#REF!</v>
      </c>
      <c r="F678">
        <v>2068</v>
      </c>
      <c r="Q678" t="e">
        <f>#REF!</f>
        <v>#REF!</v>
      </c>
      <c r="R678">
        <v>173559</v>
      </c>
    </row>
    <row r="679" spans="5:18">
      <c r="E679" t="e">
        <f>#REF!</f>
        <v>#REF!</v>
      </c>
      <c r="F679">
        <v>2069</v>
      </c>
      <c r="Q679" t="e">
        <f>#REF!</f>
        <v>#REF!</v>
      </c>
      <c r="R679">
        <v>173560</v>
      </c>
    </row>
    <row r="680" spans="5:18">
      <c r="E680" t="e">
        <f>#REF!</f>
        <v>#REF!</v>
      </c>
      <c r="F680">
        <v>2070</v>
      </c>
      <c r="Q680" t="e">
        <f>#REF!</f>
        <v>#REF!</v>
      </c>
      <c r="R680">
        <v>173561</v>
      </c>
    </row>
    <row r="681" spans="5:18">
      <c r="E681" t="e">
        <f>#REF!</f>
        <v>#REF!</v>
      </c>
      <c r="F681">
        <v>2071</v>
      </c>
      <c r="Q681" t="e">
        <f>#REF!</f>
        <v>#REF!</v>
      </c>
      <c r="R681">
        <v>173562</v>
      </c>
    </row>
    <row r="682" spans="5:18">
      <c r="E682" t="e">
        <f>#REF!</f>
        <v>#REF!</v>
      </c>
      <c r="F682">
        <v>2072</v>
      </c>
      <c r="Q682" t="e">
        <f>#REF!</f>
        <v>#REF!</v>
      </c>
      <c r="R682">
        <v>173563</v>
      </c>
    </row>
    <row r="683" spans="5:18">
      <c r="E683" t="e">
        <f>#REF!</f>
        <v>#REF!</v>
      </c>
      <c r="F683">
        <v>2073</v>
      </c>
      <c r="Q683" t="e">
        <f>#REF!</f>
        <v>#REF!</v>
      </c>
      <c r="R683">
        <v>173564</v>
      </c>
    </row>
    <row r="684" spans="5:18">
      <c r="E684" t="e">
        <f>#REF!</f>
        <v>#REF!</v>
      </c>
      <c r="F684">
        <v>2074</v>
      </c>
      <c r="Q684" t="e">
        <f>#REF!</f>
        <v>#REF!</v>
      </c>
      <c r="R684">
        <v>173565</v>
      </c>
    </row>
    <row r="685" spans="5:18">
      <c r="E685" t="e">
        <f>#REF!</f>
        <v>#REF!</v>
      </c>
      <c r="F685">
        <v>2075</v>
      </c>
      <c r="Q685" t="e">
        <f>#REF!</f>
        <v>#REF!</v>
      </c>
      <c r="R685">
        <v>173566</v>
      </c>
    </row>
    <row r="686" spans="5:18">
      <c r="E686" t="e">
        <f>#REF!</f>
        <v>#REF!</v>
      </c>
      <c r="F686">
        <v>2076</v>
      </c>
      <c r="Q686" t="e">
        <f>#REF!</f>
        <v>#REF!</v>
      </c>
      <c r="R686">
        <v>173567</v>
      </c>
    </row>
    <row r="687" spans="5:18">
      <c r="E687" t="e">
        <f>#REF!</f>
        <v>#REF!</v>
      </c>
      <c r="F687">
        <v>2077</v>
      </c>
      <c r="Q687" t="e">
        <f>#REF!</f>
        <v>#REF!</v>
      </c>
      <c r="R687">
        <v>173568</v>
      </c>
    </row>
    <row r="688" spans="5:18">
      <c r="E688" t="e">
        <f>#REF!</f>
        <v>#REF!</v>
      </c>
      <c r="F688">
        <v>2078</v>
      </c>
      <c r="Q688" t="e">
        <f>#REF!</f>
        <v>#REF!</v>
      </c>
      <c r="R688">
        <v>173569</v>
      </c>
    </row>
    <row r="689" spans="5:18">
      <c r="E689" t="e">
        <f>#REF!</f>
        <v>#REF!</v>
      </c>
      <c r="F689">
        <v>2079</v>
      </c>
      <c r="Q689" t="e">
        <f>#REF!</f>
        <v>#REF!</v>
      </c>
      <c r="R689">
        <v>173570</v>
      </c>
    </row>
    <row r="690" spans="5:18">
      <c r="E690" t="e">
        <f>#REF!</f>
        <v>#REF!</v>
      </c>
      <c r="F690">
        <v>2080</v>
      </c>
      <c r="Q690" t="e">
        <f>#REF!</f>
        <v>#REF!</v>
      </c>
      <c r="R690">
        <v>173571</v>
      </c>
    </row>
    <row r="691" spans="5:18">
      <c r="E691" t="e">
        <f>#REF!</f>
        <v>#REF!</v>
      </c>
      <c r="F691">
        <v>2081</v>
      </c>
      <c r="Q691" t="e">
        <f>#REF!</f>
        <v>#REF!</v>
      </c>
      <c r="R691">
        <v>173572</v>
      </c>
    </row>
    <row r="692" spans="5:18">
      <c r="E692" t="e">
        <f>#REF!</f>
        <v>#REF!</v>
      </c>
      <c r="F692">
        <v>2082</v>
      </c>
      <c r="Q692" t="e">
        <f>#REF!</f>
        <v>#REF!</v>
      </c>
      <c r="R692">
        <v>173573</v>
      </c>
    </row>
    <row r="693" spans="5:18">
      <c r="E693" t="e">
        <f>#REF!</f>
        <v>#REF!</v>
      </c>
      <c r="F693">
        <v>2083</v>
      </c>
      <c r="Q693" t="e">
        <f>#REF!</f>
        <v>#REF!</v>
      </c>
      <c r="R693">
        <v>173574</v>
      </c>
    </row>
    <row r="694" spans="5:18">
      <c r="E694" t="e">
        <f>#REF!</f>
        <v>#REF!</v>
      </c>
      <c r="F694">
        <v>2084</v>
      </c>
      <c r="Q694" t="e">
        <f>#REF!</f>
        <v>#REF!</v>
      </c>
      <c r="R694">
        <v>173575</v>
      </c>
    </row>
    <row r="695" spans="5:18">
      <c r="E695" t="e">
        <f>#REF!</f>
        <v>#REF!</v>
      </c>
      <c r="F695">
        <v>2085</v>
      </c>
      <c r="Q695" t="e">
        <f>#REF!</f>
        <v>#REF!</v>
      </c>
      <c r="R695">
        <v>173576</v>
      </c>
    </row>
    <row r="696" spans="5:18">
      <c r="E696" t="e">
        <f>#REF!</f>
        <v>#REF!</v>
      </c>
      <c r="F696">
        <v>2086</v>
      </c>
      <c r="Q696" t="e">
        <f>#REF!</f>
        <v>#REF!</v>
      </c>
      <c r="R696">
        <v>173577</v>
      </c>
    </row>
    <row r="697" spans="5:18">
      <c r="E697" t="e">
        <f>#REF!</f>
        <v>#REF!</v>
      </c>
      <c r="F697">
        <v>2087</v>
      </c>
      <c r="Q697" t="e">
        <f>#REF!</f>
        <v>#REF!</v>
      </c>
      <c r="R697">
        <v>173578</v>
      </c>
    </row>
    <row r="698" spans="5:18">
      <c r="E698" t="e">
        <f>#REF!</f>
        <v>#REF!</v>
      </c>
      <c r="F698">
        <v>2088</v>
      </c>
      <c r="Q698" t="e">
        <f>#REF!</f>
        <v>#REF!</v>
      </c>
      <c r="R698">
        <v>173579</v>
      </c>
    </row>
    <row r="699" spans="5:18">
      <c r="E699" t="e">
        <f>#REF!</f>
        <v>#REF!</v>
      </c>
      <c r="F699">
        <v>2089</v>
      </c>
      <c r="Q699" t="e">
        <f>#REF!</f>
        <v>#REF!</v>
      </c>
      <c r="R699">
        <v>173580</v>
      </c>
    </row>
    <row r="700" spans="5:18">
      <c r="E700" t="e">
        <f>#REF!</f>
        <v>#REF!</v>
      </c>
      <c r="F700">
        <v>2090</v>
      </c>
      <c r="Q700" t="e">
        <f>#REF!</f>
        <v>#REF!</v>
      </c>
      <c r="R700">
        <v>173581</v>
      </c>
    </row>
    <row r="701" spans="5:18">
      <c r="E701" t="e">
        <f>#REF!</f>
        <v>#REF!</v>
      </c>
      <c r="F701">
        <v>2091</v>
      </c>
      <c r="Q701" t="e">
        <f>#REF!</f>
        <v>#REF!</v>
      </c>
      <c r="R701">
        <v>173582</v>
      </c>
    </row>
    <row r="702" spans="5:18">
      <c r="E702" t="e">
        <f>#REF!</f>
        <v>#REF!</v>
      </c>
      <c r="F702">
        <v>2092</v>
      </c>
      <c r="Q702" t="e">
        <f>#REF!</f>
        <v>#REF!</v>
      </c>
      <c r="R702">
        <v>173583</v>
      </c>
    </row>
    <row r="703" spans="5:18">
      <c r="E703" t="e">
        <f>#REF!</f>
        <v>#REF!</v>
      </c>
      <c r="F703">
        <v>2093</v>
      </c>
      <c r="Q703" t="e">
        <f>#REF!</f>
        <v>#REF!</v>
      </c>
      <c r="R703">
        <v>173584</v>
      </c>
    </row>
    <row r="704" spans="5:18">
      <c r="E704" t="e">
        <f>#REF!</f>
        <v>#REF!</v>
      </c>
      <c r="F704">
        <v>2094</v>
      </c>
      <c r="Q704" t="e">
        <f>#REF!</f>
        <v>#REF!</v>
      </c>
      <c r="R704">
        <v>173585</v>
      </c>
    </row>
    <row r="705" spans="5:18">
      <c r="E705" t="e">
        <f>#REF!</f>
        <v>#REF!</v>
      </c>
      <c r="F705">
        <v>2095</v>
      </c>
      <c r="Q705" t="e">
        <f>#REF!</f>
        <v>#REF!</v>
      </c>
      <c r="R705">
        <v>173586</v>
      </c>
    </row>
    <row r="706" spans="5:18">
      <c r="E706" t="e">
        <f>#REF!</f>
        <v>#REF!</v>
      </c>
      <c r="F706">
        <v>2096</v>
      </c>
      <c r="Q706" t="e">
        <f>#REF!</f>
        <v>#REF!</v>
      </c>
      <c r="R706">
        <v>173587</v>
      </c>
    </row>
    <row r="707" spans="5:18">
      <c r="E707" t="e">
        <f>#REF!</f>
        <v>#REF!</v>
      </c>
      <c r="F707">
        <v>2097</v>
      </c>
      <c r="Q707" t="e">
        <f>#REF!</f>
        <v>#REF!</v>
      </c>
      <c r="R707">
        <v>173588</v>
      </c>
    </row>
    <row r="708" spans="5:18">
      <c r="E708" t="e">
        <f>#REF!</f>
        <v>#REF!</v>
      </c>
      <c r="F708">
        <v>2098</v>
      </c>
      <c r="Q708" t="e">
        <f>#REF!</f>
        <v>#REF!</v>
      </c>
      <c r="R708">
        <v>173589</v>
      </c>
    </row>
    <row r="709" spans="5:18">
      <c r="E709" t="e">
        <f>#REF!</f>
        <v>#REF!</v>
      </c>
      <c r="F709">
        <v>2099</v>
      </c>
      <c r="Q709" t="e">
        <f>#REF!</f>
        <v>#REF!</v>
      </c>
      <c r="R709">
        <v>173590</v>
      </c>
    </row>
    <row r="710" spans="5:18">
      <c r="E710" t="e">
        <f>#REF!</f>
        <v>#REF!</v>
      </c>
      <c r="F710">
        <v>2100</v>
      </c>
      <c r="Q710" t="e">
        <f>#REF!</f>
        <v>#REF!</v>
      </c>
      <c r="R710">
        <v>173591</v>
      </c>
    </row>
    <row r="711" spans="5:18">
      <c r="E711" t="e">
        <f>#REF!</f>
        <v>#REF!</v>
      </c>
      <c r="F711">
        <v>2101</v>
      </c>
      <c r="Q711" t="e">
        <f>#REF!</f>
        <v>#REF!</v>
      </c>
      <c r="R711">
        <v>173592</v>
      </c>
    </row>
    <row r="712" spans="5:18">
      <c r="E712" t="e">
        <f>#REF!</f>
        <v>#REF!</v>
      </c>
      <c r="F712">
        <v>2102</v>
      </c>
      <c r="Q712" t="e">
        <f>#REF!</f>
        <v>#REF!</v>
      </c>
      <c r="R712">
        <v>173593</v>
      </c>
    </row>
    <row r="713" spans="5:18">
      <c r="E713" t="e">
        <f>#REF!</f>
        <v>#REF!</v>
      </c>
      <c r="F713">
        <v>2103</v>
      </c>
      <c r="Q713" t="e">
        <f>#REF!</f>
        <v>#REF!</v>
      </c>
      <c r="R713">
        <v>173594</v>
      </c>
    </row>
    <row r="714" spans="5:18">
      <c r="E714" t="e">
        <f>#REF!</f>
        <v>#REF!</v>
      </c>
      <c r="F714">
        <v>2104</v>
      </c>
      <c r="Q714" t="e">
        <f>#REF!</f>
        <v>#REF!</v>
      </c>
      <c r="R714">
        <v>173595</v>
      </c>
    </row>
    <row r="715" spans="5:18">
      <c r="E715" t="e">
        <f>#REF!</f>
        <v>#REF!</v>
      </c>
      <c r="F715">
        <v>2105</v>
      </c>
      <c r="Q715" t="e">
        <f>#REF!</f>
        <v>#REF!</v>
      </c>
      <c r="R715">
        <v>173596</v>
      </c>
    </row>
    <row r="716" spans="5:18">
      <c r="E716" t="e">
        <f>#REF!</f>
        <v>#REF!</v>
      </c>
      <c r="F716">
        <v>2106</v>
      </c>
      <c r="Q716" t="e">
        <f>#REF!</f>
        <v>#REF!</v>
      </c>
      <c r="R716">
        <v>173597</v>
      </c>
    </row>
    <row r="717" spans="5:18">
      <c r="E717" t="e">
        <f>#REF!</f>
        <v>#REF!</v>
      </c>
      <c r="F717">
        <v>2107</v>
      </c>
      <c r="Q717" t="e">
        <f>#REF!</f>
        <v>#REF!</v>
      </c>
      <c r="R717">
        <v>173598</v>
      </c>
    </row>
    <row r="718" spans="5:18">
      <c r="E718" t="e">
        <f>#REF!</f>
        <v>#REF!</v>
      </c>
      <c r="F718">
        <v>2108</v>
      </c>
      <c r="Q718" t="e">
        <f>#REF!</f>
        <v>#REF!</v>
      </c>
      <c r="R718">
        <v>173599</v>
      </c>
    </row>
    <row r="719" spans="5:18">
      <c r="E719" t="e">
        <f>#REF!</f>
        <v>#REF!</v>
      </c>
      <c r="F719">
        <v>2109</v>
      </c>
      <c r="Q719" t="e">
        <f>#REF!</f>
        <v>#REF!</v>
      </c>
      <c r="R719">
        <v>173600</v>
      </c>
    </row>
    <row r="720" spans="5:18">
      <c r="E720" t="e">
        <f>#REF!</f>
        <v>#REF!</v>
      </c>
      <c r="F720">
        <v>2110</v>
      </c>
      <c r="Q720" t="e">
        <f>#REF!</f>
        <v>#REF!</v>
      </c>
      <c r="R720">
        <v>173601</v>
      </c>
    </row>
    <row r="721" spans="5:18">
      <c r="E721" t="e">
        <f>#REF!</f>
        <v>#REF!</v>
      </c>
      <c r="F721">
        <v>2111</v>
      </c>
      <c r="Q721" t="e">
        <f>#REF!</f>
        <v>#REF!</v>
      </c>
      <c r="R721">
        <v>173602</v>
      </c>
    </row>
    <row r="722" spans="5:18">
      <c r="E722" t="e">
        <f>#REF!</f>
        <v>#REF!</v>
      </c>
      <c r="F722">
        <v>2112</v>
      </c>
      <c r="Q722" t="e">
        <f>#REF!</f>
        <v>#REF!</v>
      </c>
      <c r="R722">
        <v>173603</v>
      </c>
    </row>
    <row r="723" spans="5:18">
      <c r="E723" t="e">
        <f>#REF!</f>
        <v>#REF!</v>
      </c>
      <c r="F723">
        <v>2113</v>
      </c>
      <c r="Q723" t="e">
        <f>#REF!</f>
        <v>#REF!</v>
      </c>
      <c r="R723">
        <v>173604</v>
      </c>
    </row>
    <row r="724" spans="5:18">
      <c r="E724" t="e">
        <f>#REF!</f>
        <v>#REF!</v>
      </c>
      <c r="F724">
        <v>2114</v>
      </c>
      <c r="Q724" t="e">
        <f>#REF!</f>
        <v>#REF!</v>
      </c>
      <c r="R724">
        <v>173605</v>
      </c>
    </row>
    <row r="725" spans="5:18">
      <c r="E725" t="e">
        <f>#REF!</f>
        <v>#REF!</v>
      </c>
      <c r="F725">
        <v>2115</v>
      </c>
      <c r="Q725" t="e">
        <f>#REF!</f>
        <v>#REF!</v>
      </c>
      <c r="R725">
        <v>173606</v>
      </c>
    </row>
    <row r="726" spans="5:18">
      <c r="E726" t="e">
        <f>#REF!</f>
        <v>#REF!</v>
      </c>
      <c r="F726">
        <v>2116</v>
      </c>
      <c r="Q726" t="e">
        <f>#REF!</f>
        <v>#REF!</v>
      </c>
      <c r="R726">
        <v>173607</v>
      </c>
    </row>
    <row r="727" spans="5:18">
      <c r="E727" t="e">
        <f>#REF!</f>
        <v>#REF!</v>
      </c>
      <c r="F727">
        <v>2117</v>
      </c>
      <c r="Q727" t="e">
        <f>#REF!</f>
        <v>#REF!</v>
      </c>
      <c r="R727">
        <v>173608</v>
      </c>
    </row>
    <row r="728" spans="5:18">
      <c r="E728" t="e">
        <f>#REF!</f>
        <v>#REF!</v>
      </c>
      <c r="F728">
        <v>2118</v>
      </c>
      <c r="Q728" t="e">
        <f>#REF!</f>
        <v>#REF!</v>
      </c>
      <c r="R728">
        <v>173609</v>
      </c>
    </row>
    <row r="729" spans="5:18">
      <c r="E729" t="e">
        <f>#REF!</f>
        <v>#REF!</v>
      </c>
      <c r="F729">
        <v>2119</v>
      </c>
      <c r="Q729" t="e">
        <f>#REF!</f>
        <v>#REF!</v>
      </c>
      <c r="R729">
        <v>173610</v>
      </c>
    </row>
    <row r="730" spans="5:18">
      <c r="E730" t="e">
        <f>#REF!</f>
        <v>#REF!</v>
      </c>
      <c r="F730">
        <v>2120</v>
      </c>
      <c r="Q730" t="e">
        <f>#REF!</f>
        <v>#REF!</v>
      </c>
      <c r="R730">
        <v>173611</v>
      </c>
    </row>
    <row r="731" spans="5:18">
      <c r="E731" t="e">
        <f>#REF!</f>
        <v>#REF!</v>
      </c>
      <c r="F731">
        <v>2121</v>
      </c>
      <c r="Q731" t="e">
        <f>#REF!</f>
        <v>#REF!</v>
      </c>
      <c r="R731">
        <v>173612</v>
      </c>
    </row>
    <row r="732" spans="5:18">
      <c r="E732" t="e">
        <f>#REF!</f>
        <v>#REF!</v>
      </c>
      <c r="F732">
        <v>2122</v>
      </c>
      <c r="Q732" t="e">
        <f>#REF!</f>
        <v>#REF!</v>
      </c>
      <c r="R732">
        <v>173613</v>
      </c>
    </row>
    <row r="733" spans="5:18">
      <c r="E733" t="e">
        <f>#REF!</f>
        <v>#REF!</v>
      </c>
      <c r="F733">
        <v>2123</v>
      </c>
      <c r="Q733" t="e">
        <f>#REF!</f>
        <v>#REF!</v>
      </c>
      <c r="R733">
        <v>173614</v>
      </c>
    </row>
    <row r="734" spans="5:18">
      <c r="E734" t="e">
        <f>#REF!</f>
        <v>#REF!</v>
      </c>
      <c r="F734">
        <v>2124</v>
      </c>
      <c r="Q734" t="e">
        <f>#REF!</f>
        <v>#REF!</v>
      </c>
      <c r="R734">
        <v>173615</v>
      </c>
    </row>
    <row r="735" spans="5:18">
      <c r="E735" t="e">
        <f>#REF!</f>
        <v>#REF!</v>
      </c>
      <c r="F735">
        <v>2125</v>
      </c>
      <c r="Q735" t="e">
        <f>#REF!</f>
        <v>#REF!</v>
      </c>
      <c r="R735">
        <v>173616</v>
      </c>
    </row>
    <row r="736" spans="5:18">
      <c r="E736" t="e">
        <f>#REF!</f>
        <v>#REF!</v>
      </c>
      <c r="F736">
        <v>2126</v>
      </c>
      <c r="Q736" t="e">
        <f>#REF!</f>
        <v>#REF!</v>
      </c>
      <c r="R736">
        <v>173617</v>
      </c>
    </row>
    <row r="737" spans="5:18">
      <c r="E737" t="e">
        <f>#REF!</f>
        <v>#REF!</v>
      </c>
      <c r="F737">
        <v>2127</v>
      </c>
      <c r="Q737" t="e">
        <f>#REF!</f>
        <v>#REF!</v>
      </c>
      <c r="R737">
        <v>173618</v>
      </c>
    </row>
    <row r="738" spans="5:18">
      <c r="E738" t="e">
        <f>#REF!</f>
        <v>#REF!</v>
      </c>
      <c r="F738">
        <v>2128</v>
      </c>
      <c r="Q738" t="e">
        <f>#REF!</f>
        <v>#REF!</v>
      </c>
      <c r="R738">
        <v>173619</v>
      </c>
    </row>
    <row r="739" spans="5:18">
      <c r="E739" t="e">
        <f>#REF!</f>
        <v>#REF!</v>
      </c>
      <c r="F739">
        <v>2129</v>
      </c>
      <c r="Q739" t="e">
        <f>#REF!</f>
        <v>#REF!</v>
      </c>
      <c r="R739">
        <v>173620</v>
      </c>
    </row>
    <row r="740" spans="5:18">
      <c r="E740" t="e">
        <f>#REF!</f>
        <v>#REF!</v>
      </c>
      <c r="F740">
        <v>2130</v>
      </c>
      <c r="Q740" t="e">
        <f>#REF!</f>
        <v>#REF!</v>
      </c>
      <c r="R740">
        <v>173621</v>
      </c>
    </row>
    <row r="741" spans="5:18">
      <c r="E741" t="e">
        <f>#REF!</f>
        <v>#REF!</v>
      </c>
      <c r="F741">
        <v>2131</v>
      </c>
      <c r="Q741" t="e">
        <f>#REF!</f>
        <v>#REF!</v>
      </c>
      <c r="R741">
        <v>173622</v>
      </c>
    </row>
    <row r="742" spans="5:18">
      <c r="E742" t="e">
        <f>#REF!</f>
        <v>#REF!</v>
      </c>
      <c r="F742">
        <v>2132</v>
      </c>
      <c r="Q742" t="e">
        <f>#REF!</f>
        <v>#REF!</v>
      </c>
      <c r="R742">
        <v>173623</v>
      </c>
    </row>
    <row r="743" spans="5:18">
      <c r="E743" t="e">
        <f>#REF!</f>
        <v>#REF!</v>
      </c>
      <c r="F743">
        <v>2133</v>
      </c>
      <c r="Q743" t="e">
        <f>#REF!</f>
        <v>#REF!</v>
      </c>
      <c r="R743">
        <v>173624</v>
      </c>
    </row>
    <row r="744" spans="5:18">
      <c r="E744" t="e">
        <f>#REF!</f>
        <v>#REF!</v>
      </c>
      <c r="F744">
        <v>2134</v>
      </c>
      <c r="Q744" t="e">
        <f>#REF!</f>
        <v>#REF!</v>
      </c>
      <c r="R744">
        <v>173625</v>
      </c>
    </row>
    <row r="745" spans="5:18">
      <c r="E745" t="e">
        <f>#REF!</f>
        <v>#REF!</v>
      </c>
      <c r="F745">
        <v>2135</v>
      </c>
      <c r="Q745" t="e">
        <f>#REF!</f>
        <v>#REF!</v>
      </c>
      <c r="R745">
        <v>173626</v>
      </c>
    </row>
    <row r="746" spans="5:18">
      <c r="E746" t="e">
        <f>#REF!</f>
        <v>#REF!</v>
      </c>
      <c r="F746">
        <v>2136</v>
      </c>
      <c r="Q746" t="e">
        <f>#REF!</f>
        <v>#REF!</v>
      </c>
      <c r="R746">
        <v>173627</v>
      </c>
    </row>
    <row r="747" spans="5:18">
      <c r="E747" t="e">
        <f>#REF!</f>
        <v>#REF!</v>
      </c>
      <c r="F747">
        <v>2137</v>
      </c>
      <c r="Q747" t="e">
        <f>#REF!</f>
        <v>#REF!</v>
      </c>
      <c r="R747">
        <v>173628</v>
      </c>
    </row>
    <row r="748" spans="5:18">
      <c r="E748" t="e">
        <f>#REF!</f>
        <v>#REF!</v>
      </c>
      <c r="F748">
        <v>2138</v>
      </c>
      <c r="Q748" t="e">
        <f>#REF!</f>
        <v>#REF!</v>
      </c>
      <c r="R748">
        <v>173629</v>
      </c>
    </row>
    <row r="749" spans="5:18">
      <c r="E749" t="e">
        <f>#REF!</f>
        <v>#REF!</v>
      </c>
      <c r="F749">
        <v>2139</v>
      </c>
      <c r="Q749" t="e">
        <f>#REF!</f>
        <v>#REF!</v>
      </c>
      <c r="R749">
        <v>173630</v>
      </c>
    </row>
    <row r="750" spans="5:18">
      <c r="E750" t="e">
        <f>#REF!</f>
        <v>#REF!</v>
      </c>
      <c r="F750">
        <v>2140</v>
      </c>
      <c r="Q750" t="e">
        <f>#REF!</f>
        <v>#REF!</v>
      </c>
      <c r="R750">
        <v>173631</v>
      </c>
    </row>
    <row r="751" spans="5:18">
      <c r="E751" t="e">
        <f>#REF!</f>
        <v>#REF!</v>
      </c>
      <c r="F751">
        <v>2141</v>
      </c>
      <c r="Q751" t="e">
        <f>#REF!</f>
        <v>#REF!</v>
      </c>
      <c r="R751">
        <v>173632</v>
      </c>
    </row>
    <row r="752" spans="5:18">
      <c r="E752" t="e">
        <f>#REF!</f>
        <v>#REF!</v>
      </c>
      <c r="F752">
        <v>2142</v>
      </c>
      <c r="Q752" t="e">
        <f>#REF!</f>
        <v>#REF!</v>
      </c>
      <c r="R752">
        <v>173633</v>
      </c>
    </row>
    <row r="753" spans="5:18">
      <c r="E753" t="e">
        <f>#REF!</f>
        <v>#REF!</v>
      </c>
      <c r="F753">
        <v>2143</v>
      </c>
      <c r="Q753" t="e">
        <f>#REF!</f>
        <v>#REF!</v>
      </c>
      <c r="R753">
        <v>173634</v>
      </c>
    </row>
    <row r="754" spans="5:18">
      <c r="E754" t="e">
        <f>#REF!</f>
        <v>#REF!</v>
      </c>
      <c r="F754">
        <v>2144</v>
      </c>
      <c r="Q754" t="e">
        <f>#REF!</f>
        <v>#REF!</v>
      </c>
      <c r="R754">
        <v>173635</v>
      </c>
    </row>
    <row r="755" spans="5:18">
      <c r="E755" t="e">
        <f>#REF!</f>
        <v>#REF!</v>
      </c>
      <c r="F755">
        <v>2145</v>
      </c>
      <c r="Q755" t="e">
        <f>#REF!</f>
        <v>#REF!</v>
      </c>
      <c r="R755">
        <v>173636</v>
      </c>
    </row>
    <row r="756" spans="5:18">
      <c r="E756" t="e">
        <f>#REF!</f>
        <v>#REF!</v>
      </c>
      <c r="F756">
        <v>2146</v>
      </c>
      <c r="Q756" t="e">
        <f>#REF!</f>
        <v>#REF!</v>
      </c>
      <c r="R756">
        <v>173637</v>
      </c>
    </row>
    <row r="757" spans="5:18">
      <c r="E757" t="e">
        <f>#REF!</f>
        <v>#REF!</v>
      </c>
      <c r="F757">
        <v>2147</v>
      </c>
      <c r="Q757" t="e">
        <f>#REF!</f>
        <v>#REF!</v>
      </c>
      <c r="R757">
        <v>173638</v>
      </c>
    </row>
    <row r="758" spans="5:18">
      <c r="E758" t="e">
        <f>#REF!</f>
        <v>#REF!</v>
      </c>
      <c r="F758">
        <v>2148</v>
      </c>
      <c r="Q758" t="e">
        <f>#REF!</f>
        <v>#REF!</v>
      </c>
      <c r="R758">
        <v>173639</v>
      </c>
    </row>
    <row r="759" spans="5:18">
      <c r="E759" t="e">
        <f>#REF!</f>
        <v>#REF!</v>
      </c>
      <c r="F759">
        <v>2149</v>
      </c>
      <c r="Q759" t="e">
        <f>#REF!</f>
        <v>#REF!</v>
      </c>
      <c r="R759">
        <v>173640</v>
      </c>
    </row>
    <row r="760" spans="5:18">
      <c r="E760" t="e">
        <f>#REF!</f>
        <v>#REF!</v>
      </c>
      <c r="F760">
        <v>2150</v>
      </c>
      <c r="Q760" t="e">
        <f>#REF!</f>
        <v>#REF!</v>
      </c>
      <c r="R760">
        <v>173641</v>
      </c>
    </row>
    <row r="761" spans="5:18">
      <c r="E761" t="e">
        <f>#REF!</f>
        <v>#REF!</v>
      </c>
      <c r="F761">
        <v>2151</v>
      </c>
      <c r="Q761" t="e">
        <f>#REF!</f>
        <v>#REF!</v>
      </c>
      <c r="R761">
        <v>173642</v>
      </c>
    </row>
    <row r="762" spans="5:18">
      <c r="E762" t="e">
        <f>#REF!</f>
        <v>#REF!</v>
      </c>
      <c r="F762">
        <v>2152</v>
      </c>
      <c r="Q762" t="e">
        <f>#REF!</f>
        <v>#REF!</v>
      </c>
      <c r="R762">
        <v>173643</v>
      </c>
    </row>
    <row r="763" spans="5:18">
      <c r="E763" t="e">
        <f>#REF!</f>
        <v>#REF!</v>
      </c>
      <c r="F763">
        <v>2153</v>
      </c>
      <c r="Q763" t="e">
        <f>#REF!</f>
        <v>#REF!</v>
      </c>
      <c r="R763">
        <v>173644</v>
      </c>
    </row>
    <row r="764" spans="5:18">
      <c r="E764" t="e">
        <f>#REF!</f>
        <v>#REF!</v>
      </c>
      <c r="F764">
        <v>2154</v>
      </c>
      <c r="Q764" t="e">
        <f>#REF!</f>
        <v>#REF!</v>
      </c>
      <c r="R764">
        <v>173645</v>
      </c>
    </row>
    <row r="765" spans="5:18">
      <c r="E765" t="e">
        <f>#REF!</f>
        <v>#REF!</v>
      </c>
      <c r="F765">
        <v>2155</v>
      </c>
      <c r="Q765" t="e">
        <f>#REF!</f>
        <v>#REF!</v>
      </c>
      <c r="R765">
        <v>173646</v>
      </c>
    </row>
    <row r="766" spans="5:18">
      <c r="E766" t="e">
        <f>#REF!</f>
        <v>#REF!</v>
      </c>
      <c r="F766">
        <v>2156</v>
      </c>
      <c r="Q766" t="e">
        <f>#REF!</f>
        <v>#REF!</v>
      </c>
      <c r="R766">
        <v>173647</v>
      </c>
    </row>
    <row r="767" spans="5:18">
      <c r="E767" t="e">
        <f>#REF!</f>
        <v>#REF!</v>
      </c>
      <c r="F767">
        <v>2157</v>
      </c>
      <c r="Q767" t="e">
        <f>#REF!</f>
        <v>#REF!</v>
      </c>
      <c r="R767">
        <v>173648</v>
      </c>
    </row>
    <row r="768" spans="5:18">
      <c r="E768" t="e">
        <f>#REF!</f>
        <v>#REF!</v>
      </c>
      <c r="F768">
        <v>2158</v>
      </c>
      <c r="Q768" t="e">
        <f>#REF!</f>
        <v>#REF!</v>
      </c>
      <c r="R768">
        <v>173649</v>
      </c>
    </row>
    <row r="769" spans="5:18">
      <c r="E769" t="e">
        <f>#REF!</f>
        <v>#REF!</v>
      </c>
      <c r="F769">
        <v>2159</v>
      </c>
      <c r="Q769" t="e">
        <f>#REF!</f>
        <v>#REF!</v>
      </c>
      <c r="R769">
        <v>173650</v>
      </c>
    </row>
    <row r="770" spans="5:18">
      <c r="E770" t="e">
        <f>#REF!</f>
        <v>#REF!</v>
      </c>
      <c r="F770">
        <v>2160</v>
      </c>
      <c r="Q770" t="e">
        <f>#REF!</f>
        <v>#REF!</v>
      </c>
      <c r="R770">
        <v>173651</v>
      </c>
    </row>
    <row r="771" spans="5:18">
      <c r="E771" t="e">
        <f>#REF!</f>
        <v>#REF!</v>
      </c>
      <c r="F771">
        <v>2161</v>
      </c>
      <c r="Q771" t="e">
        <f>#REF!</f>
        <v>#REF!</v>
      </c>
      <c r="R771">
        <v>173652</v>
      </c>
    </row>
    <row r="772" spans="5:18">
      <c r="E772" t="e">
        <f>#REF!</f>
        <v>#REF!</v>
      </c>
      <c r="F772">
        <v>2162</v>
      </c>
      <c r="Q772" t="e">
        <f>#REF!</f>
        <v>#REF!</v>
      </c>
      <c r="R772">
        <v>173653</v>
      </c>
    </row>
    <row r="773" spans="5:18">
      <c r="E773" t="e">
        <f>#REF!</f>
        <v>#REF!</v>
      </c>
      <c r="F773">
        <v>2163</v>
      </c>
      <c r="Q773" t="e">
        <f>#REF!</f>
        <v>#REF!</v>
      </c>
      <c r="R773">
        <v>173654</v>
      </c>
    </row>
    <row r="774" spans="5:18">
      <c r="E774" t="e">
        <f>#REF!</f>
        <v>#REF!</v>
      </c>
      <c r="F774">
        <v>2164</v>
      </c>
      <c r="Q774" t="e">
        <f>#REF!</f>
        <v>#REF!</v>
      </c>
      <c r="R774">
        <v>173655</v>
      </c>
    </row>
    <row r="775" spans="5:18">
      <c r="E775" t="e">
        <f>#REF!</f>
        <v>#REF!</v>
      </c>
      <c r="F775">
        <v>2165</v>
      </c>
      <c r="Q775" t="e">
        <f>#REF!</f>
        <v>#REF!</v>
      </c>
      <c r="R775">
        <v>173656</v>
      </c>
    </row>
    <row r="776" spans="5:18">
      <c r="E776" t="e">
        <f>#REF!</f>
        <v>#REF!</v>
      </c>
      <c r="F776">
        <v>2166</v>
      </c>
      <c r="Q776" t="e">
        <f>#REF!</f>
        <v>#REF!</v>
      </c>
      <c r="R776">
        <v>173657</v>
      </c>
    </row>
    <row r="777" spans="5:18">
      <c r="E777" t="e">
        <f>#REF!</f>
        <v>#REF!</v>
      </c>
      <c r="F777">
        <v>2167</v>
      </c>
      <c r="Q777" t="e">
        <f>#REF!</f>
        <v>#REF!</v>
      </c>
      <c r="R777">
        <v>173658</v>
      </c>
    </row>
    <row r="778" spans="5:18">
      <c r="E778" t="e">
        <f>#REF!</f>
        <v>#REF!</v>
      </c>
      <c r="F778">
        <v>2168</v>
      </c>
      <c r="Q778" t="e">
        <f>#REF!</f>
        <v>#REF!</v>
      </c>
      <c r="R778">
        <v>173659</v>
      </c>
    </row>
    <row r="779" spans="5:18">
      <c r="E779" t="e">
        <f>#REF!</f>
        <v>#REF!</v>
      </c>
      <c r="F779">
        <v>2169</v>
      </c>
      <c r="Q779" t="e">
        <f>#REF!</f>
        <v>#REF!</v>
      </c>
      <c r="R779">
        <v>173660</v>
      </c>
    </row>
    <row r="780" spans="5:18">
      <c r="E780" t="e">
        <f>#REF!</f>
        <v>#REF!</v>
      </c>
      <c r="F780">
        <v>2170</v>
      </c>
      <c r="Q780" t="e">
        <f>#REF!</f>
        <v>#REF!</v>
      </c>
      <c r="R780">
        <v>173661</v>
      </c>
    </row>
    <row r="781" spans="5:18">
      <c r="E781" t="e">
        <f>#REF!</f>
        <v>#REF!</v>
      </c>
      <c r="F781">
        <v>2171</v>
      </c>
      <c r="Q781" t="e">
        <f>#REF!</f>
        <v>#REF!</v>
      </c>
      <c r="R781">
        <v>173662</v>
      </c>
    </row>
    <row r="782" spans="5:18">
      <c r="E782" t="e">
        <f>#REF!</f>
        <v>#REF!</v>
      </c>
      <c r="F782">
        <v>2172</v>
      </c>
      <c r="Q782" t="e">
        <f>#REF!</f>
        <v>#REF!</v>
      </c>
      <c r="R782">
        <v>173663</v>
      </c>
    </row>
    <row r="783" spans="5:18">
      <c r="E783" t="e">
        <f>#REF!</f>
        <v>#REF!</v>
      </c>
      <c r="F783">
        <v>2173</v>
      </c>
      <c r="Q783" t="e">
        <f>#REF!</f>
        <v>#REF!</v>
      </c>
      <c r="R783">
        <v>173664</v>
      </c>
    </row>
    <row r="784" spans="5:18">
      <c r="E784" t="e">
        <f>#REF!</f>
        <v>#REF!</v>
      </c>
      <c r="F784">
        <v>2174</v>
      </c>
      <c r="Q784" t="e">
        <f>#REF!</f>
        <v>#REF!</v>
      </c>
      <c r="R784">
        <v>173665</v>
      </c>
    </row>
    <row r="785" spans="5:18">
      <c r="E785" t="e">
        <f>#REF!</f>
        <v>#REF!</v>
      </c>
      <c r="F785">
        <v>2175</v>
      </c>
      <c r="Q785" t="e">
        <f>#REF!</f>
        <v>#REF!</v>
      </c>
      <c r="R785">
        <v>173666</v>
      </c>
    </row>
    <row r="786" spans="5:18">
      <c r="E786" t="e">
        <f>#REF!</f>
        <v>#REF!</v>
      </c>
      <c r="F786">
        <v>2176</v>
      </c>
      <c r="Q786" t="e">
        <f>#REF!</f>
        <v>#REF!</v>
      </c>
      <c r="R786">
        <v>173667</v>
      </c>
    </row>
    <row r="787" spans="5:18">
      <c r="E787" t="e">
        <f>#REF!</f>
        <v>#REF!</v>
      </c>
      <c r="F787">
        <v>2177</v>
      </c>
      <c r="Q787" t="e">
        <f>#REF!</f>
        <v>#REF!</v>
      </c>
      <c r="R787">
        <v>173668</v>
      </c>
    </row>
    <row r="788" spans="5:18">
      <c r="E788" t="e">
        <f>#REF!</f>
        <v>#REF!</v>
      </c>
      <c r="F788">
        <v>2178</v>
      </c>
      <c r="Q788" t="e">
        <f>#REF!</f>
        <v>#REF!</v>
      </c>
      <c r="R788">
        <v>173669</v>
      </c>
    </row>
    <row r="789" spans="5:18">
      <c r="E789" t="e">
        <f>#REF!</f>
        <v>#REF!</v>
      </c>
      <c r="F789">
        <v>2179</v>
      </c>
      <c r="Q789" t="e">
        <f>#REF!</f>
        <v>#REF!</v>
      </c>
      <c r="R789">
        <v>173670</v>
      </c>
    </row>
    <row r="790" spans="5:18">
      <c r="E790" t="e">
        <f>#REF!</f>
        <v>#REF!</v>
      </c>
      <c r="F790">
        <v>2180</v>
      </c>
      <c r="Q790" t="e">
        <f>#REF!</f>
        <v>#REF!</v>
      </c>
      <c r="R790">
        <v>173671</v>
      </c>
    </row>
    <row r="791" spans="5:18">
      <c r="E791" t="e">
        <f>#REF!</f>
        <v>#REF!</v>
      </c>
      <c r="F791">
        <v>2181</v>
      </c>
      <c r="Q791" t="e">
        <f>#REF!</f>
        <v>#REF!</v>
      </c>
      <c r="R791">
        <v>173672</v>
      </c>
    </row>
    <row r="792" spans="5:18">
      <c r="E792" t="e">
        <f>#REF!</f>
        <v>#REF!</v>
      </c>
      <c r="F792">
        <v>2182</v>
      </c>
      <c r="Q792" t="e">
        <f>#REF!</f>
        <v>#REF!</v>
      </c>
      <c r="R792">
        <v>173673</v>
      </c>
    </row>
    <row r="793" spans="5:18">
      <c r="E793" t="e">
        <f>#REF!</f>
        <v>#REF!</v>
      </c>
      <c r="F793">
        <v>2183</v>
      </c>
      <c r="Q793" t="e">
        <f>#REF!</f>
        <v>#REF!</v>
      </c>
      <c r="R793">
        <v>173674</v>
      </c>
    </row>
    <row r="794" spans="5:18">
      <c r="E794" t="e">
        <f>#REF!</f>
        <v>#REF!</v>
      </c>
      <c r="F794">
        <v>2184</v>
      </c>
      <c r="Q794" t="e">
        <f>#REF!</f>
        <v>#REF!</v>
      </c>
      <c r="R794">
        <v>173675</v>
      </c>
    </row>
    <row r="795" spans="5:18">
      <c r="E795" t="e">
        <f>#REF!</f>
        <v>#REF!</v>
      </c>
      <c r="F795">
        <v>2185</v>
      </c>
      <c r="Q795" t="e">
        <f>#REF!</f>
        <v>#REF!</v>
      </c>
      <c r="R795">
        <v>173676</v>
      </c>
    </row>
    <row r="796" spans="5:18">
      <c r="E796" t="e">
        <f>#REF!</f>
        <v>#REF!</v>
      </c>
      <c r="F796">
        <v>2186</v>
      </c>
      <c r="Q796" t="e">
        <f>#REF!</f>
        <v>#REF!</v>
      </c>
      <c r="R796">
        <v>173677</v>
      </c>
    </row>
    <row r="797" spans="5:18">
      <c r="E797" t="e">
        <f>#REF!</f>
        <v>#REF!</v>
      </c>
      <c r="F797">
        <v>2187</v>
      </c>
      <c r="Q797" t="e">
        <f>#REF!</f>
        <v>#REF!</v>
      </c>
      <c r="R797">
        <v>173678</v>
      </c>
    </row>
    <row r="798" spans="5:18">
      <c r="E798" t="e">
        <f>#REF!</f>
        <v>#REF!</v>
      </c>
      <c r="F798">
        <v>2188</v>
      </c>
      <c r="Q798" t="e">
        <f>#REF!</f>
        <v>#REF!</v>
      </c>
      <c r="R798">
        <v>173679</v>
      </c>
    </row>
    <row r="799" spans="5:18">
      <c r="E799" t="e">
        <f>#REF!</f>
        <v>#REF!</v>
      </c>
      <c r="F799">
        <v>2189</v>
      </c>
      <c r="Q799" t="e">
        <f>#REF!</f>
        <v>#REF!</v>
      </c>
      <c r="R799">
        <v>173680</v>
      </c>
    </row>
    <row r="800" spans="5:18">
      <c r="E800" t="e">
        <f>#REF!</f>
        <v>#REF!</v>
      </c>
      <c r="F800">
        <v>2190</v>
      </c>
      <c r="Q800" t="e">
        <f>#REF!</f>
        <v>#REF!</v>
      </c>
      <c r="R800">
        <v>173681</v>
      </c>
    </row>
    <row r="801" spans="5:18">
      <c r="E801" t="e">
        <f>#REF!</f>
        <v>#REF!</v>
      </c>
      <c r="F801">
        <v>2191</v>
      </c>
      <c r="Q801" t="e">
        <f>#REF!</f>
        <v>#REF!</v>
      </c>
      <c r="R801">
        <v>173682</v>
      </c>
    </row>
    <row r="802" spans="5:18">
      <c r="E802" t="e">
        <f>#REF!</f>
        <v>#REF!</v>
      </c>
      <c r="F802">
        <v>2192</v>
      </c>
      <c r="Q802" t="e">
        <f>#REF!</f>
        <v>#REF!</v>
      </c>
      <c r="R802">
        <v>173683</v>
      </c>
    </row>
    <row r="803" spans="5:18">
      <c r="E803" t="e">
        <f>#REF!</f>
        <v>#REF!</v>
      </c>
      <c r="F803">
        <v>2193</v>
      </c>
      <c r="Q803" t="e">
        <f>#REF!</f>
        <v>#REF!</v>
      </c>
      <c r="R803">
        <v>173684</v>
      </c>
    </row>
    <row r="804" spans="5:18">
      <c r="E804" t="e">
        <f>#REF!</f>
        <v>#REF!</v>
      </c>
      <c r="F804">
        <v>2194</v>
      </c>
      <c r="Q804" t="e">
        <f>#REF!</f>
        <v>#REF!</v>
      </c>
      <c r="R804">
        <v>173685</v>
      </c>
    </row>
    <row r="805" spans="5:18">
      <c r="E805" t="e">
        <f>#REF!</f>
        <v>#REF!</v>
      </c>
      <c r="F805">
        <v>2195</v>
      </c>
      <c r="Q805" t="e">
        <f>#REF!</f>
        <v>#REF!</v>
      </c>
      <c r="R805">
        <v>173686</v>
      </c>
    </row>
    <row r="806" spans="5:18">
      <c r="E806" t="e">
        <f>#REF!</f>
        <v>#REF!</v>
      </c>
      <c r="F806">
        <v>2196</v>
      </c>
      <c r="Q806" t="e">
        <f>#REF!</f>
        <v>#REF!</v>
      </c>
      <c r="R806">
        <v>173687</v>
      </c>
    </row>
    <row r="807" spans="5:18">
      <c r="E807" t="e">
        <f>#REF!</f>
        <v>#REF!</v>
      </c>
      <c r="F807">
        <v>2197</v>
      </c>
      <c r="Q807" t="e">
        <f>#REF!</f>
        <v>#REF!</v>
      </c>
      <c r="R807">
        <v>173688</v>
      </c>
    </row>
    <row r="808" spans="5:18">
      <c r="E808" t="e">
        <f>#REF!</f>
        <v>#REF!</v>
      </c>
      <c r="F808">
        <v>2198</v>
      </c>
      <c r="Q808" t="e">
        <f>#REF!</f>
        <v>#REF!</v>
      </c>
      <c r="R808">
        <v>173689</v>
      </c>
    </row>
    <row r="809" spans="5:18">
      <c r="E809" t="e">
        <f>#REF!</f>
        <v>#REF!</v>
      </c>
      <c r="F809">
        <v>2199</v>
      </c>
      <c r="Q809" t="e">
        <f>#REF!</f>
        <v>#REF!</v>
      </c>
      <c r="R809">
        <v>173690</v>
      </c>
    </row>
    <row r="810" spans="5:18">
      <c r="E810" t="e">
        <f>#REF!</f>
        <v>#REF!</v>
      </c>
      <c r="F810">
        <v>2200</v>
      </c>
      <c r="Q810" t="e">
        <f>#REF!</f>
        <v>#REF!</v>
      </c>
      <c r="R810">
        <v>173691</v>
      </c>
    </row>
    <row r="811" spans="5:18">
      <c r="E811" t="e">
        <f>#REF!</f>
        <v>#REF!</v>
      </c>
      <c r="F811">
        <v>2201</v>
      </c>
      <c r="Q811" t="e">
        <f>#REF!</f>
        <v>#REF!</v>
      </c>
      <c r="R811">
        <v>173692</v>
      </c>
    </row>
    <row r="812" spans="5:18">
      <c r="E812" t="e">
        <f>#REF!</f>
        <v>#REF!</v>
      </c>
      <c r="F812">
        <v>2202</v>
      </c>
      <c r="Q812" t="e">
        <f>#REF!</f>
        <v>#REF!</v>
      </c>
      <c r="R812">
        <v>173693</v>
      </c>
    </row>
    <row r="813" spans="5:18">
      <c r="E813" t="e">
        <f>#REF!</f>
        <v>#REF!</v>
      </c>
      <c r="F813">
        <v>2203</v>
      </c>
      <c r="Q813" t="e">
        <f>#REF!</f>
        <v>#REF!</v>
      </c>
      <c r="R813">
        <v>173694</v>
      </c>
    </row>
    <row r="814" spans="5:18">
      <c r="E814" t="e">
        <f>#REF!</f>
        <v>#REF!</v>
      </c>
      <c r="F814">
        <v>2204</v>
      </c>
      <c r="Q814" t="e">
        <f>#REF!</f>
        <v>#REF!</v>
      </c>
      <c r="R814">
        <v>173695</v>
      </c>
    </row>
    <row r="815" spans="5:18">
      <c r="E815" t="e">
        <f>#REF!</f>
        <v>#REF!</v>
      </c>
      <c r="F815">
        <v>2205</v>
      </c>
      <c r="Q815" t="e">
        <f>#REF!</f>
        <v>#REF!</v>
      </c>
      <c r="R815">
        <v>173696</v>
      </c>
    </row>
    <row r="816" spans="5:18">
      <c r="E816" t="e">
        <f>#REF!</f>
        <v>#REF!</v>
      </c>
      <c r="F816">
        <v>2206</v>
      </c>
      <c r="Q816" t="e">
        <f>#REF!</f>
        <v>#REF!</v>
      </c>
      <c r="R816">
        <v>173697</v>
      </c>
    </row>
    <row r="817" spans="5:18">
      <c r="E817" t="e">
        <f>#REF!</f>
        <v>#REF!</v>
      </c>
      <c r="F817">
        <v>2207</v>
      </c>
      <c r="Q817" t="e">
        <f>#REF!</f>
        <v>#REF!</v>
      </c>
      <c r="R817">
        <v>173698</v>
      </c>
    </row>
    <row r="818" spans="5:18">
      <c r="E818" t="e">
        <f>#REF!</f>
        <v>#REF!</v>
      </c>
      <c r="F818">
        <v>2208</v>
      </c>
      <c r="Q818" t="e">
        <f>#REF!</f>
        <v>#REF!</v>
      </c>
      <c r="R818">
        <v>173699</v>
      </c>
    </row>
    <row r="819" spans="5:18">
      <c r="E819" t="e">
        <f>#REF!</f>
        <v>#REF!</v>
      </c>
      <c r="F819">
        <v>2209</v>
      </c>
      <c r="Q819" t="e">
        <f>#REF!</f>
        <v>#REF!</v>
      </c>
      <c r="R819">
        <v>173700</v>
      </c>
    </row>
    <row r="820" spans="5:18">
      <c r="E820" t="e">
        <f>#REF!</f>
        <v>#REF!</v>
      </c>
      <c r="F820">
        <v>2210</v>
      </c>
      <c r="Q820" t="e">
        <f>#REF!</f>
        <v>#REF!</v>
      </c>
      <c r="R820">
        <v>173701</v>
      </c>
    </row>
    <row r="821" spans="5:18">
      <c r="E821" t="e">
        <f>#REF!</f>
        <v>#REF!</v>
      </c>
      <c r="F821">
        <v>2211</v>
      </c>
      <c r="Q821" t="e">
        <f>#REF!</f>
        <v>#REF!</v>
      </c>
      <c r="R821">
        <v>173702</v>
      </c>
    </row>
    <row r="822" spans="5:18">
      <c r="E822" t="e">
        <f>#REF!</f>
        <v>#REF!</v>
      </c>
      <c r="F822">
        <v>2212</v>
      </c>
      <c r="Q822" t="e">
        <f>#REF!</f>
        <v>#REF!</v>
      </c>
      <c r="R822">
        <v>173703</v>
      </c>
    </row>
    <row r="823" spans="5:18">
      <c r="E823" t="e">
        <f>#REF!</f>
        <v>#REF!</v>
      </c>
      <c r="F823">
        <v>2213</v>
      </c>
      <c r="Q823" t="e">
        <f>#REF!</f>
        <v>#REF!</v>
      </c>
      <c r="R823">
        <v>173704</v>
      </c>
    </row>
    <row r="824" spans="5:18">
      <c r="E824" t="e">
        <f>#REF!</f>
        <v>#REF!</v>
      </c>
      <c r="F824">
        <v>2214</v>
      </c>
      <c r="Q824" t="e">
        <f>#REF!</f>
        <v>#REF!</v>
      </c>
      <c r="R824">
        <v>173705</v>
      </c>
    </row>
    <row r="825" spans="5:18">
      <c r="E825" t="e">
        <f>#REF!</f>
        <v>#REF!</v>
      </c>
      <c r="F825">
        <v>2215</v>
      </c>
      <c r="Q825" t="e">
        <f>#REF!</f>
        <v>#REF!</v>
      </c>
      <c r="R825">
        <v>173706</v>
      </c>
    </row>
    <row r="826" spans="5:18">
      <c r="E826" t="e">
        <f>#REF!</f>
        <v>#REF!</v>
      </c>
      <c r="F826">
        <v>2216</v>
      </c>
      <c r="Q826" t="e">
        <f>#REF!</f>
        <v>#REF!</v>
      </c>
      <c r="R826">
        <v>173707</v>
      </c>
    </row>
    <row r="827" spans="5:18">
      <c r="E827" t="e">
        <f>#REF!</f>
        <v>#REF!</v>
      </c>
      <c r="F827">
        <v>2217</v>
      </c>
      <c r="Q827" t="e">
        <f>#REF!</f>
        <v>#REF!</v>
      </c>
      <c r="R827">
        <v>173708</v>
      </c>
    </row>
    <row r="828" spans="5:18">
      <c r="E828" t="e">
        <f>#REF!</f>
        <v>#REF!</v>
      </c>
      <c r="F828">
        <v>2218</v>
      </c>
      <c r="Q828" t="e">
        <f>#REF!</f>
        <v>#REF!</v>
      </c>
      <c r="R828">
        <v>173709</v>
      </c>
    </row>
    <row r="829" spans="5:18">
      <c r="E829" t="e">
        <f>#REF!</f>
        <v>#REF!</v>
      </c>
      <c r="F829">
        <v>2219</v>
      </c>
      <c r="Q829" t="e">
        <f>#REF!</f>
        <v>#REF!</v>
      </c>
      <c r="R829">
        <v>173710</v>
      </c>
    </row>
    <row r="830" spans="5:18">
      <c r="E830" t="e">
        <f>#REF!</f>
        <v>#REF!</v>
      </c>
      <c r="F830">
        <v>2220</v>
      </c>
      <c r="Q830" t="e">
        <f>#REF!</f>
        <v>#REF!</v>
      </c>
      <c r="R830">
        <v>173711</v>
      </c>
    </row>
    <row r="831" spans="5:18">
      <c r="E831" t="e">
        <f>#REF!</f>
        <v>#REF!</v>
      </c>
      <c r="F831">
        <v>2221</v>
      </c>
      <c r="Q831" t="e">
        <f>#REF!</f>
        <v>#REF!</v>
      </c>
      <c r="R831">
        <v>173712</v>
      </c>
    </row>
    <row r="832" spans="5:18">
      <c r="E832" t="e">
        <f>#REF!</f>
        <v>#REF!</v>
      </c>
      <c r="F832">
        <v>2222</v>
      </c>
      <c r="Q832" t="e">
        <f>#REF!</f>
        <v>#REF!</v>
      </c>
      <c r="R832">
        <v>173713</v>
      </c>
    </row>
    <row r="833" spans="5:18">
      <c r="E833" t="e">
        <f>#REF!</f>
        <v>#REF!</v>
      </c>
      <c r="F833">
        <v>2223</v>
      </c>
      <c r="Q833" t="e">
        <f>#REF!</f>
        <v>#REF!</v>
      </c>
      <c r="R833">
        <v>173714</v>
      </c>
    </row>
    <row r="834" spans="5:18">
      <c r="E834" t="e">
        <f>#REF!</f>
        <v>#REF!</v>
      </c>
      <c r="F834">
        <v>2224</v>
      </c>
      <c r="Q834" t="e">
        <f>#REF!</f>
        <v>#REF!</v>
      </c>
      <c r="R834">
        <v>173715</v>
      </c>
    </row>
    <row r="835" spans="5:18">
      <c r="E835" t="e">
        <f>#REF!</f>
        <v>#REF!</v>
      </c>
      <c r="F835">
        <v>2225</v>
      </c>
      <c r="Q835" t="e">
        <f>#REF!</f>
        <v>#REF!</v>
      </c>
      <c r="R835">
        <v>173716</v>
      </c>
    </row>
    <row r="836" spans="5:18">
      <c r="E836" t="e">
        <f>#REF!</f>
        <v>#REF!</v>
      </c>
      <c r="F836">
        <v>2226</v>
      </c>
      <c r="Q836" t="e">
        <f>#REF!</f>
        <v>#REF!</v>
      </c>
      <c r="R836">
        <v>173717</v>
      </c>
    </row>
    <row r="837" spans="5:18">
      <c r="E837" t="e">
        <f>#REF!</f>
        <v>#REF!</v>
      </c>
      <c r="F837">
        <v>2227</v>
      </c>
      <c r="Q837" t="e">
        <f>#REF!</f>
        <v>#REF!</v>
      </c>
      <c r="R837">
        <v>173718</v>
      </c>
    </row>
    <row r="838" spans="5:18">
      <c r="E838" t="e">
        <f>#REF!</f>
        <v>#REF!</v>
      </c>
      <c r="F838">
        <v>2228</v>
      </c>
      <c r="Q838" t="e">
        <f>#REF!</f>
        <v>#REF!</v>
      </c>
      <c r="R838">
        <v>173719</v>
      </c>
    </row>
    <row r="839" spans="5:18">
      <c r="E839" t="e">
        <f>#REF!</f>
        <v>#REF!</v>
      </c>
      <c r="F839">
        <v>2229</v>
      </c>
      <c r="Q839" t="e">
        <f>#REF!</f>
        <v>#REF!</v>
      </c>
      <c r="R839">
        <v>173720</v>
      </c>
    </row>
    <row r="840" spans="5:18">
      <c r="E840" t="e">
        <f>#REF!</f>
        <v>#REF!</v>
      </c>
      <c r="F840">
        <v>2230</v>
      </c>
      <c r="Q840" t="e">
        <f>#REF!</f>
        <v>#REF!</v>
      </c>
      <c r="R840">
        <v>173721</v>
      </c>
    </row>
    <row r="841" spans="5:18">
      <c r="E841" t="e">
        <f>#REF!</f>
        <v>#REF!</v>
      </c>
      <c r="F841">
        <v>2231</v>
      </c>
      <c r="Q841" t="e">
        <f>#REF!</f>
        <v>#REF!</v>
      </c>
      <c r="R841">
        <v>173722</v>
      </c>
    </row>
    <row r="842" spans="5:18">
      <c r="E842" t="e">
        <f>#REF!</f>
        <v>#REF!</v>
      </c>
      <c r="F842">
        <v>2232</v>
      </c>
      <c r="Q842" t="e">
        <f>#REF!</f>
        <v>#REF!</v>
      </c>
      <c r="R842">
        <v>173723</v>
      </c>
    </row>
    <row r="843" spans="5:18">
      <c r="E843" t="e">
        <f>#REF!</f>
        <v>#REF!</v>
      </c>
      <c r="F843">
        <v>2233</v>
      </c>
      <c r="Q843" t="e">
        <f>#REF!</f>
        <v>#REF!</v>
      </c>
      <c r="R843">
        <v>173724</v>
      </c>
    </row>
    <row r="844" spans="5:18">
      <c r="E844" t="e">
        <f>#REF!</f>
        <v>#REF!</v>
      </c>
      <c r="F844">
        <v>2234</v>
      </c>
      <c r="Q844" t="e">
        <f>#REF!</f>
        <v>#REF!</v>
      </c>
      <c r="R844">
        <v>173725</v>
      </c>
    </row>
    <row r="845" spans="5:18">
      <c r="E845" t="e">
        <f>#REF!</f>
        <v>#REF!</v>
      </c>
      <c r="F845">
        <v>2235</v>
      </c>
      <c r="Q845" t="e">
        <f>#REF!</f>
        <v>#REF!</v>
      </c>
      <c r="R845">
        <v>173726</v>
      </c>
    </row>
    <row r="846" spans="5:18">
      <c r="E846" t="e">
        <f>#REF!</f>
        <v>#REF!</v>
      </c>
      <c r="F846">
        <v>2236</v>
      </c>
      <c r="Q846" t="e">
        <f>#REF!</f>
        <v>#REF!</v>
      </c>
      <c r="R846">
        <v>173727</v>
      </c>
    </row>
    <row r="847" spans="5:18">
      <c r="E847" t="e">
        <f>#REF!</f>
        <v>#REF!</v>
      </c>
      <c r="F847">
        <v>2237</v>
      </c>
      <c r="Q847" t="e">
        <f>#REF!</f>
        <v>#REF!</v>
      </c>
      <c r="R847">
        <v>173728</v>
      </c>
    </row>
    <row r="848" spans="5:18">
      <c r="E848" t="e">
        <f>#REF!</f>
        <v>#REF!</v>
      </c>
      <c r="F848">
        <v>2238</v>
      </c>
      <c r="Q848" t="e">
        <f>#REF!</f>
        <v>#REF!</v>
      </c>
      <c r="R848">
        <v>173729</v>
      </c>
    </row>
    <row r="849" spans="5:18">
      <c r="E849" t="e">
        <f>#REF!</f>
        <v>#REF!</v>
      </c>
      <c r="F849">
        <v>2239</v>
      </c>
      <c r="Q849" t="e">
        <f>#REF!</f>
        <v>#REF!</v>
      </c>
      <c r="R849">
        <v>173730</v>
      </c>
    </row>
    <row r="850" spans="5:18">
      <c r="E850" t="e">
        <f>#REF!</f>
        <v>#REF!</v>
      </c>
      <c r="F850">
        <v>2240</v>
      </c>
      <c r="Q850" t="e">
        <f>#REF!</f>
        <v>#REF!</v>
      </c>
      <c r="R850">
        <v>173731</v>
      </c>
    </row>
    <row r="851" spans="5:18">
      <c r="E851" t="e">
        <f>#REF!</f>
        <v>#REF!</v>
      </c>
      <c r="F851">
        <v>2241</v>
      </c>
      <c r="Q851" t="e">
        <f>#REF!</f>
        <v>#REF!</v>
      </c>
      <c r="R851">
        <v>173732</v>
      </c>
    </row>
    <row r="852" spans="5:18">
      <c r="E852" t="e">
        <f>#REF!</f>
        <v>#REF!</v>
      </c>
      <c r="F852">
        <v>2242</v>
      </c>
      <c r="Q852" t="e">
        <f>#REF!</f>
        <v>#REF!</v>
      </c>
      <c r="R852">
        <v>173733</v>
      </c>
    </row>
    <row r="853" spans="5:18">
      <c r="E853" t="e">
        <f>#REF!</f>
        <v>#REF!</v>
      </c>
      <c r="F853">
        <v>2243</v>
      </c>
      <c r="Q853" t="e">
        <f>#REF!</f>
        <v>#REF!</v>
      </c>
      <c r="R853">
        <v>173734</v>
      </c>
    </row>
    <row r="854" spans="5:18">
      <c r="E854" t="e">
        <f>#REF!</f>
        <v>#REF!</v>
      </c>
      <c r="F854">
        <v>2244</v>
      </c>
      <c r="Q854" t="e">
        <f>#REF!</f>
        <v>#REF!</v>
      </c>
      <c r="R854">
        <v>173735</v>
      </c>
    </row>
    <row r="855" spans="5:18">
      <c r="E855" t="e">
        <f>#REF!</f>
        <v>#REF!</v>
      </c>
      <c r="F855">
        <v>2245</v>
      </c>
      <c r="Q855" t="e">
        <f>#REF!</f>
        <v>#REF!</v>
      </c>
      <c r="R855">
        <v>173736</v>
      </c>
    </row>
    <row r="856" spans="5:18">
      <c r="E856" t="e">
        <f>#REF!</f>
        <v>#REF!</v>
      </c>
      <c r="F856">
        <v>2246</v>
      </c>
      <c r="Q856" t="e">
        <f>#REF!</f>
        <v>#REF!</v>
      </c>
      <c r="R856">
        <v>173737</v>
      </c>
    </row>
    <row r="857" spans="5:18">
      <c r="E857" t="e">
        <f>#REF!</f>
        <v>#REF!</v>
      </c>
      <c r="F857">
        <v>2247</v>
      </c>
      <c r="Q857" t="e">
        <f>#REF!</f>
        <v>#REF!</v>
      </c>
      <c r="R857">
        <v>173738</v>
      </c>
    </row>
    <row r="858" spans="5:18">
      <c r="E858" t="e">
        <f>#REF!</f>
        <v>#REF!</v>
      </c>
      <c r="F858">
        <v>2248</v>
      </c>
      <c r="Q858" t="e">
        <f>#REF!</f>
        <v>#REF!</v>
      </c>
      <c r="R858">
        <v>173739</v>
      </c>
    </row>
    <row r="859" spans="5:18">
      <c r="E859" t="e">
        <f>#REF!</f>
        <v>#REF!</v>
      </c>
      <c r="F859">
        <v>2249</v>
      </c>
      <c r="Q859" t="e">
        <f>#REF!</f>
        <v>#REF!</v>
      </c>
      <c r="R859">
        <v>173740</v>
      </c>
    </row>
    <row r="860" spans="5:18">
      <c r="E860" t="e">
        <f>#REF!</f>
        <v>#REF!</v>
      </c>
      <c r="F860">
        <v>2250</v>
      </c>
      <c r="Q860" t="e">
        <f>#REF!</f>
        <v>#REF!</v>
      </c>
      <c r="R860">
        <v>173741</v>
      </c>
    </row>
    <row r="861" spans="5:18">
      <c r="E861" t="e">
        <f>#REF!</f>
        <v>#REF!</v>
      </c>
      <c r="F861">
        <v>2251</v>
      </c>
      <c r="Q861" t="e">
        <f>#REF!</f>
        <v>#REF!</v>
      </c>
      <c r="R861">
        <v>173742</v>
      </c>
    </row>
    <row r="862" spans="5:18">
      <c r="E862" t="e">
        <f>#REF!</f>
        <v>#REF!</v>
      </c>
      <c r="F862">
        <v>2252</v>
      </c>
      <c r="Q862" t="e">
        <f>#REF!</f>
        <v>#REF!</v>
      </c>
      <c r="R862">
        <v>173743</v>
      </c>
    </row>
    <row r="863" spans="5:18">
      <c r="E863" t="e">
        <f>#REF!</f>
        <v>#REF!</v>
      </c>
      <c r="F863">
        <v>2253</v>
      </c>
      <c r="Q863" t="e">
        <f>#REF!</f>
        <v>#REF!</v>
      </c>
      <c r="R863">
        <v>173744</v>
      </c>
    </row>
    <row r="864" spans="5:18">
      <c r="E864" t="e">
        <f>#REF!</f>
        <v>#REF!</v>
      </c>
      <c r="F864">
        <v>2254</v>
      </c>
      <c r="Q864" t="e">
        <f>#REF!</f>
        <v>#REF!</v>
      </c>
      <c r="R864">
        <v>173745</v>
      </c>
    </row>
    <row r="865" spans="5:18">
      <c r="E865" t="e">
        <f>#REF!</f>
        <v>#REF!</v>
      </c>
      <c r="F865">
        <v>2255</v>
      </c>
      <c r="Q865" t="e">
        <f>#REF!</f>
        <v>#REF!</v>
      </c>
      <c r="R865">
        <v>173746</v>
      </c>
    </row>
    <row r="866" spans="5:18">
      <c r="E866" t="e">
        <f>#REF!</f>
        <v>#REF!</v>
      </c>
      <c r="F866">
        <v>2256</v>
      </c>
      <c r="Q866" t="e">
        <f>#REF!</f>
        <v>#REF!</v>
      </c>
      <c r="R866">
        <v>173747</v>
      </c>
    </row>
    <row r="867" spans="5:18">
      <c r="E867" t="e">
        <f>#REF!</f>
        <v>#REF!</v>
      </c>
      <c r="F867">
        <v>2257</v>
      </c>
      <c r="Q867" t="e">
        <f>#REF!</f>
        <v>#REF!</v>
      </c>
      <c r="R867">
        <v>173748</v>
      </c>
    </row>
    <row r="868" spans="5:18">
      <c r="E868" t="e">
        <f>#REF!</f>
        <v>#REF!</v>
      </c>
      <c r="F868">
        <v>2258</v>
      </c>
      <c r="Q868" t="e">
        <f>#REF!</f>
        <v>#REF!</v>
      </c>
      <c r="R868">
        <v>173749</v>
      </c>
    </row>
    <row r="869" spans="5:18">
      <c r="E869" t="e">
        <f>#REF!</f>
        <v>#REF!</v>
      </c>
      <c r="F869">
        <v>2259</v>
      </c>
      <c r="Q869" t="e">
        <f>#REF!</f>
        <v>#REF!</v>
      </c>
      <c r="R869">
        <v>173750</v>
      </c>
    </row>
    <row r="870" spans="5:18">
      <c r="E870" t="e">
        <f>#REF!</f>
        <v>#REF!</v>
      </c>
      <c r="F870">
        <v>2260</v>
      </c>
      <c r="Q870" t="e">
        <f>#REF!</f>
        <v>#REF!</v>
      </c>
      <c r="R870">
        <v>173751</v>
      </c>
    </row>
    <row r="871" spans="5:18">
      <c r="E871" t="e">
        <f>#REF!</f>
        <v>#REF!</v>
      </c>
      <c r="F871">
        <v>2261</v>
      </c>
      <c r="Q871" t="e">
        <f>#REF!</f>
        <v>#REF!</v>
      </c>
      <c r="R871">
        <v>173752</v>
      </c>
    </row>
    <row r="872" spans="5:18">
      <c r="E872" t="e">
        <f>#REF!</f>
        <v>#REF!</v>
      </c>
      <c r="F872">
        <v>2262</v>
      </c>
      <c r="Q872" t="e">
        <f>#REF!</f>
        <v>#REF!</v>
      </c>
      <c r="R872">
        <v>173753</v>
      </c>
    </row>
    <row r="873" spans="5:18">
      <c r="E873" t="e">
        <f>#REF!</f>
        <v>#REF!</v>
      </c>
      <c r="F873">
        <v>2263</v>
      </c>
      <c r="Q873" t="e">
        <f>#REF!</f>
        <v>#REF!</v>
      </c>
      <c r="R873">
        <v>173754</v>
      </c>
    </row>
    <row r="874" spans="5:18">
      <c r="E874" t="e">
        <f>#REF!</f>
        <v>#REF!</v>
      </c>
      <c r="F874">
        <v>2264</v>
      </c>
      <c r="Q874" t="e">
        <f>#REF!</f>
        <v>#REF!</v>
      </c>
      <c r="R874">
        <v>173755</v>
      </c>
    </row>
    <row r="875" spans="5:18">
      <c r="E875" t="e">
        <f>#REF!</f>
        <v>#REF!</v>
      </c>
      <c r="F875">
        <v>2265</v>
      </c>
      <c r="Q875" t="e">
        <f>#REF!</f>
        <v>#REF!</v>
      </c>
      <c r="R875">
        <v>173756</v>
      </c>
    </row>
    <row r="876" spans="5:18">
      <c r="E876" t="e">
        <f>#REF!</f>
        <v>#REF!</v>
      </c>
      <c r="F876">
        <v>2266</v>
      </c>
      <c r="Q876" t="e">
        <f>#REF!</f>
        <v>#REF!</v>
      </c>
      <c r="R876">
        <v>173757</v>
      </c>
    </row>
    <row r="877" spans="5:18">
      <c r="E877" t="e">
        <f>#REF!</f>
        <v>#REF!</v>
      </c>
      <c r="F877">
        <v>2267</v>
      </c>
      <c r="Q877" t="e">
        <f>#REF!</f>
        <v>#REF!</v>
      </c>
      <c r="R877">
        <v>173758</v>
      </c>
    </row>
    <row r="878" spans="5:18">
      <c r="E878" t="e">
        <f>#REF!</f>
        <v>#REF!</v>
      </c>
      <c r="F878">
        <v>2268</v>
      </c>
      <c r="Q878" t="e">
        <f>#REF!</f>
        <v>#REF!</v>
      </c>
      <c r="R878">
        <v>173759</v>
      </c>
    </row>
    <row r="879" spans="5:18">
      <c r="E879" t="e">
        <f>#REF!</f>
        <v>#REF!</v>
      </c>
      <c r="F879">
        <v>2269</v>
      </c>
      <c r="Q879" t="e">
        <f>#REF!</f>
        <v>#REF!</v>
      </c>
      <c r="R879">
        <v>173760</v>
      </c>
    </row>
    <row r="880" spans="5:18">
      <c r="E880" t="e">
        <f>#REF!</f>
        <v>#REF!</v>
      </c>
      <c r="F880">
        <v>2270</v>
      </c>
      <c r="Q880" t="e">
        <f>#REF!</f>
        <v>#REF!</v>
      </c>
      <c r="R880">
        <v>173761</v>
      </c>
    </row>
    <row r="881" spans="5:18">
      <c r="E881" t="e">
        <f>#REF!</f>
        <v>#REF!</v>
      </c>
      <c r="F881">
        <v>2271</v>
      </c>
      <c r="Q881" t="e">
        <f>#REF!</f>
        <v>#REF!</v>
      </c>
      <c r="R881">
        <v>173762</v>
      </c>
    </row>
    <row r="882" spans="5:18">
      <c r="E882" t="e">
        <f>#REF!</f>
        <v>#REF!</v>
      </c>
      <c r="F882">
        <v>2272</v>
      </c>
      <c r="Q882" t="e">
        <f>#REF!</f>
        <v>#REF!</v>
      </c>
      <c r="R882">
        <v>173763</v>
      </c>
    </row>
    <row r="883" spans="5:18">
      <c r="E883" t="e">
        <f>#REF!</f>
        <v>#REF!</v>
      </c>
      <c r="F883">
        <v>2273</v>
      </c>
      <c r="Q883" t="e">
        <f>#REF!</f>
        <v>#REF!</v>
      </c>
      <c r="R883">
        <v>173764</v>
      </c>
    </row>
    <row r="884" spans="5:18">
      <c r="E884" t="e">
        <f>#REF!</f>
        <v>#REF!</v>
      </c>
      <c r="F884">
        <v>2274</v>
      </c>
      <c r="Q884" t="e">
        <f>#REF!</f>
        <v>#REF!</v>
      </c>
      <c r="R884">
        <v>173765</v>
      </c>
    </row>
    <row r="885" spans="5:18">
      <c r="E885" t="e">
        <f>#REF!</f>
        <v>#REF!</v>
      </c>
      <c r="F885">
        <v>2275</v>
      </c>
      <c r="Q885" t="e">
        <f>#REF!</f>
        <v>#REF!</v>
      </c>
      <c r="R885">
        <v>173766</v>
      </c>
    </row>
    <row r="886" spans="5:18">
      <c r="E886" t="e">
        <f>#REF!</f>
        <v>#REF!</v>
      </c>
      <c r="F886">
        <v>2276</v>
      </c>
      <c r="Q886" t="e">
        <f>#REF!</f>
        <v>#REF!</v>
      </c>
      <c r="R886">
        <v>173767</v>
      </c>
    </row>
    <row r="887" spans="5:18">
      <c r="E887" t="e">
        <f>#REF!</f>
        <v>#REF!</v>
      </c>
      <c r="F887">
        <v>2277</v>
      </c>
      <c r="Q887" t="e">
        <f>#REF!</f>
        <v>#REF!</v>
      </c>
      <c r="R887">
        <v>173768</v>
      </c>
    </row>
    <row r="888" spans="5:18">
      <c r="E888" t="e">
        <f>#REF!</f>
        <v>#REF!</v>
      </c>
      <c r="F888">
        <v>2278</v>
      </c>
      <c r="Q888" t="e">
        <f>#REF!</f>
        <v>#REF!</v>
      </c>
      <c r="R888">
        <v>173769</v>
      </c>
    </row>
    <row r="889" spans="5:18">
      <c r="E889" t="e">
        <f>#REF!</f>
        <v>#REF!</v>
      </c>
      <c r="F889">
        <v>2279</v>
      </c>
      <c r="Q889" t="e">
        <f>#REF!</f>
        <v>#REF!</v>
      </c>
      <c r="R889">
        <v>173770</v>
      </c>
    </row>
    <row r="890" spans="5:18">
      <c r="E890" t="e">
        <f>#REF!</f>
        <v>#REF!</v>
      </c>
      <c r="F890">
        <v>2280</v>
      </c>
      <c r="Q890" t="e">
        <f>#REF!</f>
        <v>#REF!</v>
      </c>
      <c r="R890">
        <v>173771</v>
      </c>
    </row>
    <row r="891" spans="5:18">
      <c r="E891" t="e">
        <f>#REF!</f>
        <v>#REF!</v>
      </c>
      <c r="F891">
        <v>2281</v>
      </c>
      <c r="Q891" t="e">
        <f>#REF!</f>
        <v>#REF!</v>
      </c>
      <c r="R891">
        <v>173772</v>
      </c>
    </row>
    <row r="892" spans="5:18">
      <c r="E892" t="e">
        <f>#REF!</f>
        <v>#REF!</v>
      </c>
      <c r="F892">
        <v>2282</v>
      </c>
      <c r="Q892" t="e">
        <f>#REF!</f>
        <v>#REF!</v>
      </c>
      <c r="R892">
        <v>173773</v>
      </c>
    </row>
    <row r="893" spans="5:18">
      <c r="E893" t="e">
        <f>#REF!</f>
        <v>#REF!</v>
      </c>
      <c r="F893">
        <v>2283</v>
      </c>
      <c r="Q893" t="e">
        <f>#REF!</f>
        <v>#REF!</v>
      </c>
      <c r="R893">
        <v>173774</v>
      </c>
    </row>
    <row r="894" spans="5:18">
      <c r="E894" t="e">
        <f>#REF!</f>
        <v>#REF!</v>
      </c>
      <c r="F894">
        <v>2284</v>
      </c>
      <c r="Q894" t="e">
        <f>#REF!</f>
        <v>#REF!</v>
      </c>
      <c r="R894">
        <v>173775</v>
      </c>
    </row>
    <row r="895" spans="5:18">
      <c r="E895" t="e">
        <f>#REF!</f>
        <v>#REF!</v>
      </c>
      <c r="F895">
        <v>2285</v>
      </c>
      <c r="Q895" t="e">
        <f>#REF!</f>
        <v>#REF!</v>
      </c>
      <c r="R895">
        <v>173776</v>
      </c>
    </row>
    <row r="896" spans="5:18">
      <c r="E896" t="e">
        <f>#REF!</f>
        <v>#REF!</v>
      </c>
      <c r="F896">
        <v>2286</v>
      </c>
      <c r="Q896" t="e">
        <f>#REF!</f>
        <v>#REF!</v>
      </c>
      <c r="R896">
        <v>173777</v>
      </c>
    </row>
    <row r="897" spans="5:18">
      <c r="E897" t="e">
        <f>#REF!</f>
        <v>#REF!</v>
      </c>
      <c r="F897">
        <v>2287</v>
      </c>
      <c r="Q897" t="e">
        <f>#REF!</f>
        <v>#REF!</v>
      </c>
      <c r="R897">
        <v>173778</v>
      </c>
    </row>
    <row r="898" spans="5:18">
      <c r="E898" t="e">
        <f>#REF!</f>
        <v>#REF!</v>
      </c>
      <c r="F898">
        <v>2288</v>
      </c>
      <c r="Q898" t="e">
        <f>#REF!</f>
        <v>#REF!</v>
      </c>
      <c r="R898">
        <v>173779</v>
      </c>
    </row>
    <row r="899" spans="5:18">
      <c r="E899" t="e">
        <f>#REF!</f>
        <v>#REF!</v>
      </c>
      <c r="F899">
        <v>2289</v>
      </c>
      <c r="Q899" t="e">
        <f>#REF!</f>
        <v>#REF!</v>
      </c>
      <c r="R899">
        <v>173780</v>
      </c>
    </row>
    <row r="900" spans="5:18">
      <c r="E900" t="e">
        <f>#REF!</f>
        <v>#REF!</v>
      </c>
      <c r="F900">
        <v>2290</v>
      </c>
      <c r="Q900" t="e">
        <f>#REF!</f>
        <v>#REF!</v>
      </c>
      <c r="R900">
        <v>173781</v>
      </c>
    </row>
    <row r="901" spans="5:18">
      <c r="E901" t="e">
        <f>#REF!</f>
        <v>#REF!</v>
      </c>
      <c r="F901">
        <v>2291</v>
      </c>
      <c r="Q901" t="e">
        <f>#REF!</f>
        <v>#REF!</v>
      </c>
      <c r="R901">
        <v>173782</v>
      </c>
    </row>
    <row r="902" spans="5:18">
      <c r="E902" t="e">
        <f>#REF!</f>
        <v>#REF!</v>
      </c>
      <c r="F902">
        <v>2292</v>
      </c>
      <c r="Q902" t="e">
        <f>#REF!</f>
        <v>#REF!</v>
      </c>
      <c r="R902">
        <v>173783</v>
      </c>
    </row>
    <row r="903" spans="5:18">
      <c r="E903" t="e">
        <f>#REF!</f>
        <v>#REF!</v>
      </c>
      <c r="F903">
        <v>2293</v>
      </c>
      <c r="Q903" t="e">
        <f>#REF!</f>
        <v>#REF!</v>
      </c>
      <c r="R903">
        <v>173784</v>
      </c>
    </row>
    <row r="904" spans="5:18">
      <c r="E904" t="e">
        <f>#REF!</f>
        <v>#REF!</v>
      </c>
      <c r="F904">
        <v>2294</v>
      </c>
      <c r="Q904" t="e">
        <f>#REF!</f>
        <v>#REF!</v>
      </c>
      <c r="R904">
        <v>173785</v>
      </c>
    </row>
    <row r="905" spans="5:18">
      <c r="E905" t="e">
        <f>#REF!</f>
        <v>#REF!</v>
      </c>
      <c r="F905">
        <v>2295</v>
      </c>
      <c r="Q905" t="e">
        <f>#REF!</f>
        <v>#REF!</v>
      </c>
      <c r="R905">
        <v>173786</v>
      </c>
    </row>
    <row r="906" spans="5:18">
      <c r="E906" t="e">
        <f>#REF!</f>
        <v>#REF!</v>
      </c>
      <c r="F906">
        <v>2296</v>
      </c>
      <c r="Q906" t="e">
        <f>#REF!</f>
        <v>#REF!</v>
      </c>
      <c r="R906">
        <v>173787</v>
      </c>
    </row>
    <row r="907" spans="5:18">
      <c r="E907" t="e">
        <f>#REF!</f>
        <v>#REF!</v>
      </c>
      <c r="F907">
        <v>2297</v>
      </c>
      <c r="Q907" t="e">
        <f>#REF!</f>
        <v>#REF!</v>
      </c>
      <c r="R907">
        <v>173788</v>
      </c>
    </row>
    <row r="908" spans="5:18">
      <c r="E908" t="e">
        <f>#REF!</f>
        <v>#REF!</v>
      </c>
      <c r="F908">
        <v>2298</v>
      </c>
      <c r="Q908" t="e">
        <f>#REF!</f>
        <v>#REF!</v>
      </c>
      <c r="R908">
        <v>173789</v>
      </c>
    </row>
    <row r="909" spans="5:18">
      <c r="E909" t="e">
        <f>#REF!</f>
        <v>#REF!</v>
      </c>
      <c r="F909">
        <v>2299</v>
      </c>
      <c r="Q909" t="e">
        <f>#REF!</f>
        <v>#REF!</v>
      </c>
      <c r="R909">
        <v>173790</v>
      </c>
    </row>
    <row r="910" spans="5:18">
      <c r="E910" t="e">
        <f>#REF!</f>
        <v>#REF!</v>
      </c>
      <c r="F910">
        <v>2300</v>
      </c>
      <c r="Q910" t="e">
        <f>#REF!</f>
        <v>#REF!</v>
      </c>
      <c r="R910">
        <v>173791</v>
      </c>
    </row>
    <row r="911" spans="5:18">
      <c r="E911" t="e">
        <f>#REF!</f>
        <v>#REF!</v>
      </c>
      <c r="F911">
        <v>2301</v>
      </c>
      <c r="Q911" t="e">
        <f>#REF!</f>
        <v>#REF!</v>
      </c>
      <c r="R911">
        <v>173792</v>
      </c>
    </row>
    <row r="912" spans="5:18">
      <c r="E912" t="e">
        <f>#REF!</f>
        <v>#REF!</v>
      </c>
      <c r="F912">
        <v>2302</v>
      </c>
      <c r="Q912" t="e">
        <f>#REF!</f>
        <v>#REF!</v>
      </c>
      <c r="R912">
        <v>173793</v>
      </c>
    </row>
    <row r="913" spans="5:18">
      <c r="E913" t="e">
        <f>#REF!</f>
        <v>#REF!</v>
      </c>
      <c r="F913">
        <v>2303</v>
      </c>
      <c r="Q913" t="e">
        <f>#REF!</f>
        <v>#REF!</v>
      </c>
      <c r="R913">
        <v>173794</v>
      </c>
    </row>
    <row r="914" spans="5:18">
      <c r="E914" t="e">
        <f>#REF!</f>
        <v>#REF!</v>
      </c>
      <c r="F914">
        <v>2304</v>
      </c>
      <c r="Q914" t="e">
        <f>#REF!</f>
        <v>#REF!</v>
      </c>
      <c r="R914">
        <v>173795</v>
      </c>
    </row>
    <row r="915" spans="5:18">
      <c r="E915" t="e">
        <f>#REF!</f>
        <v>#REF!</v>
      </c>
      <c r="F915">
        <v>2305</v>
      </c>
      <c r="Q915" t="e">
        <f>#REF!</f>
        <v>#REF!</v>
      </c>
      <c r="R915">
        <v>173796</v>
      </c>
    </row>
    <row r="916" spans="5:18">
      <c r="E916" t="e">
        <f>#REF!</f>
        <v>#REF!</v>
      </c>
      <c r="F916">
        <v>2306</v>
      </c>
      <c r="Q916" t="e">
        <f>#REF!</f>
        <v>#REF!</v>
      </c>
      <c r="R916">
        <v>173797</v>
      </c>
    </row>
    <row r="917" spans="5:18">
      <c r="E917" t="e">
        <f>#REF!</f>
        <v>#REF!</v>
      </c>
      <c r="F917">
        <v>2307</v>
      </c>
      <c r="Q917" t="e">
        <f>#REF!</f>
        <v>#REF!</v>
      </c>
      <c r="R917">
        <v>173798</v>
      </c>
    </row>
    <row r="918" spans="5:18">
      <c r="E918" t="e">
        <f>#REF!</f>
        <v>#REF!</v>
      </c>
      <c r="F918">
        <v>2308</v>
      </c>
      <c r="Q918" t="e">
        <f>#REF!</f>
        <v>#REF!</v>
      </c>
      <c r="R918">
        <v>173799</v>
      </c>
    </row>
    <row r="919" spans="5:18">
      <c r="E919" t="e">
        <f>#REF!</f>
        <v>#REF!</v>
      </c>
      <c r="F919">
        <v>2309</v>
      </c>
      <c r="Q919" t="e">
        <f>#REF!</f>
        <v>#REF!</v>
      </c>
      <c r="R919">
        <v>173800</v>
      </c>
    </row>
    <row r="920" spans="5:18">
      <c r="E920" t="e">
        <f>#REF!</f>
        <v>#REF!</v>
      </c>
      <c r="F920">
        <v>2310</v>
      </c>
      <c r="Q920" t="e">
        <f>#REF!</f>
        <v>#REF!</v>
      </c>
      <c r="R920">
        <v>173801</v>
      </c>
    </row>
    <row r="921" spans="5:18">
      <c r="E921" t="e">
        <f>#REF!</f>
        <v>#REF!</v>
      </c>
      <c r="F921">
        <v>2311</v>
      </c>
      <c r="Q921" t="e">
        <f>#REF!</f>
        <v>#REF!</v>
      </c>
      <c r="R921">
        <v>173802</v>
      </c>
    </row>
    <row r="922" spans="5:18">
      <c r="E922" t="e">
        <f>#REF!</f>
        <v>#REF!</v>
      </c>
      <c r="F922">
        <v>2312</v>
      </c>
      <c r="Q922" t="e">
        <f>#REF!</f>
        <v>#REF!</v>
      </c>
      <c r="R922">
        <v>173803</v>
      </c>
    </row>
    <row r="923" spans="5:18">
      <c r="E923" t="e">
        <f>#REF!</f>
        <v>#REF!</v>
      </c>
      <c r="F923">
        <v>2313</v>
      </c>
      <c r="Q923" t="e">
        <f>#REF!</f>
        <v>#REF!</v>
      </c>
      <c r="R923">
        <v>173804</v>
      </c>
    </row>
    <row r="924" spans="5:18">
      <c r="E924" t="e">
        <f>#REF!</f>
        <v>#REF!</v>
      </c>
      <c r="F924">
        <v>2314</v>
      </c>
      <c r="Q924" t="e">
        <f>#REF!</f>
        <v>#REF!</v>
      </c>
      <c r="R924">
        <v>173805</v>
      </c>
    </row>
    <row r="925" spans="5:18">
      <c r="E925" t="e">
        <f>#REF!</f>
        <v>#REF!</v>
      </c>
      <c r="F925">
        <v>109955</v>
      </c>
      <c r="Q925" t="e">
        <f>#REF!</f>
        <v>#REF!</v>
      </c>
      <c r="R925">
        <v>173806</v>
      </c>
    </row>
    <row r="926" spans="5:18">
      <c r="E926" t="e">
        <f>#REF!</f>
        <v>#REF!</v>
      </c>
      <c r="F926">
        <v>109956</v>
      </c>
      <c r="Q926" t="e">
        <f>#REF!</f>
        <v>#REF!</v>
      </c>
      <c r="R926">
        <v>173807</v>
      </c>
    </row>
    <row r="927" spans="5:18">
      <c r="E927" t="e">
        <f>#REF!</f>
        <v>#REF!</v>
      </c>
      <c r="F927">
        <v>109957</v>
      </c>
      <c r="Q927" t="e">
        <f>#REF!</f>
        <v>#REF!</v>
      </c>
      <c r="R927">
        <v>173808</v>
      </c>
    </row>
    <row r="928" spans="5:18">
      <c r="E928" t="e">
        <f>#REF!</f>
        <v>#REF!</v>
      </c>
      <c r="F928">
        <v>109958</v>
      </c>
      <c r="Q928" t="e">
        <f>#REF!</f>
        <v>#REF!</v>
      </c>
      <c r="R928">
        <v>173809</v>
      </c>
    </row>
    <row r="929" spans="5:18">
      <c r="E929" t="e">
        <f>#REF!</f>
        <v>#REF!</v>
      </c>
      <c r="F929">
        <v>109959</v>
      </c>
      <c r="Q929" t="e">
        <f>#REF!</f>
        <v>#REF!</v>
      </c>
      <c r="R929">
        <v>173810</v>
      </c>
    </row>
    <row r="930" spans="5:18">
      <c r="E930" t="e">
        <f>#REF!</f>
        <v>#REF!</v>
      </c>
      <c r="F930">
        <v>109960</v>
      </c>
      <c r="Q930" t="e">
        <f>#REF!</f>
        <v>#REF!</v>
      </c>
      <c r="R930">
        <v>173811</v>
      </c>
    </row>
    <row r="931" spans="5:18">
      <c r="E931" t="e">
        <f>#REF!</f>
        <v>#REF!</v>
      </c>
      <c r="F931">
        <v>109961</v>
      </c>
      <c r="Q931" t="e">
        <f>#REF!</f>
        <v>#REF!</v>
      </c>
      <c r="R931">
        <v>173812</v>
      </c>
    </row>
    <row r="932" spans="5:18">
      <c r="E932" t="e">
        <f>#REF!</f>
        <v>#REF!</v>
      </c>
      <c r="F932">
        <v>109962</v>
      </c>
      <c r="Q932" t="e">
        <f>#REF!</f>
        <v>#REF!</v>
      </c>
      <c r="R932">
        <v>173813</v>
      </c>
    </row>
    <row r="933" spans="5:18">
      <c r="E933" t="e">
        <f>#REF!</f>
        <v>#REF!</v>
      </c>
      <c r="F933">
        <v>109963</v>
      </c>
      <c r="Q933" t="e">
        <f>#REF!</f>
        <v>#REF!</v>
      </c>
      <c r="R933">
        <v>173814</v>
      </c>
    </row>
    <row r="934" spans="5:18">
      <c r="E934" t="e">
        <f>#REF!</f>
        <v>#REF!</v>
      </c>
      <c r="F934">
        <v>109964</v>
      </c>
      <c r="Q934" t="e">
        <f>#REF!</f>
        <v>#REF!</v>
      </c>
      <c r="R934">
        <v>173815</v>
      </c>
    </row>
    <row r="935" spans="5:18">
      <c r="E935" t="e">
        <f>#REF!</f>
        <v>#REF!</v>
      </c>
      <c r="F935">
        <v>109965</v>
      </c>
      <c r="Q935" t="e">
        <f>#REF!</f>
        <v>#REF!</v>
      </c>
      <c r="R935">
        <v>173816</v>
      </c>
    </row>
    <row r="936" spans="5:18">
      <c r="E936" t="e">
        <f>#REF!</f>
        <v>#REF!</v>
      </c>
      <c r="F936">
        <v>109966</v>
      </c>
      <c r="Q936" t="e">
        <f>#REF!</f>
        <v>#REF!</v>
      </c>
      <c r="R936">
        <v>173817</v>
      </c>
    </row>
    <row r="937" spans="5:18">
      <c r="E937" t="e">
        <f>#REF!</f>
        <v>#REF!</v>
      </c>
      <c r="F937">
        <v>109967</v>
      </c>
      <c r="Q937" t="e">
        <f>#REF!</f>
        <v>#REF!</v>
      </c>
      <c r="R937">
        <v>173818</v>
      </c>
    </row>
    <row r="938" spans="5:18">
      <c r="E938" t="e">
        <f>#REF!</f>
        <v>#REF!</v>
      </c>
      <c r="F938">
        <v>109968</v>
      </c>
      <c r="Q938" t="e">
        <f>#REF!</f>
        <v>#REF!</v>
      </c>
      <c r="R938">
        <v>173819</v>
      </c>
    </row>
    <row r="939" spans="5:18">
      <c r="E939" t="e">
        <f>#REF!</f>
        <v>#REF!</v>
      </c>
      <c r="F939">
        <v>109969</v>
      </c>
      <c r="Q939" t="e">
        <f>#REF!</f>
        <v>#REF!</v>
      </c>
      <c r="R939">
        <v>173820</v>
      </c>
    </row>
    <row r="940" spans="5:18">
      <c r="E940" t="e">
        <f>#REF!</f>
        <v>#REF!</v>
      </c>
      <c r="F940">
        <v>109970</v>
      </c>
      <c r="Q940" t="e">
        <f>#REF!</f>
        <v>#REF!</v>
      </c>
      <c r="R940">
        <v>173821</v>
      </c>
    </row>
    <row r="941" spans="5:18">
      <c r="E941" t="e">
        <f>#REF!</f>
        <v>#REF!</v>
      </c>
      <c r="F941">
        <v>109971</v>
      </c>
      <c r="Q941" t="e">
        <f>#REF!</f>
        <v>#REF!</v>
      </c>
      <c r="R941">
        <v>173822</v>
      </c>
    </row>
    <row r="942" spans="5:18">
      <c r="E942" t="e">
        <f>#REF!</f>
        <v>#REF!</v>
      </c>
      <c r="F942">
        <v>109972</v>
      </c>
      <c r="Q942" t="e">
        <f>#REF!</f>
        <v>#REF!</v>
      </c>
      <c r="R942">
        <v>173823</v>
      </c>
    </row>
    <row r="943" spans="5:18">
      <c r="E943" t="e">
        <f>#REF!</f>
        <v>#REF!</v>
      </c>
      <c r="F943">
        <v>109973</v>
      </c>
      <c r="Q943" t="e">
        <f>#REF!</f>
        <v>#REF!</v>
      </c>
      <c r="R943">
        <v>173824</v>
      </c>
    </row>
    <row r="944" spans="5:18">
      <c r="E944" t="e">
        <f>#REF!</f>
        <v>#REF!</v>
      </c>
      <c r="F944">
        <v>109974</v>
      </c>
      <c r="Q944" t="e">
        <f>#REF!</f>
        <v>#REF!</v>
      </c>
      <c r="R944">
        <v>173825</v>
      </c>
    </row>
    <row r="945" spans="5:18">
      <c r="E945" t="e">
        <f>#REF!</f>
        <v>#REF!</v>
      </c>
      <c r="F945">
        <v>109975</v>
      </c>
      <c r="Q945" t="e">
        <f>#REF!</f>
        <v>#REF!</v>
      </c>
      <c r="R945">
        <v>173826</v>
      </c>
    </row>
    <row r="946" spans="5:18">
      <c r="E946" t="e">
        <f>#REF!</f>
        <v>#REF!</v>
      </c>
      <c r="F946">
        <v>109976</v>
      </c>
      <c r="Q946" t="e">
        <f>#REF!</f>
        <v>#REF!</v>
      </c>
      <c r="R946">
        <v>173827</v>
      </c>
    </row>
    <row r="947" spans="5:18">
      <c r="E947" t="e">
        <f>#REF!</f>
        <v>#REF!</v>
      </c>
      <c r="F947">
        <v>109977</v>
      </c>
      <c r="Q947" t="e">
        <f>#REF!</f>
        <v>#REF!</v>
      </c>
      <c r="R947">
        <v>173828</v>
      </c>
    </row>
    <row r="948" spans="5:18">
      <c r="E948" t="e">
        <f>#REF!</f>
        <v>#REF!</v>
      </c>
      <c r="F948">
        <v>109978</v>
      </c>
      <c r="Q948" t="e">
        <f>#REF!</f>
        <v>#REF!</v>
      </c>
      <c r="R948">
        <v>173829</v>
      </c>
    </row>
    <row r="949" spans="5:18">
      <c r="E949" t="e">
        <f>#REF!</f>
        <v>#REF!</v>
      </c>
      <c r="F949">
        <v>109979</v>
      </c>
      <c r="Q949" t="e">
        <f>#REF!</f>
        <v>#REF!</v>
      </c>
      <c r="R949">
        <v>173830</v>
      </c>
    </row>
    <row r="950" spans="5:18">
      <c r="E950" t="e">
        <f>#REF!</f>
        <v>#REF!</v>
      </c>
      <c r="F950">
        <v>109980</v>
      </c>
      <c r="Q950" t="e">
        <f>#REF!</f>
        <v>#REF!</v>
      </c>
      <c r="R950">
        <v>173831</v>
      </c>
    </row>
    <row r="951" spans="5:18">
      <c r="E951" t="e">
        <f>#REF!</f>
        <v>#REF!</v>
      </c>
      <c r="F951">
        <v>109981</v>
      </c>
      <c r="Q951" t="e">
        <f>#REF!</f>
        <v>#REF!</v>
      </c>
      <c r="R951">
        <v>173832</v>
      </c>
    </row>
    <row r="952" spans="5:18">
      <c r="E952" t="e">
        <f>#REF!</f>
        <v>#REF!</v>
      </c>
      <c r="F952">
        <v>109982</v>
      </c>
      <c r="Q952" t="e">
        <f>#REF!</f>
        <v>#REF!</v>
      </c>
      <c r="R952">
        <v>173833</v>
      </c>
    </row>
    <row r="953" spans="5:18">
      <c r="E953" t="e">
        <f>#REF!</f>
        <v>#REF!</v>
      </c>
      <c r="F953">
        <v>109983</v>
      </c>
      <c r="Q953" t="e">
        <f>#REF!</f>
        <v>#REF!</v>
      </c>
      <c r="R953">
        <v>173834</v>
      </c>
    </row>
    <row r="954" spans="5:18">
      <c r="E954" t="e">
        <f>#REF!</f>
        <v>#REF!</v>
      </c>
      <c r="F954">
        <v>109984</v>
      </c>
      <c r="Q954" t="e">
        <f>#REF!</f>
        <v>#REF!</v>
      </c>
      <c r="R954">
        <v>173835</v>
      </c>
    </row>
    <row r="955" spans="5:18">
      <c r="E955" t="e">
        <f>#REF!</f>
        <v>#REF!</v>
      </c>
      <c r="F955">
        <v>109985</v>
      </c>
      <c r="Q955" t="e">
        <f>#REF!</f>
        <v>#REF!</v>
      </c>
      <c r="R955">
        <v>173836</v>
      </c>
    </row>
    <row r="956" spans="5:18">
      <c r="E956" t="e">
        <f>#REF!</f>
        <v>#REF!</v>
      </c>
      <c r="F956">
        <v>109986</v>
      </c>
      <c r="Q956" t="e">
        <f>#REF!</f>
        <v>#REF!</v>
      </c>
      <c r="R956">
        <v>173837</v>
      </c>
    </row>
    <row r="957" spans="5:18">
      <c r="E957" t="e">
        <f>#REF!</f>
        <v>#REF!</v>
      </c>
      <c r="F957">
        <v>109987</v>
      </c>
      <c r="Q957" t="e">
        <f>#REF!</f>
        <v>#REF!</v>
      </c>
      <c r="R957">
        <v>173838</v>
      </c>
    </row>
    <row r="958" spans="5:18">
      <c r="E958" t="e">
        <f>#REF!</f>
        <v>#REF!</v>
      </c>
      <c r="F958">
        <v>109988</v>
      </c>
      <c r="Q958" t="e">
        <f>#REF!</f>
        <v>#REF!</v>
      </c>
      <c r="R958">
        <v>173839</v>
      </c>
    </row>
    <row r="959" spans="5:18">
      <c r="E959" t="e">
        <f>#REF!</f>
        <v>#REF!</v>
      </c>
      <c r="F959">
        <v>109989</v>
      </c>
      <c r="Q959" t="e">
        <f>#REF!</f>
        <v>#REF!</v>
      </c>
      <c r="R959">
        <v>173840</v>
      </c>
    </row>
    <row r="960" spans="5:18">
      <c r="E960" t="e">
        <f>#REF!</f>
        <v>#REF!</v>
      </c>
      <c r="F960">
        <v>109990</v>
      </c>
      <c r="Q960" t="e">
        <f>#REF!</f>
        <v>#REF!</v>
      </c>
      <c r="R960">
        <v>173841</v>
      </c>
    </row>
    <row r="961" spans="5:18">
      <c r="E961" t="e">
        <f>#REF!</f>
        <v>#REF!</v>
      </c>
      <c r="F961">
        <v>109991</v>
      </c>
      <c r="Q961" t="e">
        <f>#REF!</f>
        <v>#REF!</v>
      </c>
      <c r="R961">
        <v>173842</v>
      </c>
    </row>
    <row r="962" spans="5:18">
      <c r="E962" t="e">
        <f>#REF!</f>
        <v>#REF!</v>
      </c>
      <c r="F962">
        <v>109992</v>
      </c>
      <c r="Q962" t="e">
        <f>#REF!</f>
        <v>#REF!</v>
      </c>
      <c r="R962">
        <v>173843</v>
      </c>
    </row>
    <row r="963" spans="5:18">
      <c r="E963" t="e">
        <f>#REF!</f>
        <v>#REF!</v>
      </c>
      <c r="F963">
        <v>109993</v>
      </c>
      <c r="Q963" t="e">
        <f>#REF!</f>
        <v>#REF!</v>
      </c>
      <c r="R963">
        <v>173844</v>
      </c>
    </row>
    <row r="964" spans="5:18">
      <c r="E964" t="e">
        <f>#REF!</f>
        <v>#REF!</v>
      </c>
      <c r="F964">
        <v>109994</v>
      </c>
      <c r="Q964" t="e">
        <f>#REF!</f>
        <v>#REF!</v>
      </c>
      <c r="R964">
        <v>173845</v>
      </c>
    </row>
    <row r="965" spans="5:18">
      <c r="E965" t="e">
        <f>#REF!</f>
        <v>#REF!</v>
      </c>
      <c r="F965">
        <v>109995</v>
      </c>
      <c r="Q965" t="e">
        <f>#REF!</f>
        <v>#REF!</v>
      </c>
      <c r="R965">
        <v>173846</v>
      </c>
    </row>
    <row r="966" spans="5:18">
      <c r="E966" t="e">
        <f>#REF!</f>
        <v>#REF!</v>
      </c>
      <c r="F966">
        <v>109996</v>
      </c>
      <c r="Q966" t="e">
        <f>#REF!</f>
        <v>#REF!</v>
      </c>
      <c r="R966">
        <v>173847</v>
      </c>
    </row>
    <row r="967" spans="5:18">
      <c r="E967" t="e">
        <f>#REF!</f>
        <v>#REF!</v>
      </c>
      <c r="F967">
        <v>109997</v>
      </c>
      <c r="Q967" t="e">
        <f>#REF!</f>
        <v>#REF!</v>
      </c>
      <c r="R967">
        <v>173848</v>
      </c>
    </row>
    <row r="968" spans="5:18">
      <c r="E968" t="e">
        <f>#REF!</f>
        <v>#REF!</v>
      </c>
      <c r="F968">
        <v>109998</v>
      </c>
      <c r="Q968" t="e">
        <f>#REF!</f>
        <v>#REF!</v>
      </c>
      <c r="R968">
        <v>173849</v>
      </c>
    </row>
    <row r="969" spans="5:18">
      <c r="E969" t="e">
        <f>#REF!</f>
        <v>#REF!</v>
      </c>
      <c r="F969">
        <v>109999</v>
      </c>
      <c r="Q969" t="e">
        <f>#REF!</f>
        <v>#REF!</v>
      </c>
      <c r="R969">
        <v>173850</v>
      </c>
    </row>
    <row r="970" spans="5:18">
      <c r="E970" t="e">
        <f>#REF!</f>
        <v>#REF!</v>
      </c>
      <c r="F970">
        <v>110000</v>
      </c>
      <c r="Q970" t="e">
        <f>#REF!</f>
        <v>#REF!</v>
      </c>
      <c r="R970">
        <v>173851</v>
      </c>
    </row>
    <row r="971" spans="5:18">
      <c r="E971" t="e">
        <f>#REF!</f>
        <v>#REF!</v>
      </c>
      <c r="F971">
        <v>110001</v>
      </c>
      <c r="Q971" t="e">
        <f>#REF!</f>
        <v>#REF!</v>
      </c>
      <c r="R971">
        <v>173852</v>
      </c>
    </row>
    <row r="972" spans="5:18">
      <c r="E972" t="e">
        <f>#REF!</f>
        <v>#REF!</v>
      </c>
      <c r="F972">
        <v>110002</v>
      </c>
      <c r="Q972" t="e">
        <f>#REF!</f>
        <v>#REF!</v>
      </c>
      <c r="R972">
        <v>173853</v>
      </c>
    </row>
    <row r="973" spans="5:18">
      <c r="E973" t="e">
        <f>#REF!</f>
        <v>#REF!</v>
      </c>
      <c r="F973">
        <v>110003</v>
      </c>
      <c r="Q973" t="e">
        <f>#REF!</f>
        <v>#REF!</v>
      </c>
      <c r="R973">
        <v>173854</v>
      </c>
    </row>
    <row r="974" spans="5:18">
      <c r="E974" t="e">
        <f>#REF!</f>
        <v>#REF!</v>
      </c>
      <c r="F974">
        <v>110004</v>
      </c>
      <c r="Q974" t="e">
        <f>#REF!</f>
        <v>#REF!</v>
      </c>
      <c r="R974">
        <v>173855</v>
      </c>
    </row>
    <row r="975" spans="5:18">
      <c r="E975" t="e">
        <f>#REF!</f>
        <v>#REF!</v>
      </c>
      <c r="F975">
        <v>110005</v>
      </c>
      <c r="Q975" t="e">
        <f>#REF!</f>
        <v>#REF!</v>
      </c>
      <c r="R975">
        <v>173856</v>
      </c>
    </row>
    <row r="976" spans="5:18">
      <c r="E976" t="e">
        <f>#REF!</f>
        <v>#REF!</v>
      </c>
      <c r="F976">
        <v>110006</v>
      </c>
      <c r="Q976" t="e">
        <f>#REF!</f>
        <v>#REF!</v>
      </c>
      <c r="R976">
        <v>173857</v>
      </c>
    </row>
    <row r="977" spans="5:18">
      <c r="E977" t="e">
        <f>#REF!</f>
        <v>#REF!</v>
      </c>
      <c r="F977">
        <v>110007</v>
      </c>
      <c r="Q977" t="e">
        <f>#REF!</f>
        <v>#REF!</v>
      </c>
      <c r="R977">
        <v>173858</v>
      </c>
    </row>
    <row r="978" spans="5:18">
      <c r="E978" t="e">
        <f>#REF!</f>
        <v>#REF!</v>
      </c>
      <c r="F978">
        <v>110008</v>
      </c>
      <c r="Q978" t="e">
        <f>#REF!</f>
        <v>#REF!</v>
      </c>
      <c r="R978">
        <v>173859</v>
      </c>
    </row>
    <row r="979" spans="5:18">
      <c r="E979" t="e">
        <f>#REF!</f>
        <v>#REF!</v>
      </c>
      <c r="F979">
        <v>110009</v>
      </c>
      <c r="Q979" t="e">
        <f>#REF!</f>
        <v>#REF!</v>
      </c>
      <c r="R979">
        <v>173860</v>
      </c>
    </row>
    <row r="980" spans="5:18">
      <c r="E980" t="e">
        <f>#REF!</f>
        <v>#REF!</v>
      </c>
      <c r="F980">
        <v>110010</v>
      </c>
      <c r="Q980" t="e">
        <f>#REF!</f>
        <v>#REF!</v>
      </c>
      <c r="R980">
        <v>173861</v>
      </c>
    </row>
    <row r="981" spans="5:18">
      <c r="E981" t="e">
        <f>#REF!</f>
        <v>#REF!</v>
      </c>
      <c r="F981">
        <v>110011</v>
      </c>
      <c r="Q981" t="e">
        <f>#REF!</f>
        <v>#REF!</v>
      </c>
      <c r="R981">
        <v>173862</v>
      </c>
    </row>
    <row r="982" spans="5:18">
      <c r="E982" t="e">
        <f>#REF!</f>
        <v>#REF!</v>
      </c>
      <c r="F982">
        <v>110012</v>
      </c>
      <c r="Q982" t="e">
        <f>#REF!</f>
        <v>#REF!</v>
      </c>
      <c r="R982">
        <v>173863</v>
      </c>
    </row>
    <row r="983" spans="5:18">
      <c r="E983" t="e">
        <f>#REF!</f>
        <v>#REF!</v>
      </c>
      <c r="F983">
        <v>110013</v>
      </c>
      <c r="Q983" t="e">
        <f>#REF!</f>
        <v>#REF!</v>
      </c>
      <c r="R983">
        <v>173864</v>
      </c>
    </row>
    <row r="984" spans="5:18">
      <c r="E984" t="e">
        <f>#REF!</f>
        <v>#REF!</v>
      </c>
      <c r="F984">
        <v>110014</v>
      </c>
      <c r="Q984" t="e">
        <f>#REF!</f>
        <v>#REF!</v>
      </c>
      <c r="R984">
        <v>173865</v>
      </c>
    </row>
    <row r="985" spans="5:18">
      <c r="E985" t="e">
        <f>#REF!</f>
        <v>#REF!</v>
      </c>
      <c r="F985">
        <v>110015</v>
      </c>
      <c r="Q985" t="e">
        <f>#REF!</f>
        <v>#REF!</v>
      </c>
      <c r="R985">
        <v>173866</v>
      </c>
    </row>
    <row r="986" spans="5:18">
      <c r="E986" t="e">
        <f>#REF!</f>
        <v>#REF!</v>
      </c>
      <c r="F986">
        <v>110016</v>
      </c>
      <c r="Q986" t="e">
        <f>#REF!</f>
        <v>#REF!</v>
      </c>
      <c r="R986">
        <v>173867</v>
      </c>
    </row>
    <row r="987" spans="5:18">
      <c r="E987" t="e">
        <f>#REF!</f>
        <v>#REF!</v>
      </c>
      <c r="F987">
        <v>110017</v>
      </c>
      <c r="Q987" t="e">
        <f>#REF!</f>
        <v>#REF!</v>
      </c>
      <c r="R987">
        <v>173868</v>
      </c>
    </row>
    <row r="988" spans="5:18">
      <c r="E988" t="e">
        <f>#REF!</f>
        <v>#REF!</v>
      </c>
      <c r="F988">
        <v>110018</v>
      </c>
      <c r="Q988" t="e">
        <f>#REF!</f>
        <v>#REF!</v>
      </c>
      <c r="R988">
        <v>173869</v>
      </c>
    </row>
    <row r="989" spans="5:18">
      <c r="E989" t="e">
        <f>#REF!</f>
        <v>#REF!</v>
      </c>
      <c r="F989">
        <v>110019</v>
      </c>
      <c r="Q989" t="e">
        <f>#REF!</f>
        <v>#REF!</v>
      </c>
      <c r="R989">
        <v>173870</v>
      </c>
    </row>
    <row r="990" spans="5:18">
      <c r="E990" t="e">
        <f>#REF!</f>
        <v>#REF!</v>
      </c>
      <c r="F990">
        <v>110020</v>
      </c>
      <c r="Q990" t="e">
        <f>#REF!</f>
        <v>#REF!</v>
      </c>
      <c r="R990">
        <v>173871</v>
      </c>
    </row>
    <row r="991" spans="5:18">
      <c r="E991" t="e">
        <f>#REF!</f>
        <v>#REF!</v>
      </c>
      <c r="F991">
        <v>110021</v>
      </c>
      <c r="Q991" t="e">
        <f>#REF!</f>
        <v>#REF!</v>
      </c>
      <c r="R991">
        <v>173872</v>
      </c>
    </row>
    <row r="992" spans="5:18">
      <c r="E992" t="e">
        <f>#REF!</f>
        <v>#REF!</v>
      </c>
      <c r="F992">
        <v>110022</v>
      </c>
      <c r="Q992" t="e">
        <f>#REF!</f>
        <v>#REF!</v>
      </c>
      <c r="R992">
        <v>173873</v>
      </c>
    </row>
    <row r="993" spans="5:18">
      <c r="E993" t="e">
        <f>#REF!</f>
        <v>#REF!</v>
      </c>
      <c r="F993">
        <v>110023</v>
      </c>
      <c r="Q993" t="e">
        <f>#REF!</f>
        <v>#REF!</v>
      </c>
      <c r="R993">
        <v>173874</v>
      </c>
    </row>
    <row r="994" spans="5:18">
      <c r="E994" t="e">
        <f>#REF!</f>
        <v>#REF!</v>
      </c>
      <c r="F994">
        <v>110024</v>
      </c>
      <c r="Q994" t="e">
        <f>#REF!</f>
        <v>#REF!</v>
      </c>
      <c r="R994">
        <v>173875</v>
      </c>
    </row>
    <row r="995" spans="5:18">
      <c r="E995" t="e">
        <f>#REF!</f>
        <v>#REF!</v>
      </c>
      <c r="F995">
        <v>110025</v>
      </c>
      <c r="Q995" t="e">
        <f>#REF!</f>
        <v>#REF!</v>
      </c>
      <c r="R995">
        <v>173876</v>
      </c>
    </row>
    <row r="996" spans="5:18">
      <c r="E996" t="e">
        <f>#REF!</f>
        <v>#REF!</v>
      </c>
      <c r="F996">
        <v>110026</v>
      </c>
      <c r="Q996" t="e">
        <f>#REF!</f>
        <v>#REF!</v>
      </c>
      <c r="R996">
        <v>173877</v>
      </c>
    </row>
    <row r="997" spans="5:18">
      <c r="E997" t="e">
        <f>#REF!</f>
        <v>#REF!</v>
      </c>
      <c r="F997">
        <v>110027</v>
      </c>
      <c r="Q997" t="e">
        <f>#REF!</f>
        <v>#REF!</v>
      </c>
      <c r="R997">
        <v>173878</v>
      </c>
    </row>
    <row r="998" spans="5:18">
      <c r="E998" t="e">
        <f>#REF!</f>
        <v>#REF!</v>
      </c>
      <c r="F998">
        <v>110028</v>
      </c>
      <c r="Q998" t="e">
        <f>#REF!</f>
        <v>#REF!</v>
      </c>
      <c r="R998">
        <v>173879</v>
      </c>
    </row>
    <row r="999" spans="5:18">
      <c r="E999" t="e">
        <f>#REF!</f>
        <v>#REF!</v>
      </c>
      <c r="F999">
        <v>110029</v>
      </c>
      <c r="Q999" t="e">
        <f>#REF!</f>
        <v>#REF!</v>
      </c>
      <c r="R999">
        <v>173880</v>
      </c>
    </row>
    <row r="1000" spans="5:18">
      <c r="E1000" t="e">
        <f>#REF!</f>
        <v>#REF!</v>
      </c>
      <c r="F1000">
        <v>110030</v>
      </c>
      <c r="Q1000" t="e">
        <f>#REF!</f>
        <v>#REF!</v>
      </c>
      <c r="R1000">
        <v>173881</v>
      </c>
    </row>
    <row r="1001" spans="5:18">
      <c r="E1001" t="e">
        <f>#REF!</f>
        <v>#REF!</v>
      </c>
      <c r="F1001">
        <v>110031</v>
      </c>
      <c r="Q1001" t="e">
        <f>#REF!</f>
        <v>#REF!</v>
      </c>
      <c r="R1001">
        <v>173882</v>
      </c>
    </row>
    <row r="1002" spans="5:18">
      <c r="E1002" t="e">
        <f>#REF!</f>
        <v>#REF!</v>
      </c>
      <c r="F1002">
        <v>110032</v>
      </c>
      <c r="Q1002" t="e">
        <f>#REF!</f>
        <v>#REF!</v>
      </c>
      <c r="R1002">
        <v>173883</v>
      </c>
    </row>
    <row r="1003" spans="5:18">
      <c r="E1003" t="e">
        <f>#REF!</f>
        <v>#REF!</v>
      </c>
      <c r="F1003">
        <v>110033</v>
      </c>
      <c r="Q1003" t="e">
        <f>#REF!</f>
        <v>#REF!</v>
      </c>
      <c r="R1003">
        <v>173884</v>
      </c>
    </row>
    <row r="1004" spans="5:18">
      <c r="E1004" t="e">
        <f>#REF!</f>
        <v>#REF!</v>
      </c>
      <c r="F1004">
        <v>110034</v>
      </c>
      <c r="Q1004" t="e">
        <f>#REF!</f>
        <v>#REF!</v>
      </c>
      <c r="R1004">
        <v>173885</v>
      </c>
    </row>
    <row r="1005" spans="5:18">
      <c r="E1005" t="e">
        <f>#REF!</f>
        <v>#REF!</v>
      </c>
      <c r="F1005">
        <v>110035</v>
      </c>
      <c r="Q1005" t="e">
        <f>#REF!</f>
        <v>#REF!</v>
      </c>
      <c r="R1005">
        <v>173886</v>
      </c>
    </row>
    <row r="1006" spans="5:18">
      <c r="E1006" t="e">
        <f>#REF!</f>
        <v>#REF!</v>
      </c>
      <c r="F1006">
        <v>110036</v>
      </c>
      <c r="Q1006" t="e">
        <f>#REF!</f>
        <v>#REF!</v>
      </c>
      <c r="R1006">
        <v>173887</v>
      </c>
    </row>
    <row r="1007" spans="5:18">
      <c r="E1007" t="e">
        <f>#REF!</f>
        <v>#REF!</v>
      </c>
      <c r="F1007">
        <v>110037</v>
      </c>
      <c r="Q1007" t="e">
        <f>#REF!</f>
        <v>#REF!</v>
      </c>
      <c r="R1007">
        <v>173888</v>
      </c>
    </row>
    <row r="1008" spans="5:18">
      <c r="E1008" t="e">
        <f>#REF!</f>
        <v>#REF!</v>
      </c>
      <c r="F1008">
        <v>110038</v>
      </c>
      <c r="Q1008" t="e">
        <f>#REF!</f>
        <v>#REF!</v>
      </c>
      <c r="R1008">
        <v>173889</v>
      </c>
    </row>
    <row r="1009" spans="5:18">
      <c r="E1009" t="e">
        <f>#REF!</f>
        <v>#REF!</v>
      </c>
      <c r="F1009">
        <v>110039</v>
      </c>
      <c r="Q1009" t="e">
        <f>#REF!</f>
        <v>#REF!</v>
      </c>
      <c r="R1009">
        <v>173890</v>
      </c>
    </row>
    <row r="1010" spans="5:18">
      <c r="E1010" t="e">
        <f>#REF!</f>
        <v>#REF!</v>
      </c>
      <c r="F1010">
        <v>110040</v>
      </c>
      <c r="Q1010" t="e">
        <f>#REF!</f>
        <v>#REF!</v>
      </c>
      <c r="R1010">
        <v>173891</v>
      </c>
    </row>
    <row r="1011" spans="5:18">
      <c r="E1011" t="e">
        <f>#REF!</f>
        <v>#REF!</v>
      </c>
      <c r="F1011">
        <v>110041</v>
      </c>
      <c r="Q1011" t="e">
        <f>#REF!</f>
        <v>#REF!</v>
      </c>
      <c r="R1011">
        <v>173892</v>
      </c>
    </row>
    <row r="1012" spans="5:18">
      <c r="E1012" t="e">
        <f>#REF!</f>
        <v>#REF!</v>
      </c>
      <c r="F1012">
        <v>110042</v>
      </c>
      <c r="Q1012" t="e">
        <f>#REF!</f>
        <v>#REF!</v>
      </c>
      <c r="R1012">
        <v>173893</v>
      </c>
    </row>
    <row r="1013" spans="5:18">
      <c r="E1013" t="e">
        <f>#REF!</f>
        <v>#REF!</v>
      </c>
      <c r="F1013">
        <v>110043</v>
      </c>
      <c r="Q1013" t="e">
        <f>#REF!</f>
        <v>#REF!</v>
      </c>
      <c r="R1013">
        <v>173894</v>
      </c>
    </row>
    <row r="1014" spans="5:18">
      <c r="E1014" t="e">
        <f>#REF!</f>
        <v>#REF!</v>
      </c>
      <c r="F1014">
        <v>110044</v>
      </c>
      <c r="Q1014" t="e">
        <f>#REF!</f>
        <v>#REF!</v>
      </c>
      <c r="R1014">
        <v>173895</v>
      </c>
    </row>
    <row r="1015" spans="5:18">
      <c r="E1015" t="e">
        <f>#REF!</f>
        <v>#REF!</v>
      </c>
      <c r="F1015">
        <v>110045</v>
      </c>
      <c r="Q1015" t="e">
        <f>#REF!</f>
        <v>#REF!</v>
      </c>
      <c r="R1015">
        <v>173896</v>
      </c>
    </row>
    <row r="1016" spans="5:18">
      <c r="E1016" t="e">
        <f>#REF!</f>
        <v>#REF!</v>
      </c>
      <c r="F1016">
        <v>110046</v>
      </c>
      <c r="Q1016" t="e">
        <f>#REF!</f>
        <v>#REF!</v>
      </c>
      <c r="R1016">
        <v>173897</v>
      </c>
    </row>
    <row r="1017" spans="5:18">
      <c r="E1017" t="e">
        <f>#REF!</f>
        <v>#REF!</v>
      </c>
      <c r="F1017">
        <v>110047</v>
      </c>
      <c r="Q1017" t="e">
        <f>#REF!</f>
        <v>#REF!</v>
      </c>
      <c r="R1017">
        <v>173898</v>
      </c>
    </row>
    <row r="1018" spans="5:18">
      <c r="E1018" t="e">
        <f>#REF!</f>
        <v>#REF!</v>
      </c>
      <c r="F1018">
        <v>110048</v>
      </c>
      <c r="Q1018" t="e">
        <f>#REF!</f>
        <v>#REF!</v>
      </c>
      <c r="R1018">
        <v>173899</v>
      </c>
    </row>
    <row r="1019" spans="5:18">
      <c r="E1019" t="e">
        <f>#REF!</f>
        <v>#REF!</v>
      </c>
      <c r="F1019">
        <v>110049</v>
      </c>
      <c r="Q1019" t="e">
        <f>#REF!</f>
        <v>#REF!</v>
      </c>
      <c r="R1019">
        <v>173900</v>
      </c>
    </row>
    <row r="1020" spans="5:18">
      <c r="E1020" t="e">
        <f>#REF!</f>
        <v>#REF!</v>
      </c>
      <c r="F1020">
        <v>110050</v>
      </c>
      <c r="Q1020" t="e">
        <f>#REF!</f>
        <v>#REF!</v>
      </c>
      <c r="R1020">
        <v>173901</v>
      </c>
    </row>
    <row r="1021" spans="5:18">
      <c r="E1021" t="e">
        <f>#REF!</f>
        <v>#REF!</v>
      </c>
      <c r="F1021">
        <v>110051</v>
      </c>
      <c r="Q1021" t="e">
        <f>#REF!</f>
        <v>#REF!</v>
      </c>
      <c r="R1021">
        <v>173902</v>
      </c>
    </row>
    <row r="1022" spans="5:18">
      <c r="E1022" t="e">
        <f>#REF!</f>
        <v>#REF!</v>
      </c>
      <c r="F1022">
        <v>110052</v>
      </c>
      <c r="Q1022" t="e">
        <f>#REF!</f>
        <v>#REF!</v>
      </c>
      <c r="R1022">
        <v>173903</v>
      </c>
    </row>
    <row r="1023" spans="5:18">
      <c r="E1023" t="e">
        <f>#REF!</f>
        <v>#REF!</v>
      </c>
      <c r="F1023">
        <v>110053</v>
      </c>
      <c r="Q1023" t="e">
        <f>#REF!</f>
        <v>#REF!</v>
      </c>
      <c r="R1023">
        <v>173904</v>
      </c>
    </row>
    <row r="1024" spans="5:18">
      <c r="E1024" t="e">
        <f>#REF!</f>
        <v>#REF!</v>
      </c>
      <c r="F1024">
        <v>110054</v>
      </c>
      <c r="Q1024" t="e">
        <f>#REF!</f>
        <v>#REF!</v>
      </c>
      <c r="R1024">
        <v>173905</v>
      </c>
    </row>
    <row r="1025" spans="5:18">
      <c r="E1025" t="e">
        <f>#REF!</f>
        <v>#REF!</v>
      </c>
      <c r="F1025">
        <v>110055</v>
      </c>
      <c r="Q1025" t="e">
        <f>#REF!</f>
        <v>#REF!</v>
      </c>
      <c r="R1025">
        <v>173906</v>
      </c>
    </row>
    <row r="1026" spans="5:18">
      <c r="E1026" t="e">
        <f>#REF!</f>
        <v>#REF!</v>
      </c>
      <c r="F1026">
        <v>110056</v>
      </c>
      <c r="Q1026" t="e">
        <f>#REF!</f>
        <v>#REF!</v>
      </c>
      <c r="R1026">
        <v>173907</v>
      </c>
    </row>
    <row r="1027" spans="5:18">
      <c r="E1027" t="e">
        <f>#REF!</f>
        <v>#REF!</v>
      </c>
      <c r="F1027">
        <v>110057</v>
      </c>
      <c r="Q1027" t="e">
        <f>#REF!</f>
        <v>#REF!</v>
      </c>
      <c r="R1027">
        <v>173908</v>
      </c>
    </row>
    <row r="1028" spans="5:18">
      <c r="E1028" t="e">
        <f>#REF!</f>
        <v>#REF!</v>
      </c>
      <c r="F1028">
        <v>110058</v>
      </c>
      <c r="Q1028" t="e">
        <f>#REF!</f>
        <v>#REF!</v>
      </c>
      <c r="R1028">
        <v>173909</v>
      </c>
    </row>
    <row r="1029" spans="5:18">
      <c r="E1029" t="e">
        <f>#REF!</f>
        <v>#REF!</v>
      </c>
      <c r="F1029">
        <v>110059</v>
      </c>
      <c r="Q1029" t="e">
        <f>#REF!</f>
        <v>#REF!</v>
      </c>
      <c r="R1029">
        <v>173910</v>
      </c>
    </row>
    <row r="1030" spans="5:18">
      <c r="E1030" t="e">
        <f>#REF!</f>
        <v>#REF!</v>
      </c>
      <c r="F1030">
        <v>110060</v>
      </c>
      <c r="Q1030" t="e">
        <f>#REF!</f>
        <v>#REF!</v>
      </c>
      <c r="R1030">
        <v>173911</v>
      </c>
    </row>
    <row r="1031" spans="5:18">
      <c r="E1031" t="e">
        <f>#REF!</f>
        <v>#REF!</v>
      </c>
      <c r="F1031">
        <v>110061</v>
      </c>
      <c r="Q1031" t="e">
        <f>#REF!</f>
        <v>#REF!</v>
      </c>
      <c r="R1031">
        <v>173912</v>
      </c>
    </row>
    <row r="1032" spans="5:18">
      <c r="E1032" t="e">
        <f>#REF!</f>
        <v>#REF!</v>
      </c>
      <c r="F1032">
        <v>110062</v>
      </c>
      <c r="Q1032" t="e">
        <f>#REF!</f>
        <v>#REF!</v>
      </c>
      <c r="R1032">
        <v>173913</v>
      </c>
    </row>
    <row r="1033" spans="5:18">
      <c r="E1033" t="e">
        <f>#REF!</f>
        <v>#REF!</v>
      </c>
      <c r="F1033">
        <v>110063</v>
      </c>
      <c r="Q1033" t="e">
        <f>#REF!</f>
        <v>#REF!</v>
      </c>
      <c r="R1033">
        <v>173914</v>
      </c>
    </row>
    <row r="1034" spans="5:18">
      <c r="E1034" t="e">
        <f>#REF!</f>
        <v>#REF!</v>
      </c>
      <c r="F1034">
        <v>110064</v>
      </c>
      <c r="Q1034" t="e">
        <f>#REF!</f>
        <v>#REF!</v>
      </c>
      <c r="R1034">
        <v>173915</v>
      </c>
    </row>
    <row r="1035" spans="5:18">
      <c r="E1035" t="e">
        <f>#REF!</f>
        <v>#REF!</v>
      </c>
      <c r="F1035">
        <v>110065</v>
      </c>
      <c r="Q1035" t="e">
        <f>#REF!</f>
        <v>#REF!</v>
      </c>
      <c r="R1035">
        <v>173916</v>
      </c>
    </row>
    <row r="1036" spans="5:18">
      <c r="E1036" t="e">
        <f>#REF!</f>
        <v>#REF!</v>
      </c>
      <c r="F1036">
        <v>110066</v>
      </c>
      <c r="Q1036" t="e">
        <f>#REF!</f>
        <v>#REF!</v>
      </c>
      <c r="R1036">
        <v>173917</v>
      </c>
    </row>
    <row r="1037" spans="5:18">
      <c r="E1037" t="e">
        <f>#REF!</f>
        <v>#REF!</v>
      </c>
      <c r="F1037">
        <v>110067</v>
      </c>
      <c r="Q1037" t="e">
        <f>#REF!</f>
        <v>#REF!</v>
      </c>
      <c r="R1037">
        <v>173918</v>
      </c>
    </row>
    <row r="1038" spans="5:18">
      <c r="E1038" t="e">
        <f>#REF!</f>
        <v>#REF!</v>
      </c>
      <c r="F1038">
        <v>110068</v>
      </c>
      <c r="Q1038" t="e">
        <f>#REF!</f>
        <v>#REF!</v>
      </c>
      <c r="R1038">
        <v>173919</v>
      </c>
    </row>
    <row r="1039" spans="5:18">
      <c r="E1039" t="e">
        <f>#REF!</f>
        <v>#REF!</v>
      </c>
      <c r="F1039">
        <v>110069</v>
      </c>
      <c r="Q1039" t="e">
        <f>#REF!</f>
        <v>#REF!</v>
      </c>
      <c r="R1039">
        <v>173920</v>
      </c>
    </row>
    <row r="1040" spans="5:18">
      <c r="E1040" t="e">
        <f>#REF!</f>
        <v>#REF!</v>
      </c>
      <c r="F1040">
        <v>110070</v>
      </c>
      <c r="Q1040" t="e">
        <f>#REF!</f>
        <v>#REF!</v>
      </c>
      <c r="R1040">
        <v>173921</v>
      </c>
    </row>
    <row r="1041" spans="5:18">
      <c r="E1041" t="e">
        <f>#REF!</f>
        <v>#REF!</v>
      </c>
      <c r="F1041">
        <v>110071</v>
      </c>
      <c r="Q1041" t="e">
        <f>#REF!</f>
        <v>#REF!</v>
      </c>
      <c r="R1041">
        <v>173922</v>
      </c>
    </row>
    <row r="1042" spans="5:18">
      <c r="E1042" t="e">
        <f>#REF!</f>
        <v>#REF!</v>
      </c>
      <c r="F1042">
        <v>110072</v>
      </c>
      <c r="Q1042" t="e">
        <f>#REF!</f>
        <v>#REF!</v>
      </c>
      <c r="R1042">
        <v>173923</v>
      </c>
    </row>
    <row r="1043" spans="5:18">
      <c r="E1043" t="e">
        <f>#REF!</f>
        <v>#REF!</v>
      </c>
      <c r="F1043">
        <v>110073</v>
      </c>
      <c r="Q1043" t="e">
        <f>#REF!</f>
        <v>#REF!</v>
      </c>
      <c r="R1043">
        <v>173924</v>
      </c>
    </row>
    <row r="1044" spans="5:18">
      <c r="E1044" t="e">
        <f>#REF!</f>
        <v>#REF!</v>
      </c>
      <c r="F1044">
        <v>110074</v>
      </c>
      <c r="Q1044" t="e">
        <f>#REF!</f>
        <v>#REF!</v>
      </c>
      <c r="R1044">
        <v>173925</v>
      </c>
    </row>
    <row r="1045" spans="5:18">
      <c r="E1045" t="e">
        <f>#REF!</f>
        <v>#REF!</v>
      </c>
      <c r="F1045">
        <v>110075</v>
      </c>
      <c r="Q1045" t="e">
        <f>#REF!</f>
        <v>#REF!</v>
      </c>
      <c r="R1045">
        <v>173926</v>
      </c>
    </row>
    <row r="1046" spans="5:18">
      <c r="E1046" t="e">
        <f>#REF!</f>
        <v>#REF!</v>
      </c>
      <c r="F1046">
        <v>110076</v>
      </c>
      <c r="Q1046" t="e">
        <f>#REF!</f>
        <v>#REF!</v>
      </c>
      <c r="R1046">
        <v>173927</v>
      </c>
    </row>
    <row r="1047" spans="5:18">
      <c r="E1047" t="e">
        <f>#REF!</f>
        <v>#REF!</v>
      </c>
      <c r="F1047">
        <v>110077</v>
      </c>
      <c r="Q1047" t="e">
        <f>#REF!</f>
        <v>#REF!</v>
      </c>
      <c r="R1047">
        <v>173928</v>
      </c>
    </row>
    <row r="1048" spans="5:18">
      <c r="E1048" t="e">
        <f>#REF!</f>
        <v>#REF!</v>
      </c>
      <c r="F1048">
        <v>110078</v>
      </c>
      <c r="Q1048" t="e">
        <f>#REF!</f>
        <v>#REF!</v>
      </c>
      <c r="R1048">
        <v>173929</v>
      </c>
    </row>
    <row r="1049" spans="5:18">
      <c r="E1049" t="e">
        <f>#REF!</f>
        <v>#REF!</v>
      </c>
      <c r="F1049">
        <v>110079</v>
      </c>
      <c r="Q1049" t="e">
        <f>#REF!</f>
        <v>#REF!</v>
      </c>
      <c r="R1049">
        <v>173930</v>
      </c>
    </row>
    <row r="1050" spans="5:18">
      <c r="E1050" t="e">
        <f>#REF!</f>
        <v>#REF!</v>
      </c>
      <c r="F1050">
        <v>110080</v>
      </c>
      <c r="Q1050" t="e">
        <f>#REF!</f>
        <v>#REF!</v>
      </c>
      <c r="R1050">
        <v>173931</v>
      </c>
    </row>
    <row r="1051" spans="5:18">
      <c r="E1051" t="e">
        <f>#REF!</f>
        <v>#REF!</v>
      </c>
      <c r="F1051">
        <v>110081</v>
      </c>
      <c r="Q1051" t="e">
        <f>#REF!</f>
        <v>#REF!</v>
      </c>
      <c r="R1051">
        <v>173932</v>
      </c>
    </row>
    <row r="1052" spans="5:18">
      <c r="E1052" t="e">
        <f>#REF!</f>
        <v>#REF!</v>
      </c>
      <c r="F1052">
        <v>110082</v>
      </c>
      <c r="Q1052" t="e">
        <f>#REF!</f>
        <v>#REF!</v>
      </c>
      <c r="R1052">
        <v>173933</v>
      </c>
    </row>
    <row r="1053" spans="5:18">
      <c r="E1053" t="e">
        <f>#REF!</f>
        <v>#REF!</v>
      </c>
      <c r="F1053">
        <v>110083</v>
      </c>
      <c r="Q1053" t="e">
        <f>#REF!</f>
        <v>#REF!</v>
      </c>
      <c r="R1053">
        <v>173934</v>
      </c>
    </row>
    <row r="1054" spans="5:18">
      <c r="E1054" t="e">
        <f>#REF!</f>
        <v>#REF!</v>
      </c>
      <c r="F1054">
        <v>110084</v>
      </c>
      <c r="Q1054" t="e">
        <f>#REF!</f>
        <v>#REF!</v>
      </c>
      <c r="R1054">
        <v>173935</v>
      </c>
    </row>
    <row r="1055" spans="5:18">
      <c r="E1055" t="e">
        <f>#REF!</f>
        <v>#REF!</v>
      </c>
      <c r="F1055">
        <v>110085</v>
      </c>
      <c r="Q1055" t="e">
        <f>#REF!</f>
        <v>#REF!</v>
      </c>
      <c r="R1055">
        <v>173936</v>
      </c>
    </row>
    <row r="1056" spans="5:18">
      <c r="E1056" t="e">
        <f>#REF!</f>
        <v>#REF!</v>
      </c>
      <c r="F1056">
        <v>110086</v>
      </c>
      <c r="Q1056" t="e">
        <f>#REF!</f>
        <v>#REF!</v>
      </c>
      <c r="R1056">
        <v>173937</v>
      </c>
    </row>
    <row r="1057" spans="5:18">
      <c r="E1057" t="e">
        <f>#REF!</f>
        <v>#REF!</v>
      </c>
      <c r="F1057">
        <v>110087</v>
      </c>
      <c r="Q1057" t="e">
        <f>#REF!</f>
        <v>#REF!</v>
      </c>
      <c r="R1057">
        <v>173938</v>
      </c>
    </row>
    <row r="1058" spans="5:18">
      <c r="E1058" t="e">
        <f>#REF!</f>
        <v>#REF!</v>
      </c>
      <c r="F1058">
        <v>110088</v>
      </c>
      <c r="Q1058" t="e">
        <f>#REF!</f>
        <v>#REF!</v>
      </c>
      <c r="R1058">
        <v>173939</v>
      </c>
    </row>
    <row r="1059" spans="5:18">
      <c r="E1059" t="e">
        <f>#REF!</f>
        <v>#REF!</v>
      </c>
      <c r="F1059">
        <v>110089</v>
      </c>
      <c r="Q1059" t="e">
        <f>#REF!</f>
        <v>#REF!</v>
      </c>
      <c r="R1059">
        <v>173940</v>
      </c>
    </row>
    <row r="1060" spans="5:18">
      <c r="E1060" t="e">
        <f>#REF!</f>
        <v>#REF!</v>
      </c>
      <c r="F1060">
        <v>110090</v>
      </c>
      <c r="Q1060" t="e">
        <f>#REF!</f>
        <v>#REF!</v>
      </c>
      <c r="R1060">
        <v>173941</v>
      </c>
    </row>
    <row r="1061" spans="5:18">
      <c r="E1061" t="e">
        <f>#REF!</f>
        <v>#REF!</v>
      </c>
      <c r="F1061">
        <v>110091</v>
      </c>
      <c r="Q1061" t="e">
        <f>#REF!</f>
        <v>#REF!</v>
      </c>
      <c r="R1061">
        <v>173942</v>
      </c>
    </row>
    <row r="1062" spans="5:18">
      <c r="E1062" t="e">
        <f>#REF!</f>
        <v>#REF!</v>
      </c>
      <c r="F1062">
        <v>110092</v>
      </c>
      <c r="Q1062" t="e">
        <f>#REF!</f>
        <v>#REF!</v>
      </c>
      <c r="R1062">
        <v>173943</v>
      </c>
    </row>
    <row r="1063" spans="5:18">
      <c r="E1063" t="e">
        <f>#REF!</f>
        <v>#REF!</v>
      </c>
      <c r="F1063">
        <v>110093</v>
      </c>
      <c r="Q1063" t="e">
        <f>#REF!</f>
        <v>#REF!</v>
      </c>
      <c r="R1063">
        <v>173944</v>
      </c>
    </row>
    <row r="1064" spans="5:18">
      <c r="E1064" t="e">
        <f>#REF!</f>
        <v>#REF!</v>
      </c>
      <c r="F1064">
        <v>110094</v>
      </c>
      <c r="Q1064" t="e">
        <f>#REF!</f>
        <v>#REF!</v>
      </c>
      <c r="R1064">
        <v>173945</v>
      </c>
    </row>
    <row r="1065" spans="5:18">
      <c r="E1065" t="e">
        <f>#REF!</f>
        <v>#REF!</v>
      </c>
      <c r="F1065">
        <v>110095</v>
      </c>
      <c r="Q1065" t="e">
        <f>#REF!</f>
        <v>#REF!</v>
      </c>
      <c r="R1065">
        <v>173946</v>
      </c>
    </row>
    <row r="1066" spans="5:18">
      <c r="E1066" t="e">
        <f>#REF!</f>
        <v>#REF!</v>
      </c>
      <c r="F1066">
        <v>110096</v>
      </c>
      <c r="Q1066" t="e">
        <f>#REF!</f>
        <v>#REF!</v>
      </c>
      <c r="R1066">
        <v>173947</v>
      </c>
    </row>
    <row r="1067" spans="5:18">
      <c r="E1067" t="e">
        <f>#REF!</f>
        <v>#REF!</v>
      </c>
      <c r="F1067">
        <v>110097</v>
      </c>
      <c r="Q1067" t="e">
        <f>#REF!</f>
        <v>#REF!</v>
      </c>
      <c r="R1067">
        <v>173948</v>
      </c>
    </row>
    <row r="1068" spans="5:18">
      <c r="E1068" t="e">
        <f>#REF!</f>
        <v>#REF!</v>
      </c>
      <c r="F1068">
        <v>110098</v>
      </c>
      <c r="Q1068" t="e">
        <f>#REF!</f>
        <v>#REF!</v>
      </c>
      <c r="R1068">
        <v>173949</v>
      </c>
    </row>
    <row r="1069" spans="5:18">
      <c r="E1069" t="e">
        <f>#REF!</f>
        <v>#REF!</v>
      </c>
      <c r="F1069">
        <v>110099</v>
      </c>
      <c r="Q1069" t="e">
        <f>#REF!</f>
        <v>#REF!</v>
      </c>
      <c r="R1069">
        <v>173950</v>
      </c>
    </row>
    <row r="1070" spans="5:18">
      <c r="E1070" t="e">
        <f>#REF!</f>
        <v>#REF!</v>
      </c>
      <c r="F1070">
        <v>110100</v>
      </c>
      <c r="Q1070" t="e">
        <f>#REF!</f>
        <v>#REF!</v>
      </c>
      <c r="R1070">
        <v>173951</v>
      </c>
    </row>
    <row r="1071" spans="5:18">
      <c r="E1071" t="e">
        <f>#REF!</f>
        <v>#REF!</v>
      </c>
      <c r="F1071">
        <v>110101</v>
      </c>
      <c r="Q1071" t="e">
        <f>#REF!</f>
        <v>#REF!</v>
      </c>
      <c r="R1071">
        <v>173952</v>
      </c>
    </row>
    <row r="1072" spans="5:18">
      <c r="E1072" t="e">
        <f>#REF!</f>
        <v>#REF!</v>
      </c>
      <c r="F1072">
        <v>110102</v>
      </c>
      <c r="Q1072" t="e">
        <f>#REF!</f>
        <v>#REF!</v>
      </c>
      <c r="R1072">
        <v>173953</v>
      </c>
    </row>
    <row r="1073" spans="5:18">
      <c r="E1073" t="e">
        <f>#REF!</f>
        <v>#REF!</v>
      </c>
      <c r="F1073">
        <v>110103</v>
      </c>
      <c r="Q1073" t="e">
        <f>#REF!</f>
        <v>#REF!</v>
      </c>
      <c r="R1073">
        <v>173954</v>
      </c>
    </row>
    <row r="1074" spans="5:18">
      <c r="E1074" t="e">
        <f>#REF!</f>
        <v>#REF!</v>
      </c>
      <c r="F1074">
        <v>110104</v>
      </c>
      <c r="Q1074" t="e">
        <f>#REF!</f>
        <v>#REF!</v>
      </c>
      <c r="R1074">
        <v>173955</v>
      </c>
    </row>
    <row r="1075" spans="5:18">
      <c r="E1075" t="e">
        <f>#REF!</f>
        <v>#REF!</v>
      </c>
      <c r="F1075">
        <v>110105</v>
      </c>
      <c r="Q1075" t="e">
        <f>#REF!</f>
        <v>#REF!</v>
      </c>
      <c r="R1075">
        <v>173956</v>
      </c>
    </row>
    <row r="1076" spans="5:18">
      <c r="E1076" t="e">
        <f>#REF!</f>
        <v>#REF!</v>
      </c>
      <c r="F1076">
        <v>110106</v>
      </c>
      <c r="Q1076" t="e">
        <f>#REF!</f>
        <v>#REF!</v>
      </c>
      <c r="R1076">
        <v>173957</v>
      </c>
    </row>
    <row r="1077" spans="5:18">
      <c r="E1077" t="e">
        <f>#REF!</f>
        <v>#REF!</v>
      </c>
      <c r="F1077">
        <v>110107</v>
      </c>
      <c r="Q1077" t="e">
        <f>#REF!</f>
        <v>#REF!</v>
      </c>
      <c r="R1077">
        <v>173958</v>
      </c>
    </row>
    <row r="1078" spans="5:18">
      <c r="E1078" t="e">
        <f>#REF!</f>
        <v>#REF!</v>
      </c>
      <c r="F1078">
        <v>110108</v>
      </c>
      <c r="Q1078" t="e">
        <f>#REF!</f>
        <v>#REF!</v>
      </c>
      <c r="R1078">
        <v>173959</v>
      </c>
    </row>
    <row r="1079" spans="5:18">
      <c r="E1079" t="e">
        <f>#REF!</f>
        <v>#REF!</v>
      </c>
      <c r="F1079">
        <v>110109</v>
      </c>
      <c r="Q1079" t="e">
        <f>#REF!</f>
        <v>#REF!</v>
      </c>
      <c r="R1079">
        <v>173960</v>
      </c>
    </row>
    <row r="1080" spans="5:18">
      <c r="E1080" t="e">
        <f>#REF!</f>
        <v>#REF!</v>
      </c>
      <c r="F1080">
        <v>110110</v>
      </c>
      <c r="Q1080" t="e">
        <f>#REF!</f>
        <v>#REF!</v>
      </c>
      <c r="R1080">
        <v>173961</v>
      </c>
    </row>
    <row r="1081" spans="5:18">
      <c r="E1081" t="e">
        <f>#REF!</f>
        <v>#REF!</v>
      </c>
      <c r="F1081">
        <v>110111</v>
      </c>
      <c r="Q1081" t="e">
        <f>#REF!</f>
        <v>#REF!</v>
      </c>
      <c r="R1081">
        <v>173962</v>
      </c>
    </row>
    <row r="1082" spans="5:18">
      <c r="E1082" t="e">
        <f>#REF!</f>
        <v>#REF!</v>
      </c>
      <c r="F1082">
        <v>110112</v>
      </c>
      <c r="Q1082" t="e">
        <f>#REF!</f>
        <v>#REF!</v>
      </c>
      <c r="R1082">
        <v>173963</v>
      </c>
    </row>
    <row r="1083" spans="5:18">
      <c r="E1083" t="e">
        <f>#REF!</f>
        <v>#REF!</v>
      </c>
      <c r="F1083">
        <v>110113</v>
      </c>
      <c r="Q1083" t="e">
        <f>#REF!</f>
        <v>#REF!</v>
      </c>
      <c r="R1083">
        <v>173964</v>
      </c>
    </row>
    <row r="1084" spans="5:18">
      <c r="E1084" t="e">
        <f>#REF!</f>
        <v>#REF!</v>
      </c>
      <c r="F1084">
        <v>110114</v>
      </c>
      <c r="Q1084" t="e">
        <f>#REF!</f>
        <v>#REF!</v>
      </c>
      <c r="R1084">
        <v>173965</v>
      </c>
    </row>
    <row r="1085" spans="5:18">
      <c r="E1085" t="e">
        <f>#REF!</f>
        <v>#REF!</v>
      </c>
      <c r="F1085">
        <v>110115</v>
      </c>
      <c r="Q1085" t="e">
        <f>#REF!</f>
        <v>#REF!</v>
      </c>
      <c r="R1085">
        <v>173966</v>
      </c>
    </row>
    <row r="1086" spans="5:18">
      <c r="E1086" t="e">
        <f>#REF!</f>
        <v>#REF!</v>
      </c>
      <c r="F1086">
        <v>110116</v>
      </c>
      <c r="Q1086" t="e">
        <f>#REF!</f>
        <v>#REF!</v>
      </c>
      <c r="R1086">
        <v>173967</v>
      </c>
    </row>
    <row r="1087" spans="5:18">
      <c r="E1087" t="e">
        <f>#REF!</f>
        <v>#REF!</v>
      </c>
      <c r="F1087">
        <v>110117</v>
      </c>
      <c r="Q1087" t="e">
        <f>#REF!</f>
        <v>#REF!</v>
      </c>
      <c r="R1087">
        <v>173968</v>
      </c>
    </row>
    <row r="1088" spans="5:18">
      <c r="E1088" t="e">
        <f>#REF!</f>
        <v>#REF!</v>
      </c>
      <c r="F1088">
        <v>110118</v>
      </c>
      <c r="Q1088" t="e">
        <f>#REF!</f>
        <v>#REF!</v>
      </c>
      <c r="R1088">
        <v>173969</v>
      </c>
    </row>
    <row r="1089" spans="5:18">
      <c r="E1089" t="e">
        <f>#REF!</f>
        <v>#REF!</v>
      </c>
      <c r="F1089">
        <v>110119</v>
      </c>
      <c r="Q1089" t="e">
        <f>#REF!</f>
        <v>#REF!</v>
      </c>
      <c r="R1089">
        <v>173970</v>
      </c>
    </row>
    <row r="1090" spans="5:18">
      <c r="E1090" t="e">
        <f>#REF!</f>
        <v>#REF!</v>
      </c>
      <c r="F1090">
        <v>110120</v>
      </c>
      <c r="Q1090" t="e">
        <f>#REF!</f>
        <v>#REF!</v>
      </c>
      <c r="R1090">
        <v>173971</v>
      </c>
    </row>
    <row r="1091" spans="5:18">
      <c r="E1091" t="e">
        <f>#REF!</f>
        <v>#REF!</v>
      </c>
      <c r="F1091">
        <v>110121</v>
      </c>
      <c r="Q1091" t="e">
        <f>#REF!</f>
        <v>#REF!</v>
      </c>
      <c r="R1091">
        <v>173972</v>
      </c>
    </row>
    <row r="1092" spans="5:18">
      <c r="E1092" t="e">
        <f>#REF!</f>
        <v>#REF!</v>
      </c>
      <c r="F1092">
        <v>110122</v>
      </c>
      <c r="Q1092" t="e">
        <f>#REF!</f>
        <v>#REF!</v>
      </c>
      <c r="R1092">
        <v>173973</v>
      </c>
    </row>
    <row r="1093" spans="5:18">
      <c r="E1093" t="e">
        <f>#REF!</f>
        <v>#REF!</v>
      </c>
      <c r="F1093">
        <v>110123</v>
      </c>
      <c r="Q1093" t="e">
        <f>#REF!</f>
        <v>#REF!</v>
      </c>
      <c r="R1093">
        <v>173974</v>
      </c>
    </row>
    <row r="1094" spans="5:18">
      <c r="E1094" t="e">
        <f>#REF!</f>
        <v>#REF!</v>
      </c>
      <c r="F1094">
        <v>110124</v>
      </c>
      <c r="Q1094" t="e">
        <f>#REF!</f>
        <v>#REF!</v>
      </c>
      <c r="R1094">
        <v>173975</v>
      </c>
    </row>
    <row r="1095" spans="5:18">
      <c r="E1095" t="e">
        <f>#REF!</f>
        <v>#REF!</v>
      </c>
      <c r="F1095">
        <v>110125</v>
      </c>
      <c r="Q1095" t="e">
        <f>#REF!</f>
        <v>#REF!</v>
      </c>
      <c r="R1095">
        <v>173976</v>
      </c>
    </row>
    <row r="1096" spans="5:18">
      <c r="E1096" t="e">
        <f>#REF!</f>
        <v>#REF!</v>
      </c>
      <c r="F1096">
        <v>110126</v>
      </c>
      <c r="Q1096" t="e">
        <f>#REF!</f>
        <v>#REF!</v>
      </c>
      <c r="R1096">
        <v>173977</v>
      </c>
    </row>
    <row r="1097" spans="5:18">
      <c r="E1097" t="e">
        <f>#REF!</f>
        <v>#REF!</v>
      </c>
      <c r="F1097">
        <v>110127</v>
      </c>
      <c r="Q1097" t="e">
        <f>#REF!</f>
        <v>#REF!</v>
      </c>
      <c r="R1097">
        <v>173978</v>
      </c>
    </row>
    <row r="1098" spans="5:18">
      <c r="E1098" t="e">
        <f>#REF!</f>
        <v>#REF!</v>
      </c>
      <c r="F1098">
        <v>110128</v>
      </c>
      <c r="Q1098" t="e">
        <f>#REF!</f>
        <v>#REF!</v>
      </c>
      <c r="R1098">
        <v>173979</v>
      </c>
    </row>
    <row r="1099" spans="5:18">
      <c r="E1099" t="e">
        <f>#REF!</f>
        <v>#REF!</v>
      </c>
      <c r="F1099">
        <v>110129</v>
      </c>
      <c r="Q1099" t="e">
        <f>#REF!</f>
        <v>#REF!</v>
      </c>
      <c r="R1099">
        <v>173980</v>
      </c>
    </row>
    <row r="1100" spans="5:18">
      <c r="E1100" t="e">
        <f>#REF!</f>
        <v>#REF!</v>
      </c>
      <c r="F1100">
        <v>110130</v>
      </c>
      <c r="Q1100" t="e">
        <f>#REF!</f>
        <v>#REF!</v>
      </c>
      <c r="R1100">
        <v>173981</v>
      </c>
    </row>
    <row r="1101" spans="5:18">
      <c r="E1101" t="e">
        <f>#REF!</f>
        <v>#REF!</v>
      </c>
      <c r="F1101">
        <v>110131</v>
      </c>
      <c r="Q1101" t="e">
        <f>#REF!</f>
        <v>#REF!</v>
      </c>
      <c r="R1101">
        <v>173982</v>
      </c>
    </row>
    <row r="1102" spans="5:18">
      <c r="E1102" t="e">
        <f>#REF!</f>
        <v>#REF!</v>
      </c>
      <c r="F1102">
        <v>110132</v>
      </c>
      <c r="Q1102" t="e">
        <f>#REF!</f>
        <v>#REF!</v>
      </c>
      <c r="R1102">
        <v>173983</v>
      </c>
    </row>
    <row r="1103" spans="5:18">
      <c r="E1103" t="e">
        <f>#REF!</f>
        <v>#REF!</v>
      </c>
      <c r="F1103">
        <v>110133</v>
      </c>
      <c r="Q1103" t="e">
        <f>#REF!</f>
        <v>#REF!</v>
      </c>
      <c r="R1103">
        <v>173984</v>
      </c>
    </row>
    <row r="1104" spans="5:18">
      <c r="E1104" t="e">
        <f>#REF!</f>
        <v>#REF!</v>
      </c>
      <c r="F1104">
        <v>110134</v>
      </c>
      <c r="Q1104" t="e">
        <f>#REF!</f>
        <v>#REF!</v>
      </c>
      <c r="R1104">
        <v>173985</v>
      </c>
    </row>
    <row r="1105" spans="5:18">
      <c r="E1105" t="e">
        <f>#REF!</f>
        <v>#REF!</v>
      </c>
      <c r="F1105">
        <v>110135</v>
      </c>
      <c r="Q1105" t="e">
        <f>#REF!</f>
        <v>#REF!</v>
      </c>
      <c r="R1105">
        <v>173986</v>
      </c>
    </row>
    <row r="1106" spans="5:18">
      <c r="E1106" t="e">
        <f>#REF!</f>
        <v>#REF!</v>
      </c>
      <c r="F1106">
        <v>110136</v>
      </c>
      <c r="Q1106" t="e">
        <f>#REF!</f>
        <v>#REF!</v>
      </c>
      <c r="R1106">
        <v>173987</v>
      </c>
    </row>
    <row r="1107" spans="5:18">
      <c r="E1107" t="e">
        <f>#REF!</f>
        <v>#REF!</v>
      </c>
      <c r="F1107">
        <v>110137</v>
      </c>
      <c r="Q1107" t="e">
        <f>#REF!</f>
        <v>#REF!</v>
      </c>
      <c r="R1107">
        <v>173988</v>
      </c>
    </row>
    <row r="1108" spans="5:18">
      <c r="E1108" t="e">
        <f>#REF!</f>
        <v>#REF!</v>
      </c>
      <c r="F1108">
        <v>110138</v>
      </c>
      <c r="Q1108" t="e">
        <f>#REF!</f>
        <v>#REF!</v>
      </c>
      <c r="R1108">
        <v>173989</v>
      </c>
    </row>
    <row r="1109" spans="5:18">
      <c r="E1109" t="e">
        <f>#REF!</f>
        <v>#REF!</v>
      </c>
      <c r="F1109">
        <v>110139</v>
      </c>
      <c r="Q1109" t="e">
        <f>#REF!</f>
        <v>#REF!</v>
      </c>
      <c r="R1109">
        <v>173990</v>
      </c>
    </row>
    <row r="1110" spans="5:18">
      <c r="E1110" t="e">
        <f>#REF!</f>
        <v>#REF!</v>
      </c>
      <c r="F1110">
        <v>110140</v>
      </c>
      <c r="Q1110" t="e">
        <f>#REF!</f>
        <v>#REF!</v>
      </c>
      <c r="R1110">
        <v>173991</v>
      </c>
    </row>
    <row r="1111" spans="5:18">
      <c r="E1111" t="e">
        <f>#REF!</f>
        <v>#REF!</v>
      </c>
      <c r="F1111">
        <v>110141</v>
      </c>
      <c r="Q1111" t="e">
        <f>#REF!</f>
        <v>#REF!</v>
      </c>
      <c r="R1111">
        <v>173992</v>
      </c>
    </row>
    <row r="1112" spans="5:18">
      <c r="E1112" t="e">
        <f>#REF!</f>
        <v>#REF!</v>
      </c>
      <c r="F1112">
        <v>110142</v>
      </c>
      <c r="Q1112" t="e">
        <f>#REF!</f>
        <v>#REF!</v>
      </c>
      <c r="R1112">
        <v>173993</v>
      </c>
    </row>
    <row r="1113" spans="5:18">
      <c r="E1113" t="e">
        <f>#REF!</f>
        <v>#REF!</v>
      </c>
      <c r="F1113">
        <v>110143</v>
      </c>
      <c r="Q1113" t="e">
        <f>#REF!</f>
        <v>#REF!</v>
      </c>
      <c r="R1113">
        <v>173994</v>
      </c>
    </row>
    <row r="1114" spans="5:18">
      <c r="E1114" t="e">
        <f>#REF!</f>
        <v>#REF!</v>
      </c>
      <c r="F1114">
        <v>110144</v>
      </c>
      <c r="Q1114" t="e">
        <f>#REF!</f>
        <v>#REF!</v>
      </c>
      <c r="R1114">
        <v>173995</v>
      </c>
    </row>
    <row r="1115" spans="5:18">
      <c r="E1115" t="e">
        <f>#REF!</f>
        <v>#REF!</v>
      </c>
      <c r="F1115">
        <v>110145</v>
      </c>
      <c r="Q1115" t="e">
        <f>#REF!</f>
        <v>#REF!</v>
      </c>
      <c r="R1115">
        <v>173996</v>
      </c>
    </row>
    <row r="1116" spans="5:18">
      <c r="E1116" t="e">
        <f>#REF!</f>
        <v>#REF!</v>
      </c>
      <c r="F1116">
        <v>110146</v>
      </c>
      <c r="Q1116" t="e">
        <f>#REF!</f>
        <v>#REF!</v>
      </c>
      <c r="R1116">
        <v>173997</v>
      </c>
    </row>
    <row r="1117" spans="5:18">
      <c r="E1117" t="e">
        <f>#REF!</f>
        <v>#REF!</v>
      </c>
      <c r="F1117">
        <v>110147</v>
      </c>
      <c r="Q1117" t="e">
        <f>#REF!</f>
        <v>#REF!</v>
      </c>
      <c r="R1117">
        <v>173998</v>
      </c>
    </row>
    <row r="1118" spans="5:18">
      <c r="E1118" t="e">
        <f>#REF!</f>
        <v>#REF!</v>
      </c>
      <c r="F1118">
        <v>110148</v>
      </c>
      <c r="Q1118" t="e">
        <f>#REF!</f>
        <v>#REF!</v>
      </c>
      <c r="R1118">
        <v>173999</v>
      </c>
    </row>
    <row r="1119" spans="5:18">
      <c r="E1119" t="e">
        <f>#REF!</f>
        <v>#REF!</v>
      </c>
      <c r="F1119">
        <v>110149</v>
      </c>
      <c r="Q1119" t="e">
        <f>#REF!</f>
        <v>#REF!</v>
      </c>
      <c r="R1119">
        <v>174000</v>
      </c>
    </row>
    <row r="1120" spans="5:18">
      <c r="E1120" t="e">
        <f>#REF!</f>
        <v>#REF!</v>
      </c>
      <c r="F1120">
        <v>110150</v>
      </c>
      <c r="Q1120" t="e">
        <f>#REF!</f>
        <v>#REF!</v>
      </c>
      <c r="R1120">
        <v>174001</v>
      </c>
    </row>
    <row r="1121" spans="5:18">
      <c r="E1121" t="e">
        <f>#REF!</f>
        <v>#REF!</v>
      </c>
      <c r="F1121">
        <v>110151</v>
      </c>
      <c r="Q1121" t="e">
        <f>#REF!</f>
        <v>#REF!</v>
      </c>
      <c r="R1121">
        <v>174002</v>
      </c>
    </row>
    <row r="1122" spans="5:18">
      <c r="E1122" t="e">
        <f>#REF!</f>
        <v>#REF!</v>
      </c>
      <c r="F1122">
        <v>110152</v>
      </c>
      <c r="Q1122" t="e">
        <f>#REF!</f>
        <v>#REF!</v>
      </c>
      <c r="R1122">
        <v>174003</v>
      </c>
    </row>
    <row r="1123" spans="5:18">
      <c r="E1123" t="e">
        <f>#REF!</f>
        <v>#REF!</v>
      </c>
      <c r="F1123">
        <v>110153</v>
      </c>
      <c r="Q1123" t="e">
        <f>#REF!</f>
        <v>#REF!</v>
      </c>
      <c r="R1123">
        <v>174004</v>
      </c>
    </row>
    <row r="1124" spans="5:18">
      <c r="E1124" t="e">
        <f>#REF!</f>
        <v>#REF!</v>
      </c>
      <c r="F1124">
        <v>110154</v>
      </c>
      <c r="Q1124" t="e">
        <f>#REF!</f>
        <v>#REF!</v>
      </c>
      <c r="R1124">
        <v>174005</v>
      </c>
    </row>
    <row r="1125" spans="5:18">
      <c r="E1125" t="e">
        <f>#REF!</f>
        <v>#REF!</v>
      </c>
      <c r="F1125">
        <v>110155</v>
      </c>
      <c r="Q1125" t="e">
        <f>#REF!</f>
        <v>#REF!</v>
      </c>
      <c r="R1125">
        <v>174006</v>
      </c>
    </row>
    <row r="1126" spans="5:18">
      <c r="E1126" t="e">
        <f>#REF!</f>
        <v>#REF!</v>
      </c>
      <c r="F1126">
        <v>110156</v>
      </c>
      <c r="Q1126" t="e">
        <f>#REF!</f>
        <v>#REF!</v>
      </c>
      <c r="R1126">
        <v>174007</v>
      </c>
    </row>
    <row r="1127" spans="5:18">
      <c r="E1127" t="e">
        <f>#REF!</f>
        <v>#REF!</v>
      </c>
      <c r="F1127">
        <v>110157</v>
      </c>
      <c r="Q1127" t="e">
        <f>#REF!</f>
        <v>#REF!</v>
      </c>
      <c r="R1127">
        <v>174008</v>
      </c>
    </row>
    <row r="1128" spans="5:18">
      <c r="E1128" t="e">
        <f>#REF!</f>
        <v>#REF!</v>
      </c>
      <c r="F1128">
        <v>110158</v>
      </c>
      <c r="Q1128" t="e">
        <f>#REF!</f>
        <v>#REF!</v>
      </c>
      <c r="R1128">
        <v>174009</v>
      </c>
    </row>
    <row r="1129" spans="5:18">
      <c r="E1129" t="e">
        <f>#REF!</f>
        <v>#REF!</v>
      </c>
      <c r="F1129">
        <v>110159</v>
      </c>
      <c r="Q1129" t="e">
        <f>#REF!</f>
        <v>#REF!</v>
      </c>
      <c r="R1129">
        <v>174010</v>
      </c>
    </row>
    <row r="1130" spans="5:18">
      <c r="E1130" t="e">
        <f>#REF!</f>
        <v>#REF!</v>
      </c>
      <c r="F1130">
        <v>110160</v>
      </c>
      <c r="Q1130" t="e">
        <f>#REF!</f>
        <v>#REF!</v>
      </c>
      <c r="R1130">
        <v>174011</v>
      </c>
    </row>
    <row r="1131" spans="5:18">
      <c r="E1131" t="e">
        <f>#REF!</f>
        <v>#REF!</v>
      </c>
      <c r="F1131">
        <v>110161</v>
      </c>
      <c r="Q1131" t="e">
        <f>#REF!</f>
        <v>#REF!</v>
      </c>
      <c r="R1131">
        <v>174012</v>
      </c>
    </row>
    <row r="1132" spans="5:18">
      <c r="E1132" t="e">
        <f>#REF!</f>
        <v>#REF!</v>
      </c>
      <c r="F1132">
        <v>110162</v>
      </c>
      <c r="Q1132" t="e">
        <f>#REF!</f>
        <v>#REF!</v>
      </c>
      <c r="R1132">
        <v>174013</v>
      </c>
    </row>
    <row r="1133" spans="5:18">
      <c r="E1133" t="e">
        <f>#REF!</f>
        <v>#REF!</v>
      </c>
      <c r="F1133">
        <v>110163</v>
      </c>
      <c r="Q1133" t="e">
        <f>#REF!</f>
        <v>#REF!</v>
      </c>
      <c r="R1133">
        <v>174014</v>
      </c>
    </row>
    <row r="1134" spans="5:18">
      <c r="E1134" t="e">
        <f>#REF!</f>
        <v>#REF!</v>
      </c>
      <c r="F1134">
        <v>110164</v>
      </c>
      <c r="Q1134" t="e">
        <f>#REF!</f>
        <v>#REF!</v>
      </c>
      <c r="R1134">
        <v>174015</v>
      </c>
    </row>
    <row r="1135" spans="5:18">
      <c r="E1135" t="e">
        <f>#REF!</f>
        <v>#REF!</v>
      </c>
      <c r="F1135">
        <v>110165</v>
      </c>
      <c r="Q1135" t="e">
        <f>#REF!</f>
        <v>#REF!</v>
      </c>
      <c r="R1135">
        <v>174016</v>
      </c>
    </row>
    <row r="1136" spans="5:18">
      <c r="E1136" t="e">
        <f>#REF!</f>
        <v>#REF!</v>
      </c>
      <c r="F1136">
        <v>110166</v>
      </c>
      <c r="Q1136" t="e">
        <f>#REF!</f>
        <v>#REF!</v>
      </c>
      <c r="R1136">
        <v>174017</v>
      </c>
    </row>
    <row r="1137" spans="5:18">
      <c r="E1137" t="e">
        <f>#REF!</f>
        <v>#REF!</v>
      </c>
      <c r="F1137">
        <v>110167</v>
      </c>
      <c r="Q1137" t="e">
        <f>#REF!</f>
        <v>#REF!</v>
      </c>
      <c r="R1137">
        <v>174018</v>
      </c>
    </row>
    <row r="1138" spans="5:18">
      <c r="E1138" t="e">
        <f>#REF!</f>
        <v>#REF!</v>
      </c>
      <c r="F1138">
        <v>110168</v>
      </c>
      <c r="Q1138" t="e">
        <f>#REF!</f>
        <v>#REF!</v>
      </c>
      <c r="R1138">
        <v>174019</v>
      </c>
    </row>
    <row r="1139" spans="5:18">
      <c r="E1139" t="e">
        <f>#REF!</f>
        <v>#REF!</v>
      </c>
      <c r="F1139">
        <v>110169</v>
      </c>
      <c r="Q1139" t="e">
        <f>#REF!</f>
        <v>#REF!</v>
      </c>
      <c r="R1139">
        <v>174020</v>
      </c>
    </row>
    <row r="1140" spans="5:18">
      <c r="E1140" t="e">
        <f>#REF!</f>
        <v>#REF!</v>
      </c>
      <c r="F1140">
        <v>110170</v>
      </c>
      <c r="Q1140" t="e">
        <f>#REF!</f>
        <v>#REF!</v>
      </c>
      <c r="R1140">
        <v>174021</v>
      </c>
    </row>
    <row r="1141" spans="5:18">
      <c r="E1141" t="e">
        <f>#REF!</f>
        <v>#REF!</v>
      </c>
      <c r="F1141">
        <v>110171</v>
      </c>
      <c r="Q1141" t="e">
        <f>#REF!</f>
        <v>#REF!</v>
      </c>
      <c r="R1141">
        <v>174022</v>
      </c>
    </row>
    <row r="1142" spans="5:18">
      <c r="E1142" t="e">
        <f>#REF!</f>
        <v>#REF!</v>
      </c>
      <c r="F1142">
        <v>110172</v>
      </c>
      <c r="Q1142" t="e">
        <f>#REF!</f>
        <v>#REF!</v>
      </c>
      <c r="R1142">
        <v>174023</v>
      </c>
    </row>
    <row r="1143" spans="5:18">
      <c r="E1143" t="e">
        <f>#REF!</f>
        <v>#REF!</v>
      </c>
      <c r="F1143">
        <v>110173</v>
      </c>
      <c r="Q1143" t="e">
        <f>#REF!</f>
        <v>#REF!</v>
      </c>
      <c r="R1143">
        <v>174024</v>
      </c>
    </row>
    <row r="1144" spans="5:18">
      <c r="E1144" t="e">
        <f>#REF!</f>
        <v>#REF!</v>
      </c>
      <c r="F1144">
        <v>110174</v>
      </c>
      <c r="Q1144" t="e">
        <f>#REF!</f>
        <v>#REF!</v>
      </c>
      <c r="R1144">
        <v>174025</v>
      </c>
    </row>
    <row r="1145" spans="5:18">
      <c r="E1145" t="e">
        <f>#REF!</f>
        <v>#REF!</v>
      </c>
      <c r="F1145">
        <v>110175</v>
      </c>
      <c r="Q1145" t="e">
        <f>#REF!</f>
        <v>#REF!</v>
      </c>
      <c r="R1145">
        <v>174026</v>
      </c>
    </row>
    <row r="1146" spans="5:18">
      <c r="E1146" t="e">
        <f>#REF!</f>
        <v>#REF!</v>
      </c>
      <c r="F1146">
        <v>110176</v>
      </c>
      <c r="Q1146" t="e">
        <f>#REF!</f>
        <v>#REF!</v>
      </c>
      <c r="R1146">
        <v>174027</v>
      </c>
    </row>
    <row r="1147" spans="5:18">
      <c r="E1147" t="e">
        <f>#REF!</f>
        <v>#REF!</v>
      </c>
      <c r="F1147">
        <v>110177</v>
      </c>
      <c r="Q1147" t="e">
        <f>#REF!</f>
        <v>#REF!</v>
      </c>
      <c r="R1147">
        <v>174028</v>
      </c>
    </row>
    <row r="1148" spans="5:18">
      <c r="E1148" t="e">
        <f>#REF!</f>
        <v>#REF!</v>
      </c>
      <c r="F1148">
        <v>110178</v>
      </c>
      <c r="Q1148" t="e">
        <f>#REF!</f>
        <v>#REF!</v>
      </c>
      <c r="R1148">
        <v>174029</v>
      </c>
    </row>
    <row r="1149" spans="5:18">
      <c r="E1149" t="e">
        <f>#REF!</f>
        <v>#REF!</v>
      </c>
      <c r="F1149">
        <v>110179</v>
      </c>
      <c r="Q1149" t="e">
        <f>#REF!</f>
        <v>#REF!</v>
      </c>
      <c r="R1149">
        <v>174030</v>
      </c>
    </row>
    <row r="1150" spans="5:18">
      <c r="E1150" t="e">
        <f>#REF!</f>
        <v>#REF!</v>
      </c>
      <c r="F1150">
        <v>110180</v>
      </c>
      <c r="Q1150" t="e">
        <f>#REF!</f>
        <v>#REF!</v>
      </c>
      <c r="R1150">
        <v>174031</v>
      </c>
    </row>
    <row r="1151" spans="5:18">
      <c r="E1151" t="e">
        <f>#REF!</f>
        <v>#REF!</v>
      </c>
      <c r="F1151">
        <v>110181</v>
      </c>
      <c r="Q1151" t="e">
        <f>#REF!</f>
        <v>#REF!</v>
      </c>
      <c r="R1151">
        <v>174032</v>
      </c>
    </row>
    <row r="1152" spans="5:18">
      <c r="E1152" t="e">
        <f>#REF!</f>
        <v>#REF!</v>
      </c>
      <c r="F1152">
        <v>110182</v>
      </c>
      <c r="Q1152" t="e">
        <f>#REF!</f>
        <v>#REF!</v>
      </c>
      <c r="R1152">
        <v>174033</v>
      </c>
    </row>
    <row r="1153" spans="5:18">
      <c r="E1153" t="e">
        <f>#REF!</f>
        <v>#REF!</v>
      </c>
      <c r="F1153">
        <v>110183</v>
      </c>
      <c r="Q1153" t="e">
        <f>#REF!</f>
        <v>#REF!</v>
      </c>
      <c r="R1153">
        <v>174034</v>
      </c>
    </row>
    <row r="1154" spans="5:18">
      <c r="E1154" t="e">
        <f>#REF!</f>
        <v>#REF!</v>
      </c>
      <c r="F1154">
        <v>110184</v>
      </c>
      <c r="Q1154" t="e">
        <f>#REF!</f>
        <v>#REF!</v>
      </c>
      <c r="R1154">
        <v>174035</v>
      </c>
    </row>
    <row r="1155" spans="5:18">
      <c r="E1155" t="e">
        <f>#REF!</f>
        <v>#REF!</v>
      </c>
      <c r="F1155">
        <v>110185</v>
      </c>
      <c r="Q1155" t="e">
        <f>#REF!</f>
        <v>#REF!</v>
      </c>
      <c r="R1155">
        <v>174036</v>
      </c>
    </row>
    <row r="1156" spans="5:18">
      <c r="E1156" t="e">
        <f>#REF!</f>
        <v>#REF!</v>
      </c>
      <c r="F1156">
        <v>110186</v>
      </c>
      <c r="Q1156" t="e">
        <f>#REF!</f>
        <v>#REF!</v>
      </c>
      <c r="R1156">
        <v>174037</v>
      </c>
    </row>
    <row r="1157" spans="5:18">
      <c r="E1157" t="e">
        <f>#REF!</f>
        <v>#REF!</v>
      </c>
      <c r="F1157">
        <v>110187</v>
      </c>
      <c r="Q1157" t="e">
        <f>#REF!</f>
        <v>#REF!</v>
      </c>
      <c r="R1157">
        <v>174038</v>
      </c>
    </row>
    <row r="1158" spans="5:18">
      <c r="E1158" t="e">
        <f>#REF!</f>
        <v>#REF!</v>
      </c>
      <c r="F1158">
        <v>110188</v>
      </c>
      <c r="Q1158" t="e">
        <f>#REF!</f>
        <v>#REF!</v>
      </c>
      <c r="R1158">
        <v>174039</v>
      </c>
    </row>
    <row r="1159" spans="5:18">
      <c r="E1159" t="e">
        <f>#REF!</f>
        <v>#REF!</v>
      </c>
      <c r="F1159">
        <v>110189</v>
      </c>
      <c r="Q1159" t="e">
        <f>#REF!</f>
        <v>#REF!</v>
      </c>
      <c r="R1159">
        <v>174040</v>
      </c>
    </row>
    <row r="1160" spans="5:18">
      <c r="E1160" t="e">
        <f>#REF!</f>
        <v>#REF!</v>
      </c>
      <c r="F1160">
        <v>110190</v>
      </c>
      <c r="Q1160" t="e">
        <f>#REF!</f>
        <v>#REF!</v>
      </c>
      <c r="R1160">
        <v>174041</v>
      </c>
    </row>
    <row r="1161" spans="5:18">
      <c r="E1161" t="e">
        <f>#REF!</f>
        <v>#REF!</v>
      </c>
      <c r="F1161">
        <v>110191</v>
      </c>
      <c r="Q1161" t="e">
        <f>#REF!</f>
        <v>#REF!</v>
      </c>
      <c r="R1161">
        <v>174042</v>
      </c>
    </row>
    <row r="1162" spans="5:18">
      <c r="E1162" t="e">
        <f>#REF!</f>
        <v>#REF!</v>
      </c>
      <c r="F1162">
        <v>110192</v>
      </c>
      <c r="Q1162" t="e">
        <f>#REF!</f>
        <v>#REF!</v>
      </c>
      <c r="R1162">
        <v>174043</v>
      </c>
    </row>
    <row r="1163" spans="5:18">
      <c r="E1163" t="e">
        <f>#REF!</f>
        <v>#REF!</v>
      </c>
      <c r="F1163">
        <v>110193</v>
      </c>
      <c r="Q1163" t="e">
        <f>#REF!</f>
        <v>#REF!</v>
      </c>
      <c r="R1163">
        <v>174044</v>
      </c>
    </row>
    <row r="1164" spans="5:18">
      <c r="E1164" t="e">
        <f>#REF!</f>
        <v>#REF!</v>
      </c>
      <c r="F1164">
        <v>110194</v>
      </c>
      <c r="Q1164" t="e">
        <f>#REF!</f>
        <v>#REF!</v>
      </c>
      <c r="R1164">
        <v>174045</v>
      </c>
    </row>
    <row r="1165" spans="5:18">
      <c r="E1165" t="e">
        <f>#REF!</f>
        <v>#REF!</v>
      </c>
      <c r="F1165">
        <v>110195</v>
      </c>
      <c r="Q1165" t="e">
        <f>#REF!</f>
        <v>#REF!</v>
      </c>
      <c r="R1165">
        <v>174046</v>
      </c>
    </row>
    <row r="1166" spans="5:18">
      <c r="E1166" t="e">
        <f>#REF!</f>
        <v>#REF!</v>
      </c>
      <c r="F1166">
        <v>110196</v>
      </c>
      <c r="Q1166" t="e">
        <f>#REF!</f>
        <v>#REF!</v>
      </c>
      <c r="R1166">
        <v>174047</v>
      </c>
    </row>
    <row r="1167" spans="5:18">
      <c r="E1167" t="e">
        <f>#REF!</f>
        <v>#REF!</v>
      </c>
      <c r="F1167">
        <v>110197</v>
      </c>
      <c r="Q1167" t="e">
        <f>#REF!</f>
        <v>#REF!</v>
      </c>
      <c r="R1167">
        <v>174048</v>
      </c>
    </row>
    <row r="1168" spans="5:18">
      <c r="E1168" t="e">
        <f>#REF!</f>
        <v>#REF!</v>
      </c>
      <c r="F1168">
        <v>110198</v>
      </c>
      <c r="Q1168" t="e">
        <f>#REF!</f>
        <v>#REF!</v>
      </c>
      <c r="R1168">
        <v>174049</v>
      </c>
    </row>
    <row r="1169" spans="5:18">
      <c r="E1169" t="e">
        <f>#REF!</f>
        <v>#REF!</v>
      </c>
      <c r="F1169">
        <v>110199</v>
      </c>
      <c r="Q1169" t="e">
        <f>#REF!</f>
        <v>#REF!</v>
      </c>
      <c r="R1169">
        <v>174050</v>
      </c>
    </row>
    <row r="1170" spans="5:18">
      <c r="E1170" t="e">
        <f>#REF!</f>
        <v>#REF!</v>
      </c>
      <c r="F1170">
        <v>110200</v>
      </c>
      <c r="Q1170" t="e">
        <f>#REF!</f>
        <v>#REF!</v>
      </c>
      <c r="R1170">
        <v>174051</v>
      </c>
    </row>
    <row r="1171" spans="5:18">
      <c r="E1171" t="e">
        <f>#REF!</f>
        <v>#REF!</v>
      </c>
      <c r="F1171">
        <v>110201</v>
      </c>
      <c r="Q1171" t="e">
        <f>#REF!</f>
        <v>#REF!</v>
      </c>
      <c r="R1171">
        <v>174052</v>
      </c>
    </row>
    <row r="1172" spans="5:18">
      <c r="E1172" t="e">
        <f>#REF!</f>
        <v>#REF!</v>
      </c>
      <c r="F1172">
        <v>110202</v>
      </c>
      <c r="Q1172" t="e">
        <f>#REF!</f>
        <v>#REF!</v>
      </c>
      <c r="R1172">
        <v>174053</v>
      </c>
    </row>
    <row r="1173" spans="5:18">
      <c r="E1173" t="e">
        <f>#REF!</f>
        <v>#REF!</v>
      </c>
      <c r="F1173">
        <v>110203</v>
      </c>
      <c r="Q1173" t="e">
        <f>#REF!</f>
        <v>#REF!</v>
      </c>
      <c r="R1173">
        <v>174054</v>
      </c>
    </row>
    <row r="1174" spans="5:18">
      <c r="E1174" t="e">
        <f>#REF!</f>
        <v>#REF!</v>
      </c>
      <c r="F1174">
        <v>110204</v>
      </c>
      <c r="Q1174" t="e">
        <f>#REF!</f>
        <v>#REF!</v>
      </c>
      <c r="R1174">
        <v>174055</v>
      </c>
    </row>
    <row r="1175" spans="5:18">
      <c r="E1175" t="e">
        <f>#REF!</f>
        <v>#REF!</v>
      </c>
      <c r="F1175">
        <v>110205</v>
      </c>
      <c r="Q1175" t="e">
        <f>#REF!</f>
        <v>#REF!</v>
      </c>
      <c r="R1175">
        <v>174056</v>
      </c>
    </row>
    <row r="1176" spans="5:18">
      <c r="E1176" t="e">
        <f>#REF!</f>
        <v>#REF!</v>
      </c>
      <c r="F1176">
        <v>110206</v>
      </c>
      <c r="Q1176" t="e">
        <f>#REF!</f>
        <v>#REF!</v>
      </c>
      <c r="R1176">
        <v>174057</v>
      </c>
    </row>
    <row r="1177" spans="5:18">
      <c r="E1177" t="e">
        <f>#REF!</f>
        <v>#REF!</v>
      </c>
      <c r="F1177">
        <v>110207</v>
      </c>
      <c r="Q1177" t="e">
        <f>#REF!</f>
        <v>#REF!</v>
      </c>
      <c r="R1177">
        <v>174058</v>
      </c>
    </row>
    <row r="1178" spans="5:18">
      <c r="E1178" t="e">
        <f>#REF!</f>
        <v>#REF!</v>
      </c>
      <c r="F1178">
        <v>110208</v>
      </c>
      <c r="Q1178" t="e">
        <f>#REF!</f>
        <v>#REF!</v>
      </c>
      <c r="R1178">
        <v>174059</v>
      </c>
    </row>
    <row r="1179" spans="5:18">
      <c r="E1179" t="e">
        <f>#REF!</f>
        <v>#REF!</v>
      </c>
      <c r="F1179">
        <v>110209</v>
      </c>
      <c r="Q1179" t="e">
        <f>#REF!</f>
        <v>#REF!</v>
      </c>
      <c r="R1179">
        <v>174060</v>
      </c>
    </row>
    <row r="1180" spans="5:18">
      <c r="E1180" t="e">
        <f>#REF!</f>
        <v>#REF!</v>
      </c>
      <c r="F1180">
        <v>110210</v>
      </c>
      <c r="Q1180" t="e">
        <f>#REF!</f>
        <v>#REF!</v>
      </c>
      <c r="R1180">
        <v>174061</v>
      </c>
    </row>
    <row r="1181" spans="5:18">
      <c r="E1181" t="e">
        <f>#REF!</f>
        <v>#REF!</v>
      </c>
      <c r="F1181">
        <v>110211</v>
      </c>
      <c r="Q1181" t="e">
        <f>#REF!</f>
        <v>#REF!</v>
      </c>
      <c r="R1181">
        <v>174062</v>
      </c>
    </row>
    <row r="1182" spans="5:18">
      <c r="E1182" t="e">
        <f>#REF!</f>
        <v>#REF!</v>
      </c>
      <c r="F1182">
        <v>110212</v>
      </c>
      <c r="Q1182" t="e">
        <f>#REF!</f>
        <v>#REF!</v>
      </c>
      <c r="R1182">
        <v>174063</v>
      </c>
    </row>
    <row r="1183" spans="5:18">
      <c r="E1183" t="e">
        <f>#REF!</f>
        <v>#REF!</v>
      </c>
      <c r="F1183">
        <v>110213</v>
      </c>
      <c r="Q1183" t="e">
        <f>#REF!</f>
        <v>#REF!</v>
      </c>
      <c r="R1183">
        <v>174064</v>
      </c>
    </row>
    <row r="1184" spans="5:18">
      <c r="E1184" t="e">
        <f>#REF!</f>
        <v>#REF!</v>
      </c>
      <c r="F1184">
        <v>110214</v>
      </c>
      <c r="Q1184" t="e">
        <f>#REF!</f>
        <v>#REF!</v>
      </c>
      <c r="R1184">
        <v>174065</v>
      </c>
    </row>
    <row r="1185" spans="5:18">
      <c r="E1185" t="e">
        <f>#REF!</f>
        <v>#REF!</v>
      </c>
      <c r="F1185">
        <v>110215</v>
      </c>
      <c r="Q1185" t="e">
        <f>#REF!</f>
        <v>#REF!</v>
      </c>
      <c r="R1185">
        <v>174066</v>
      </c>
    </row>
    <row r="1186" spans="5:18">
      <c r="E1186" t="e">
        <f>#REF!</f>
        <v>#REF!</v>
      </c>
      <c r="F1186">
        <v>110216</v>
      </c>
      <c r="Q1186" t="e">
        <f>#REF!</f>
        <v>#REF!</v>
      </c>
      <c r="R1186">
        <v>174067</v>
      </c>
    </row>
    <row r="1187" spans="5:18">
      <c r="E1187" t="e">
        <f>#REF!</f>
        <v>#REF!</v>
      </c>
      <c r="F1187">
        <v>110217</v>
      </c>
      <c r="Q1187" t="e">
        <f>#REF!</f>
        <v>#REF!</v>
      </c>
      <c r="R1187">
        <v>174068</v>
      </c>
    </row>
    <row r="1188" spans="5:18">
      <c r="E1188" t="e">
        <f>#REF!</f>
        <v>#REF!</v>
      </c>
      <c r="F1188">
        <v>110218</v>
      </c>
      <c r="Q1188" t="e">
        <f>#REF!</f>
        <v>#REF!</v>
      </c>
      <c r="R1188">
        <v>174069</v>
      </c>
    </row>
    <row r="1189" spans="5:18">
      <c r="E1189" t="e">
        <f>#REF!</f>
        <v>#REF!</v>
      </c>
      <c r="F1189">
        <v>110219</v>
      </c>
      <c r="Q1189" t="e">
        <f>#REF!</f>
        <v>#REF!</v>
      </c>
      <c r="R1189">
        <v>174070</v>
      </c>
    </row>
    <row r="1190" spans="5:18">
      <c r="E1190" t="e">
        <f>#REF!</f>
        <v>#REF!</v>
      </c>
      <c r="F1190">
        <v>110220</v>
      </c>
      <c r="Q1190" t="e">
        <f>#REF!</f>
        <v>#REF!</v>
      </c>
      <c r="R1190">
        <v>174071</v>
      </c>
    </row>
    <row r="1191" spans="5:18">
      <c r="E1191" t="e">
        <f>#REF!</f>
        <v>#REF!</v>
      </c>
      <c r="F1191">
        <v>110221</v>
      </c>
      <c r="Q1191" t="e">
        <f>#REF!</f>
        <v>#REF!</v>
      </c>
      <c r="R1191">
        <v>174072</v>
      </c>
    </row>
    <row r="1192" spans="5:18">
      <c r="E1192" t="e">
        <f>#REF!</f>
        <v>#REF!</v>
      </c>
      <c r="F1192">
        <v>110222</v>
      </c>
      <c r="Q1192" t="e">
        <f>#REF!</f>
        <v>#REF!</v>
      </c>
      <c r="R1192">
        <v>174073</v>
      </c>
    </row>
    <row r="1193" spans="5:18">
      <c r="E1193" t="e">
        <f>#REF!</f>
        <v>#REF!</v>
      </c>
      <c r="F1193">
        <v>110223</v>
      </c>
      <c r="Q1193" t="e">
        <f>#REF!</f>
        <v>#REF!</v>
      </c>
      <c r="R1193">
        <v>174074</v>
      </c>
    </row>
    <row r="1194" spans="5:18">
      <c r="E1194" t="e">
        <f>#REF!</f>
        <v>#REF!</v>
      </c>
      <c r="F1194">
        <v>110224</v>
      </c>
      <c r="Q1194" t="e">
        <f>#REF!</f>
        <v>#REF!</v>
      </c>
      <c r="R1194">
        <v>174075</v>
      </c>
    </row>
    <row r="1195" spans="5:18">
      <c r="E1195" t="e">
        <f>#REF!</f>
        <v>#REF!</v>
      </c>
      <c r="F1195">
        <v>110225</v>
      </c>
      <c r="Q1195" t="e">
        <f>#REF!</f>
        <v>#REF!</v>
      </c>
      <c r="R1195">
        <v>174076</v>
      </c>
    </row>
    <row r="1196" spans="5:18">
      <c r="E1196" t="e">
        <f>#REF!</f>
        <v>#REF!</v>
      </c>
      <c r="F1196">
        <v>110226</v>
      </c>
      <c r="Q1196" t="e">
        <f>#REF!</f>
        <v>#REF!</v>
      </c>
      <c r="R1196">
        <v>174077</v>
      </c>
    </row>
    <row r="1197" spans="5:18">
      <c r="E1197" t="e">
        <f>#REF!</f>
        <v>#REF!</v>
      </c>
      <c r="F1197">
        <v>110227</v>
      </c>
      <c r="Q1197" t="e">
        <f>#REF!</f>
        <v>#REF!</v>
      </c>
      <c r="R1197">
        <v>174078</v>
      </c>
    </row>
    <row r="1198" spans="5:18">
      <c r="E1198" t="e">
        <f>#REF!</f>
        <v>#REF!</v>
      </c>
      <c r="F1198">
        <v>110228</v>
      </c>
      <c r="Q1198" t="e">
        <f>#REF!</f>
        <v>#REF!</v>
      </c>
      <c r="R1198">
        <v>174079</v>
      </c>
    </row>
    <row r="1199" spans="5:18">
      <c r="E1199" t="e">
        <f>#REF!</f>
        <v>#REF!</v>
      </c>
      <c r="F1199">
        <v>110229</v>
      </c>
      <c r="Q1199" t="e">
        <f>#REF!</f>
        <v>#REF!</v>
      </c>
      <c r="R1199">
        <v>174080</v>
      </c>
    </row>
    <row r="1200" spans="5:18">
      <c r="E1200" t="e">
        <f>#REF!</f>
        <v>#REF!</v>
      </c>
      <c r="F1200">
        <v>110230</v>
      </c>
      <c r="Q1200" t="e">
        <f>#REF!</f>
        <v>#REF!</v>
      </c>
      <c r="R1200">
        <v>174081</v>
      </c>
    </row>
    <row r="1201" spans="5:18">
      <c r="E1201" t="e">
        <f>#REF!</f>
        <v>#REF!</v>
      </c>
      <c r="F1201">
        <v>110231</v>
      </c>
      <c r="Q1201" t="e">
        <f>#REF!</f>
        <v>#REF!</v>
      </c>
      <c r="R1201">
        <v>174082</v>
      </c>
    </row>
    <row r="1202" spans="5:18">
      <c r="E1202" t="e">
        <f>#REF!</f>
        <v>#REF!</v>
      </c>
      <c r="F1202">
        <v>110232</v>
      </c>
      <c r="Q1202" t="e">
        <f>#REF!</f>
        <v>#REF!</v>
      </c>
      <c r="R1202">
        <v>174083</v>
      </c>
    </row>
    <row r="1203" spans="5:18">
      <c r="E1203" t="e">
        <f>#REF!</f>
        <v>#REF!</v>
      </c>
      <c r="F1203">
        <v>110233</v>
      </c>
      <c r="Q1203" t="e">
        <f>#REF!</f>
        <v>#REF!</v>
      </c>
      <c r="R1203">
        <v>174084</v>
      </c>
    </row>
    <row r="1204" spans="5:18">
      <c r="E1204" t="e">
        <f>#REF!</f>
        <v>#REF!</v>
      </c>
      <c r="F1204">
        <v>110234</v>
      </c>
      <c r="Q1204" t="e">
        <f>#REF!</f>
        <v>#REF!</v>
      </c>
      <c r="R1204">
        <v>174085</v>
      </c>
    </row>
    <row r="1205" spans="5:18">
      <c r="E1205" t="e">
        <f>#REF!</f>
        <v>#REF!</v>
      </c>
      <c r="F1205">
        <v>110235</v>
      </c>
      <c r="Q1205" t="e">
        <f>#REF!</f>
        <v>#REF!</v>
      </c>
      <c r="R1205">
        <v>174086</v>
      </c>
    </row>
    <row r="1206" spans="5:18">
      <c r="E1206" t="e">
        <f>#REF!</f>
        <v>#REF!</v>
      </c>
      <c r="F1206">
        <v>110236</v>
      </c>
      <c r="Q1206" t="e">
        <f>#REF!</f>
        <v>#REF!</v>
      </c>
      <c r="R1206">
        <v>174087</v>
      </c>
    </row>
    <row r="1207" spans="5:18">
      <c r="E1207" t="e">
        <f>#REF!</f>
        <v>#REF!</v>
      </c>
      <c r="F1207">
        <v>110237</v>
      </c>
      <c r="Q1207" t="e">
        <f>#REF!</f>
        <v>#REF!</v>
      </c>
      <c r="R1207">
        <v>174088</v>
      </c>
    </row>
    <row r="1208" spans="5:18">
      <c r="E1208" t="e">
        <f>#REF!</f>
        <v>#REF!</v>
      </c>
      <c r="F1208">
        <v>110238</v>
      </c>
      <c r="Q1208" t="e">
        <f>#REF!</f>
        <v>#REF!</v>
      </c>
      <c r="R1208">
        <v>174089</v>
      </c>
    </row>
    <row r="1209" spans="5:18">
      <c r="E1209" t="e">
        <f>#REF!</f>
        <v>#REF!</v>
      </c>
      <c r="F1209">
        <v>110239</v>
      </c>
      <c r="Q1209" t="e">
        <f>#REF!</f>
        <v>#REF!</v>
      </c>
      <c r="R1209">
        <v>174090</v>
      </c>
    </row>
    <row r="1210" spans="5:18">
      <c r="E1210" t="e">
        <f>#REF!</f>
        <v>#REF!</v>
      </c>
      <c r="F1210">
        <v>110240</v>
      </c>
      <c r="Q1210" t="e">
        <f>#REF!</f>
        <v>#REF!</v>
      </c>
      <c r="R1210">
        <v>174091</v>
      </c>
    </row>
    <row r="1211" spans="5:18">
      <c r="E1211" t="e">
        <f>#REF!</f>
        <v>#REF!</v>
      </c>
      <c r="F1211">
        <v>110241</v>
      </c>
      <c r="Q1211" t="e">
        <f>#REF!</f>
        <v>#REF!</v>
      </c>
      <c r="R1211">
        <v>174092</v>
      </c>
    </row>
    <row r="1212" spans="5:18">
      <c r="E1212" t="e">
        <f>#REF!</f>
        <v>#REF!</v>
      </c>
      <c r="F1212">
        <v>110242</v>
      </c>
      <c r="Q1212" t="e">
        <f>#REF!</f>
        <v>#REF!</v>
      </c>
      <c r="R1212">
        <v>174093</v>
      </c>
    </row>
    <row r="1213" spans="5:18">
      <c r="E1213" t="e">
        <f>#REF!</f>
        <v>#REF!</v>
      </c>
      <c r="F1213">
        <v>110243</v>
      </c>
      <c r="Q1213" t="e">
        <f>#REF!</f>
        <v>#REF!</v>
      </c>
      <c r="R1213">
        <v>174094</v>
      </c>
    </row>
    <row r="1214" spans="5:18">
      <c r="E1214" t="e">
        <f>#REF!</f>
        <v>#REF!</v>
      </c>
      <c r="F1214">
        <v>110244</v>
      </c>
      <c r="Q1214" t="e">
        <f>#REF!</f>
        <v>#REF!</v>
      </c>
      <c r="R1214">
        <v>174095</v>
      </c>
    </row>
    <row r="1215" spans="5:18">
      <c r="E1215" t="e">
        <f>#REF!</f>
        <v>#REF!</v>
      </c>
      <c r="F1215">
        <v>110245</v>
      </c>
      <c r="Q1215" t="e">
        <f>#REF!</f>
        <v>#REF!</v>
      </c>
      <c r="R1215">
        <v>174096</v>
      </c>
    </row>
    <row r="1216" spans="5:18">
      <c r="E1216" t="e">
        <f>#REF!</f>
        <v>#REF!</v>
      </c>
      <c r="F1216">
        <v>110246</v>
      </c>
      <c r="Q1216" t="e">
        <f>#REF!</f>
        <v>#REF!</v>
      </c>
      <c r="R1216">
        <v>174097</v>
      </c>
    </row>
    <row r="1217" spans="5:18">
      <c r="E1217" t="e">
        <f>#REF!</f>
        <v>#REF!</v>
      </c>
      <c r="F1217">
        <v>110247</v>
      </c>
      <c r="Q1217" t="e">
        <f>#REF!</f>
        <v>#REF!</v>
      </c>
      <c r="R1217">
        <v>174098</v>
      </c>
    </row>
    <row r="1218" spans="5:18">
      <c r="E1218" t="e">
        <f>#REF!</f>
        <v>#REF!</v>
      </c>
      <c r="F1218">
        <v>110248</v>
      </c>
      <c r="Q1218" t="e">
        <f>#REF!</f>
        <v>#REF!</v>
      </c>
      <c r="R1218">
        <v>174099</v>
      </c>
    </row>
    <row r="1219" spans="5:18">
      <c r="E1219" t="e">
        <f>#REF!</f>
        <v>#REF!</v>
      </c>
      <c r="F1219">
        <v>110249</v>
      </c>
      <c r="Q1219" t="e">
        <f>#REF!</f>
        <v>#REF!</v>
      </c>
      <c r="R1219">
        <v>174100</v>
      </c>
    </row>
    <row r="1220" spans="5:18">
      <c r="E1220" t="e">
        <f>#REF!</f>
        <v>#REF!</v>
      </c>
      <c r="F1220">
        <v>110250</v>
      </c>
      <c r="Q1220" t="e">
        <f>#REF!</f>
        <v>#REF!</v>
      </c>
      <c r="R1220">
        <v>174101</v>
      </c>
    </row>
    <row r="1221" spans="5:18">
      <c r="E1221" t="e">
        <f>#REF!</f>
        <v>#REF!</v>
      </c>
      <c r="F1221">
        <v>110251</v>
      </c>
      <c r="Q1221" t="e">
        <f>#REF!</f>
        <v>#REF!</v>
      </c>
      <c r="R1221">
        <v>174102</v>
      </c>
    </row>
    <row r="1222" spans="5:18">
      <c r="E1222" t="e">
        <f>#REF!</f>
        <v>#REF!</v>
      </c>
      <c r="F1222">
        <v>110252</v>
      </c>
      <c r="Q1222" t="e">
        <f>#REF!</f>
        <v>#REF!</v>
      </c>
      <c r="R1222">
        <v>174103</v>
      </c>
    </row>
    <row r="1223" spans="5:18">
      <c r="E1223" t="e">
        <f>#REF!</f>
        <v>#REF!</v>
      </c>
      <c r="F1223">
        <v>110253</v>
      </c>
      <c r="Q1223" t="e">
        <f>#REF!</f>
        <v>#REF!</v>
      </c>
      <c r="R1223">
        <v>174104</v>
      </c>
    </row>
    <row r="1224" spans="5:18">
      <c r="E1224" t="e">
        <f>#REF!</f>
        <v>#REF!</v>
      </c>
      <c r="F1224">
        <v>110254</v>
      </c>
      <c r="Q1224" t="e">
        <f>#REF!</f>
        <v>#REF!</v>
      </c>
      <c r="R1224">
        <v>174105</v>
      </c>
    </row>
    <row r="1225" spans="5:18">
      <c r="E1225" t="e">
        <f>#REF!</f>
        <v>#REF!</v>
      </c>
      <c r="F1225">
        <v>110255</v>
      </c>
      <c r="Q1225" t="e">
        <f>#REF!</f>
        <v>#REF!</v>
      </c>
      <c r="R1225">
        <v>174106</v>
      </c>
    </row>
    <row r="1226" spans="5:18">
      <c r="E1226" t="e">
        <f>#REF!</f>
        <v>#REF!</v>
      </c>
      <c r="F1226">
        <v>110256</v>
      </c>
      <c r="Q1226" t="e">
        <f>#REF!</f>
        <v>#REF!</v>
      </c>
      <c r="R1226">
        <v>174107</v>
      </c>
    </row>
    <row r="1227" spans="5:18">
      <c r="E1227" t="e">
        <f>#REF!</f>
        <v>#REF!</v>
      </c>
      <c r="F1227">
        <v>110257</v>
      </c>
      <c r="Q1227" t="e">
        <f>#REF!</f>
        <v>#REF!</v>
      </c>
      <c r="R1227">
        <v>174108</v>
      </c>
    </row>
    <row r="1228" spans="5:18">
      <c r="E1228" t="e">
        <f>#REF!</f>
        <v>#REF!</v>
      </c>
      <c r="F1228">
        <v>110258</v>
      </c>
      <c r="Q1228" t="e">
        <f>#REF!</f>
        <v>#REF!</v>
      </c>
      <c r="R1228">
        <v>174109</v>
      </c>
    </row>
    <row r="1229" spans="5:18">
      <c r="E1229" t="e">
        <f>#REF!</f>
        <v>#REF!</v>
      </c>
      <c r="F1229">
        <v>110259</v>
      </c>
      <c r="Q1229" t="e">
        <f>#REF!</f>
        <v>#REF!</v>
      </c>
      <c r="R1229">
        <v>174110</v>
      </c>
    </row>
    <row r="1230" spans="5:18">
      <c r="E1230" t="e">
        <f>#REF!</f>
        <v>#REF!</v>
      </c>
      <c r="F1230">
        <v>110260</v>
      </c>
      <c r="Q1230" t="e">
        <f>#REF!</f>
        <v>#REF!</v>
      </c>
      <c r="R1230">
        <v>174111</v>
      </c>
    </row>
    <row r="1231" spans="5:18">
      <c r="E1231" t="e">
        <f>#REF!</f>
        <v>#REF!</v>
      </c>
      <c r="F1231">
        <v>110261</v>
      </c>
      <c r="Q1231" t="e">
        <f>#REF!</f>
        <v>#REF!</v>
      </c>
      <c r="R1231">
        <v>174112</v>
      </c>
    </row>
    <row r="1232" spans="5:18">
      <c r="E1232" t="e">
        <f>#REF!</f>
        <v>#REF!</v>
      </c>
      <c r="F1232">
        <v>110262</v>
      </c>
      <c r="Q1232" t="e">
        <f>#REF!</f>
        <v>#REF!</v>
      </c>
      <c r="R1232">
        <v>174113</v>
      </c>
    </row>
    <row r="1233" spans="5:18">
      <c r="E1233" t="e">
        <f>#REF!</f>
        <v>#REF!</v>
      </c>
      <c r="F1233">
        <v>110263</v>
      </c>
      <c r="Q1233" t="e">
        <f>#REF!</f>
        <v>#REF!</v>
      </c>
      <c r="R1233">
        <v>174114</v>
      </c>
    </row>
    <row r="1234" spans="5:18">
      <c r="E1234" t="e">
        <f>#REF!</f>
        <v>#REF!</v>
      </c>
      <c r="F1234">
        <v>110264</v>
      </c>
      <c r="Q1234" t="e">
        <f>#REF!</f>
        <v>#REF!</v>
      </c>
      <c r="R1234">
        <v>174115</v>
      </c>
    </row>
    <row r="1235" spans="5:18">
      <c r="E1235" t="e">
        <f>#REF!</f>
        <v>#REF!</v>
      </c>
      <c r="F1235">
        <v>110265</v>
      </c>
      <c r="Q1235" t="e">
        <f>#REF!</f>
        <v>#REF!</v>
      </c>
      <c r="R1235">
        <v>174116</v>
      </c>
    </row>
    <row r="1236" spans="5:18">
      <c r="E1236" t="e">
        <f>#REF!</f>
        <v>#REF!</v>
      </c>
      <c r="F1236">
        <v>110266</v>
      </c>
      <c r="Q1236" t="e">
        <f>#REF!</f>
        <v>#REF!</v>
      </c>
      <c r="R1236">
        <v>174117</v>
      </c>
    </row>
    <row r="1237" spans="5:18">
      <c r="E1237" t="e">
        <f>#REF!</f>
        <v>#REF!</v>
      </c>
      <c r="F1237">
        <v>110267</v>
      </c>
      <c r="Q1237" t="e">
        <f>#REF!</f>
        <v>#REF!</v>
      </c>
      <c r="R1237">
        <v>174118</v>
      </c>
    </row>
    <row r="1238" spans="5:18">
      <c r="E1238" t="e">
        <f>#REF!</f>
        <v>#REF!</v>
      </c>
      <c r="F1238">
        <v>110268</v>
      </c>
      <c r="Q1238" t="e">
        <f>#REF!</f>
        <v>#REF!</v>
      </c>
      <c r="R1238">
        <v>174119</v>
      </c>
    </row>
    <row r="1239" spans="5:18">
      <c r="E1239" t="e">
        <f>#REF!</f>
        <v>#REF!</v>
      </c>
      <c r="F1239">
        <v>110269</v>
      </c>
      <c r="Q1239" t="e">
        <f>#REF!</f>
        <v>#REF!</v>
      </c>
      <c r="R1239">
        <v>174120</v>
      </c>
    </row>
    <row r="1240" spans="5:18">
      <c r="E1240" t="e">
        <f>#REF!</f>
        <v>#REF!</v>
      </c>
      <c r="F1240">
        <v>110270</v>
      </c>
      <c r="Q1240" t="e">
        <f>#REF!</f>
        <v>#REF!</v>
      </c>
      <c r="R1240">
        <v>174121</v>
      </c>
    </row>
    <row r="1241" spans="5:18">
      <c r="E1241" t="e">
        <f>#REF!</f>
        <v>#REF!</v>
      </c>
      <c r="F1241">
        <v>110271</v>
      </c>
      <c r="Q1241" t="e">
        <f>#REF!</f>
        <v>#REF!</v>
      </c>
      <c r="R1241">
        <v>174122</v>
      </c>
    </row>
    <row r="1242" spans="5:18">
      <c r="E1242" t="e">
        <f>#REF!</f>
        <v>#REF!</v>
      </c>
      <c r="F1242">
        <v>110272</v>
      </c>
      <c r="Q1242" t="e">
        <f>#REF!</f>
        <v>#REF!</v>
      </c>
      <c r="R1242">
        <v>174123</v>
      </c>
    </row>
    <row r="1243" spans="5:18">
      <c r="E1243" t="e">
        <f>#REF!</f>
        <v>#REF!</v>
      </c>
      <c r="F1243">
        <v>110273</v>
      </c>
      <c r="Q1243" t="e">
        <f>#REF!</f>
        <v>#REF!</v>
      </c>
      <c r="R1243">
        <v>174124</v>
      </c>
    </row>
    <row r="1244" spans="5:18">
      <c r="E1244" t="e">
        <f>#REF!</f>
        <v>#REF!</v>
      </c>
      <c r="F1244">
        <v>110274</v>
      </c>
      <c r="Q1244" t="e">
        <f>#REF!</f>
        <v>#REF!</v>
      </c>
      <c r="R1244">
        <v>174125</v>
      </c>
    </row>
    <row r="1245" spans="5:18">
      <c r="E1245" t="e">
        <f>#REF!</f>
        <v>#REF!</v>
      </c>
      <c r="F1245">
        <v>110275</v>
      </c>
      <c r="Q1245" t="e">
        <f>#REF!</f>
        <v>#REF!</v>
      </c>
      <c r="R1245">
        <v>174126</v>
      </c>
    </row>
    <row r="1246" spans="5:18">
      <c r="E1246" t="e">
        <f>#REF!</f>
        <v>#REF!</v>
      </c>
      <c r="F1246">
        <v>110276</v>
      </c>
      <c r="Q1246" t="e">
        <f>#REF!</f>
        <v>#REF!</v>
      </c>
      <c r="R1246">
        <v>174127</v>
      </c>
    </row>
    <row r="1247" spans="5:18">
      <c r="E1247" t="e">
        <f>#REF!</f>
        <v>#REF!</v>
      </c>
      <c r="F1247">
        <v>110277</v>
      </c>
      <c r="Q1247" t="e">
        <f>#REF!</f>
        <v>#REF!</v>
      </c>
      <c r="R1247">
        <v>174128</v>
      </c>
    </row>
    <row r="1248" spans="5:18">
      <c r="E1248" t="e">
        <f>#REF!</f>
        <v>#REF!</v>
      </c>
      <c r="F1248">
        <v>110278</v>
      </c>
      <c r="Q1248" t="e">
        <f>#REF!</f>
        <v>#REF!</v>
      </c>
      <c r="R1248">
        <v>174129</v>
      </c>
    </row>
    <row r="1249" spans="5:18">
      <c r="E1249" t="e">
        <f>#REF!</f>
        <v>#REF!</v>
      </c>
      <c r="F1249">
        <v>110279</v>
      </c>
      <c r="Q1249" t="e">
        <f>#REF!</f>
        <v>#REF!</v>
      </c>
      <c r="R1249">
        <v>174130</v>
      </c>
    </row>
    <row r="1250" spans="5:18">
      <c r="E1250" t="e">
        <f>#REF!</f>
        <v>#REF!</v>
      </c>
      <c r="F1250">
        <v>110280</v>
      </c>
      <c r="Q1250" t="e">
        <f>#REF!</f>
        <v>#REF!</v>
      </c>
      <c r="R1250">
        <v>174131</v>
      </c>
    </row>
    <row r="1251" spans="5:18">
      <c r="E1251" t="e">
        <f>#REF!</f>
        <v>#REF!</v>
      </c>
      <c r="F1251">
        <v>110281</v>
      </c>
      <c r="Q1251" t="e">
        <f>#REF!</f>
        <v>#REF!</v>
      </c>
      <c r="R1251">
        <v>174132</v>
      </c>
    </row>
    <row r="1252" spans="5:18">
      <c r="E1252" t="e">
        <f>#REF!</f>
        <v>#REF!</v>
      </c>
      <c r="F1252">
        <v>110282</v>
      </c>
      <c r="Q1252" t="e">
        <f>#REF!</f>
        <v>#REF!</v>
      </c>
      <c r="R1252">
        <v>174133</v>
      </c>
    </row>
    <row r="1253" spans="5:18">
      <c r="E1253" t="e">
        <f>#REF!</f>
        <v>#REF!</v>
      </c>
      <c r="F1253">
        <v>110283</v>
      </c>
      <c r="Q1253" t="e">
        <f>#REF!</f>
        <v>#REF!</v>
      </c>
      <c r="R1253">
        <v>174134</v>
      </c>
    </row>
    <row r="1254" spans="5:18">
      <c r="E1254" t="e">
        <f>#REF!</f>
        <v>#REF!</v>
      </c>
      <c r="F1254">
        <v>110284</v>
      </c>
      <c r="Q1254" t="e">
        <f>#REF!</f>
        <v>#REF!</v>
      </c>
      <c r="R1254">
        <v>174135</v>
      </c>
    </row>
    <row r="1255" spans="5:18">
      <c r="E1255" t="e">
        <f>#REF!</f>
        <v>#REF!</v>
      </c>
      <c r="F1255">
        <v>110285</v>
      </c>
      <c r="Q1255" t="e">
        <f>#REF!</f>
        <v>#REF!</v>
      </c>
      <c r="R1255">
        <v>174136</v>
      </c>
    </row>
    <row r="1256" spans="5:18">
      <c r="E1256" t="e">
        <f>#REF!</f>
        <v>#REF!</v>
      </c>
      <c r="F1256">
        <v>110286</v>
      </c>
      <c r="Q1256" t="e">
        <f>#REF!</f>
        <v>#REF!</v>
      </c>
      <c r="R1256">
        <v>174137</v>
      </c>
    </row>
    <row r="1257" spans="5:18">
      <c r="E1257" t="e">
        <f>#REF!</f>
        <v>#REF!</v>
      </c>
      <c r="F1257">
        <v>110287</v>
      </c>
      <c r="Q1257" t="e">
        <f>#REF!</f>
        <v>#REF!</v>
      </c>
      <c r="R1257">
        <v>174138</v>
      </c>
    </row>
    <row r="1258" spans="5:18">
      <c r="E1258" t="e">
        <f>#REF!</f>
        <v>#REF!</v>
      </c>
      <c r="F1258">
        <v>110288</v>
      </c>
      <c r="Q1258" t="e">
        <f>#REF!</f>
        <v>#REF!</v>
      </c>
      <c r="R1258">
        <v>174139</v>
      </c>
    </row>
    <row r="1259" spans="5:18">
      <c r="E1259" t="e">
        <f>#REF!</f>
        <v>#REF!</v>
      </c>
      <c r="F1259">
        <v>110289</v>
      </c>
      <c r="Q1259" t="e">
        <f>#REF!</f>
        <v>#REF!</v>
      </c>
      <c r="R1259">
        <v>174140</v>
      </c>
    </row>
    <row r="1260" spans="5:18">
      <c r="E1260" t="e">
        <f>#REF!</f>
        <v>#REF!</v>
      </c>
      <c r="F1260">
        <v>110290</v>
      </c>
      <c r="Q1260" t="e">
        <f>#REF!</f>
        <v>#REF!</v>
      </c>
      <c r="R1260">
        <v>174141</v>
      </c>
    </row>
    <row r="1261" spans="5:18">
      <c r="E1261" t="e">
        <f>#REF!</f>
        <v>#REF!</v>
      </c>
      <c r="F1261">
        <v>110291</v>
      </c>
      <c r="Q1261" t="e">
        <f>#REF!</f>
        <v>#REF!</v>
      </c>
      <c r="R1261">
        <v>174142</v>
      </c>
    </row>
    <row r="1262" spans="5:18">
      <c r="E1262" t="e">
        <f>#REF!</f>
        <v>#REF!</v>
      </c>
      <c r="F1262">
        <v>110292</v>
      </c>
      <c r="Q1262" t="e">
        <f>#REF!</f>
        <v>#REF!</v>
      </c>
      <c r="R1262">
        <v>174143</v>
      </c>
    </row>
    <row r="1263" spans="5:18">
      <c r="E1263" t="e">
        <f>#REF!</f>
        <v>#REF!</v>
      </c>
      <c r="F1263">
        <v>110293</v>
      </c>
      <c r="Q1263" t="e">
        <f>#REF!</f>
        <v>#REF!</v>
      </c>
      <c r="R1263">
        <v>174144</v>
      </c>
    </row>
    <row r="1264" spans="5:18">
      <c r="E1264" t="e">
        <f>#REF!</f>
        <v>#REF!</v>
      </c>
      <c r="F1264">
        <v>110294</v>
      </c>
      <c r="Q1264" t="e">
        <f>#REF!</f>
        <v>#REF!</v>
      </c>
      <c r="R1264">
        <v>174145</v>
      </c>
    </row>
    <row r="1265" spans="5:18">
      <c r="E1265" t="e">
        <f>#REF!</f>
        <v>#REF!</v>
      </c>
      <c r="F1265">
        <v>110295</v>
      </c>
      <c r="Q1265" t="e">
        <f>#REF!</f>
        <v>#REF!</v>
      </c>
      <c r="R1265">
        <v>174146</v>
      </c>
    </row>
    <row r="1266" spans="5:18">
      <c r="E1266" t="e">
        <f>#REF!</f>
        <v>#REF!</v>
      </c>
      <c r="F1266">
        <v>110296</v>
      </c>
      <c r="Q1266" t="e">
        <f>#REF!</f>
        <v>#REF!</v>
      </c>
      <c r="R1266">
        <v>174147</v>
      </c>
    </row>
    <row r="1267" spans="5:18">
      <c r="E1267" t="e">
        <f>#REF!</f>
        <v>#REF!</v>
      </c>
      <c r="F1267">
        <v>110297</v>
      </c>
      <c r="Q1267" t="e">
        <f>#REF!</f>
        <v>#REF!</v>
      </c>
      <c r="R1267">
        <v>174148</v>
      </c>
    </row>
    <row r="1268" spans="5:18">
      <c r="E1268" t="e">
        <f>#REF!</f>
        <v>#REF!</v>
      </c>
      <c r="F1268">
        <v>110298</v>
      </c>
      <c r="Q1268" t="e">
        <f>#REF!</f>
        <v>#REF!</v>
      </c>
      <c r="R1268">
        <v>174149</v>
      </c>
    </row>
    <row r="1269" spans="5:18">
      <c r="E1269" t="e">
        <f>#REF!</f>
        <v>#REF!</v>
      </c>
      <c r="F1269">
        <v>110299</v>
      </c>
      <c r="Q1269" t="e">
        <f>#REF!</f>
        <v>#REF!</v>
      </c>
      <c r="R1269">
        <v>174150</v>
      </c>
    </row>
    <row r="1270" spans="5:18">
      <c r="E1270" t="e">
        <f>#REF!</f>
        <v>#REF!</v>
      </c>
      <c r="F1270">
        <v>110300</v>
      </c>
      <c r="Q1270" t="e">
        <f>#REF!</f>
        <v>#REF!</v>
      </c>
      <c r="R1270">
        <v>174151</v>
      </c>
    </row>
    <row r="1271" spans="5:18">
      <c r="E1271" t="e">
        <f>#REF!</f>
        <v>#REF!</v>
      </c>
      <c r="F1271">
        <v>110301</v>
      </c>
      <c r="Q1271" t="e">
        <f>#REF!</f>
        <v>#REF!</v>
      </c>
      <c r="R1271">
        <v>174152</v>
      </c>
    </row>
    <row r="1272" spans="5:18">
      <c r="E1272" t="e">
        <f>#REF!</f>
        <v>#REF!</v>
      </c>
      <c r="F1272">
        <v>110302</v>
      </c>
      <c r="Q1272" t="e">
        <f>#REF!</f>
        <v>#REF!</v>
      </c>
      <c r="R1272">
        <v>174153</v>
      </c>
    </row>
    <row r="1273" spans="5:18">
      <c r="E1273" t="e">
        <f>#REF!</f>
        <v>#REF!</v>
      </c>
      <c r="F1273">
        <v>110303</v>
      </c>
      <c r="Q1273" t="e">
        <f>#REF!</f>
        <v>#REF!</v>
      </c>
      <c r="R1273">
        <v>174154</v>
      </c>
    </row>
    <row r="1274" spans="5:18">
      <c r="E1274" t="e">
        <f>#REF!</f>
        <v>#REF!</v>
      </c>
      <c r="F1274">
        <v>110304</v>
      </c>
      <c r="Q1274" t="e">
        <f>#REF!</f>
        <v>#REF!</v>
      </c>
      <c r="R1274">
        <v>174155</v>
      </c>
    </row>
    <row r="1275" spans="5:18">
      <c r="E1275" t="e">
        <f>#REF!</f>
        <v>#REF!</v>
      </c>
      <c r="F1275">
        <v>110305</v>
      </c>
      <c r="Q1275" t="e">
        <f>#REF!</f>
        <v>#REF!</v>
      </c>
      <c r="R1275">
        <v>174156</v>
      </c>
    </row>
    <row r="1276" spans="5:18">
      <c r="E1276" t="e">
        <f>#REF!</f>
        <v>#REF!</v>
      </c>
      <c r="F1276">
        <v>110306</v>
      </c>
      <c r="Q1276" t="e">
        <f>#REF!</f>
        <v>#REF!</v>
      </c>
      <c r="R1276">
        <v>174157</v>
      </c>
    </row>
    <row r="1277" spans="5:18">
      <c r="E1277" t="e">
        <f>#REF!</f>
        <v>#REF!</v>
      </c>
      <c r="F1277">
        <v>110307</v>
      </c>
      <c r="Q1277" t="e">
        <f>#REF!</f>
        <v>#REF!</v>
      </c>
      <c r="R1277">
        <v>174158</v>
      </c>
    </row>
    <row r="1278" spans="5:18">
      <c r="E1278" t="e">
        <f>#REF!</f>
        <v>#REF!</v>
      </c>
      <c r="F1278">
        <v>110308</v>
      </c>
      <c r="Q1278" t="e">
        <f>#REF!</f>
        <v>#REF!</v>
      </c>
      <c r="R1278">
        <v>174159</v>
      </c>
    </row>
    <row r="1279" spans="5:18">
      <c r="E1279" t="e">
        <f>#REF!</f>
        <v>#REF!</v>
      </c>
      <c r="F1279">
        <v>110309</v>
      </c>
      <c r="Q1279" t="e">
        <f>#REF!</f>
        <v>#REF!</v>
      </c>
      <c r="R1279">
        <v>174160</v>
      </c>
    </row>
    <row r="1280" spans="5:18">
      <c r="E1280" t="e">
        <f>#REF!</f>
        <v>#REF!</v>
      </c>
      <c r="F1280">
        <v>110310</v>
      </c>
      <c r="Q1280" t="e">
        <f>#REF!</f>
        <v>#REF!</v>
      </c>
      <c r="R1280">
        <v>174161</v>
      </c>
    </row>
    <row r="1281" spans="5:18">
      <c r="E1281" t="e">
        <f>#REF!</f>
        <v>#REF!</v>
      </c>
      <c r="F1281">
        <v>110311</v>
      </c>
      <c r="Q1281" t="e">
        <f>#REF!</f>
        <v>#REF!</v>
      </c>
      <c r="R1281">
        <v>174162</v>
      </c>
    </row>
    <row r="1282" spans="5:18">
      <c r="E1282" t="e">
        <f>#REF!</f>
        <v>#REF!</v>
      </c>
      <c r="F1282">
        <v>110312</v>
      </c>
      <c r="Q1282" t="e">
        <f>#REF!</f>
        <v>#REF!</v>
      </c>
      <c r="R1282">
        <v>174163</v>
      </c>
    </row>
    <row r="1283" spans="5:18">
      <c r="E1283" t="e">
        <f>#REF!</f>
        <v>#REF!</v>
      </c>
      <c r="F1283">
        <v>110313</v>
      </c>
      <c r="Q1283" t="e">
        <f>#REF!</f>
        <v>#REF!</v>
      </c>
      <c r="R1283">
        <v>174164</v>
      </c>
    </row>
    <row r="1284" spans="5:18">
      <c r="E1284" t="e">
        <f>#REF!</f>
        <v>#REF!</v>
      </c>
      <c r="F1284">
        <v>110314</v>
      </c>
      <c r="Q1284" t="e">
        <f>#REF!</f>
        <v>#REF!</v>
      </c>
      <c r="R1284">
        <v>174165</v>
      </c>
    </row>
    <row r="1285" spans="5:18">
      <c r="E1285" t="e">
        <f>#REF!</f>
        <v>#REF!</v>
      </c>
      <c r="F1285">
        <v>110315</v>
      </c>
      <c r="Q1285" t="e">
        <f>#REF!</f>
        <v>#REF!</v>
      </c>
      <c r="R1285">
        <v>174166</v>
      </c>
    </row>
    <row r="1286" spans="5:18">
      <c r="E1286" t="e">
        <f>#REF!</f>
        <v>#REF!</v>
      </c>
      <c r="F1286">
        <v>110316</v>
      </c>
      <c r="Q1286" t="e">
        <f>#REF!</f>
        <v>#REF!</v>
      </c>
      <c r="R1286">
        <v>174167</v>
      </c>
    </row>
    <row r="1287" spans="5:18">
      <c r="E1287" t="e">
        <f>#REF!</f>
        <v>#REF!</v>
      </c>
      <c r="F1287">
        <v>110317</v>
      </c>
      <c r="Q1287" t="e">
        <f>#REF!</f>
        <v>#REF!</v>
      </c>
      <c r="R1287">
        <v>174168</v>
      </c>
    </row>
    <row r="1288" spans="5:18">
      <c r="E1288" t="e">
        <f>#REF!</f>
        <v>#REF!</v>
      </c>
      <c r="F1288">
        <v>110318</v>
      </c>
      <c r="Q1288" t="e">
        <f>#REF!</f>
        <v>#REF!</v>
      </c>
      <c r="R1288">
        <v>174169</v>
      </c>
    </row>
    <row r="1289" spans="5:18">
      <c r="E1289" t="e">
        <f>#REF!</f>
        <v>#REF!</v>
      </c>
      <c r="F1289">
        <v>110319</v>
      </c>
      <c r="Q1289" t="e">
        <f>#REF!</f>
        <v>#REF!</v>
      </c>
      <c r="R1289">
        <v>174170</v>
      </c>
    </row>
    <row r="1290" spans="5:18">
      <c r="E1290" t="e">
        <f>#REF!</f>
        <v>#REF!</v>
      </c>
      <c r="F1290">
        <v>110320</v>
      </c>
      <c r="Q1290" t="e">
        <f>#REF!</f>
        <v>#REF!</v>
      </c>
      <c r="R1290">
        <v>174171</v>
      </c>
    </row>
    <row r="1291" spans="5:18">
      <c r="E1291" t="e">
        <f>#REF!</f>
        <v>#REF!</v>
      </c>
      <c r="F1291">
        <v>110321</v>
      </c>
      <c r="Q1291" t="e">
        <f>#REF!</f>
        <v>#REF!</v>
      </c>
      <c r="R1291">
        <v>174172</v>
      </c>
    </row>
    <row r="1292" spans="5:18">
      <c r="E1292" t="e">
        <f>#REF!</f>
        <v>#REF!</v>
      </c>
      <c r="F1292">
        <v>110322</v>
      </c>
      <c r="Q1292" t="e">
        <f>#REF!</f>
        <v>#REF!</v>
      </c>
      <c r="R1292">
        <v>174173</v>
      </c>
    </row>
    <row r="1293" spans="5:18">
      <c r="E1293" t="e">
        <f>#REF!</f>
        <v>#REF!</v>
      </c>
      <c r="F1293">
        <v>110323</v>
      </c>
      <c r="Q1293" t="e">
        <f>#REF!</f>
        <v>#REF!</v>
      </c>
      <c r="R1293">
        <v>174174</v>
      </c>
    </row>
    <row r="1294" spans="5:18">
      <c r="E1294" t="e">
        <f>#REF!</f>
        <v>#REF!</v>
      </c>
      <c r="F1294">
        <v>110324</v>
      </c>
      <c r="Q1294" t="e">
        <f>#REF!</f>
        <v>#REF!</v>
      </c>
      <c r="R1294">
        <v>174175</v>
      </c>
    </row>
    <row r="1295" spans="5:18">
      <c r="E1295" t="e">
        <f>#REF!</f>
        <v>#REF!</v>
      </c>
      <c r="F1295">
        <v>110325</v>
      </c>
      <c r="Q1295" t="e">
        <f>#REF!</f>
        <v>#REF!</v>
      </c>
      <c r="R1295">
        <v>174176</v>
      </c>
    </row>
    <row r="1296" spans="5:18">
      <c r="E1296" t="e">
        <f>#REF!</f>
        <v>#REF!</v>
      </c>
      <c r="F1296">
        <v>110326</v>
      </c>
      <c r="Q1296" t="e">
        <f>#REF!</f>
        <v>#REF!</v>
      </c>
      <c r="R1296">
        <v>174177</v>
      </c>
    </row>
    <row r="1297" spans="5:18">
      <c r="E1297" t="e">
        <f>#REF!</f>
        <v>#REF!</v>
      </c>
      <c r="F1297">
        <v>110327</v>
      </c>
      <c r="Q1297" t="e">
        <f>#REF!</f>
        <v>#REF!</v>
      </c>
      <c r="R1297">
        <v>174178</v>
      </c>
    </row>
    <row r="1298" spans="5:18">
      <c r="E1298" t="e">
        <f>#REF!</f>
        <v>#REF!</v>
      </c>
      <c r="F1298">
        <v>110328</v>
      </c>
      <c r="Q1298" t="e">
        <f>#REF!</f>
        <v>#REF!</v>
      </c>
      <c r="R1298">
        <v>174179</v>
      </c>
    </row>
    <row r="1299" spans="5:18">
      <c r="E1299" t="e">
        <f>#REF!</f>
        <v>#REF!</v>
      </c>
      <c r="F1299">
        <v>110329</v>
      </c>
      <c r="Q1299" t="e">
        <f>#REF!</f>
        <v>#REF!</v>
      </c>
      <c r="R1299">
        <v>174180</v>
      </c>
    </row>
    <row r="1300" spans="5:18">
      <c r="E1300" t="e">
        <f>#REF!</f>
        <v>#REF!</v>
      </c>
      <c r="F1300">
        <v>110330</v>
      </c>
      <c r="Q1300" t="e">
        <f>#REF!</f>
        <v>#REF!</v>
      </c>
      <c r="R1300">
        <v>174181</v>
      </c>
    </row>
    <row r="1301" spans="5:18">
      <c r="E1301" t="e">
        <f>#REF!</f>
        <v>#REF!</v>
      </c>
      <c r="F1301">
        <v>110331</v>
      </c>
      <c r="Q1301" t="e">
        <f>#REF!</f>
        <v>#REF!</v>
      </c>
      <c r="R1301">
        <v>174182</v>
      </c>
    </row>
    <row r="1302" spans="5:18">
      <c r="E1302" t="e">
        <f>#REF!</f>
        <v>#REF!</v>
      </c>
      <c r="F1302">
        <v>110332</v>
      </c>
      <c r="Q1302" t="e">
        <f>#REF!</f>
        <v>#REF!</v>
      </c>
      <c r="R1302">
        <v>174183</v>
      </c>
    </row>
    <row r="1303" spans="5:18">
      <c r="E1303" t="e">
        <f>#REF!</f>
        <v>#REF!</v>
      </c>
      <c r="F1303">
        <v>110333</v>
      </c>
      <c r="Q1303" t="e">
        <f>#REF!</f>
        <v>#REF!</v>
      </c>
      <c r="R1303">
        <v>174184</v>
      </c>
    </row>
    <row r="1304" spans="5:18">
      <c r="E1304" t="e">
        <f>#REF!</f>
        <v>#REF!</v>
      </c>
      <c r="F1304">
        <v>110334</v>
      </c>
      <c r="Q1304" t="e">
        <f>#REF!</f>
        <v>#REF!</v>
      </c>
      <c r="R1304">
        <v>174185</v>
      </c>
    </row>
    <row r="1305" spans="5:18">
      <c r="E1305" t="e">
        <f>#REF!</f>
        <v>#REF!</v>
      </c>
      <c r="F1305">
        <v>110335</v>
      </c>
      <c r="Q1305" t="e">
        <f>#REF!</f>
        <v>#REF!</v>
      </c>
      <c r="R1305">
        <v>174186</v>
      </c>
    </row>
    <row r="1306" spans="5:18">
      <c r="E1306" t="e">
        <f>#REF!</f>
        <v>#REF!</v>
      </c>
      <c r="F1306">
        <v>110336</v>
      </c>
      <c r="Q1306" t="e">
        <f>#REF!</f>
        <v>#REF!</v>
      </c>
      <c r="R1306">
        <v>174187</v>
      </c>
    </row>
    <row r="1307" spans="5:18">
      <c r="E1307" t="e">
        <f>#REF!</f>
        <v>#REF!</v>
      </c>
      <c r="F1307">
        <v>110337</v>
      </c>
      <c r="Q1307" t="e">
        <f>#REF!</f>
        <v>#REF!</v>
      </c>
      <c r="R1307">
        <v>174188</v>
      </c>
    </row>
    <row r="1308" spans="5:18">
      <c r="E1308" t="e">
        <f>#REF!</f>
        <v>#REF!</v>
      </c>
      <c r="F1308">
        <v>110338</v>
      </c>
      <c r="Q1308" t="e">
        <f>#REF!</f>
        <v>#REF!</v>
      </c>
      <c r="R1308">
        <v>174189</v>
      </c>
    </row>
    <row r="1309" spans="5:18">
      <c r="E1309" t="e">
        <f>#REF!</f>
        <v>#REF!</v>
      </c>
      <c r="F1309">
        <v>110339</v>
      </c>
      <c r="Q1309" t="e">
        <f>#REF!</f>
        <v>#REF!</v>
      </c>
      <c r="R1309">
        <v>174190</v>
      </c>
    </row>
    <row r="1310" spans="5:18">
      <c r="E1310" t="e">
        <f>#REF!</f>
        <v>#REF!</v>
      </c>
      <c r="F1310">
        <v>110340</v>
      </c>
      <c r="Q1310" t="e">
        <f>#REF!</f>
        <v>#REF!</v>
      </c>
      <c r="R1310">
        <v>174191</v>
      </c>
    </row>
    <row r="1311" spans="5:18">
      <c r="E1311" t="e">
        <f>#REF!</f>
        <v>#REF!</v>
      </c>
      <c r="F1311">
        <v>110341</v>
      </c>
      <c r="Q1311" t="e">
        <f>#REF!</f>
        <v>#REF!</v>
      </c>
      <c r="R1311">
        <v>174192</v>
      </c>
    </row>
    <row r="1312" spans="5:18">
      <c r="E1312" t="e">
        <f>#REF!</f>
        <v>#REF!</v>
      </c>
      <c r="F1312">
        <v>110342</v>
      </c>
      <c r="Q1312" t="e">
        <f>#REF!</f>
        <v>#REF!</v>
      </c>
      <c r="R1312">
        <v>174193</v>
      </c>
    </row>
    <row r="1313" spans="5:18">
      <c r="E1313" t="e">
        <f>#REF!</f>
        <v>#REF!</v>
      </c>
      <c r="F1313">
        <v>110343</v>
      </c>
      <c r="Q1313" t="e">
        <f>#REF!</f>
        <v>#REF!</v>
      </c>
      <c r="R1313">
        <v>174194</v>
      </c>
    </row>
    <row r="1314" spans="5:18">
      <c r="E1314" t="e">
        <f>#REF!</f>
        <v>#REF!</v>
      </c>
      <c r="F1314">
        <v>110344</v>
      </c>
      <c r="Q1314" t="e">
        <f>#REF!</f>
        <v>#REF!</v>
      </c>
      <c r="R1314">
        <v>174195</v>
      </c>
    </row>
    <row r="1315" spans="5:18">
      <c r="E1315" t="e">
        <f>#REF!</f>
        <v>#REF!</v>
      </c>
      <c r="F1315">
        <v>110345</v>
      </c>
      <c r="Q1315" t="e">
        <f>#REF!</f>
        <v>#REF!</v>
      </c>
      <c r="R1315">
        <v>174196</v>
      </c>
    </row>
    <row r="1316" spans="5:18">
      <c r="E1316" t="e">
        <f>#REF!</f>
        <v>#REF!</v>
      </c>
      <c r="F1316">
        <v>110346</v>
      </c>
      <c r="Q1316" t="e">
        <f>#REF!</f>
        <v>#REF!</v>
      </c>
      <c r="R1316">
        <v>174197</v>
      </c>
    </row>
    <row r="1317" spans="5:18">
      <c r="E1317" t="e">
        <f>#REF!</f>
        <v>#REF!</v>
      </c>
      <c r="F1317">
        <v>110347</v>
      </c>
      <c r="Q1317" t="e">
        <f>#REF!</f>
        <v>#REF!</v>
      </c>
      <c r="R1317">
        <v>174198</v>
      </c>
    </row>
    <row r="1318" spans="5:18">
      <c r="E1318" t="e">
        <f>#REF!</f>
        <v>#REF!</v>
      </c>
      <c r="F1318">
        <v>110348</v>
      </c>
      <c r="Q1318" t="e">
        <f>#REF!</f>
        <v>#REF!</v>
      </c>
      <c r="R1318">
        <v>174199</v>
      </c>
    </row>
    <row r="1319" spans="5:18">
      <c r="E1319" t="e">
        <f>#REF!</f>
        <v>#REF!</v>
      </c>
      <c r="F1319">
        <v>110349</v>
      </c>
      <c r="Q1319" t="e">
        <f>#REF!</f>
        <v>#REF!</v>
      </c>
      <c r="R1319">
        <v>174200</v>
      </c>
    </row>
    <row r="1320" spans="5:18">
      <c r="E1320" t="e">
        <f>#REF!</f>
        <v>#REF!</v>
      </c>
      <c r="F1320">
        <v>110350</v>
      </c>
      <c r="Q1320" t="e">
        <f>#REF!</f>
        <v>#REF!</v>
      </c>
      <c r="R1320">
        <v>174201</v>
      </c>
    </row>
    <row r="1321" spans="5:18">
      <c r="E1321" t="e">
        <f>#REF!</f>
        <v>#REF!</v>
      </c>
      <c r="F1321">
        <v>110351</v>
      </c>
      <c r="Q1321" t="e">
        <f>#REF!</f>
        <v>#REF!</v>
      </c>
      <c r="R1321">
        <v>174202</v>
      </c>
    </row>
    <row r="1322" spans="5:18">
      <c r="E1322" t="e">
        <f>#REF!</f>
        <v>#REF!</v>
      </c>
      <c r="F1322">
        <v>110352</v>
      </c>
      <c r="Q1322" t="e">
        <f>#REF!</f>
        <v>#REF!</v>
      </c>
      <c r="R1322">
        <v>174203</v>
      </c>
    </row>
    <row r="1323" spans="5:18">
      <c r="E1323" t="e">
        <f>#REF!</f>
        <v>#REF!</v>
      </c>
      <c r="F1323">
        <v>110353</v>
      </c>
      <c r="Q1323" t="e">
        <f>#REF!</f>
        <v>#REF!</v>
      </c>
      <c r="R1323">
        <v>174204</v>
      </c>
    </row>
    <row r="1324" spans="5:18">
      <c r="E1324" t="e">
        <f>#REF!</f>
        <v>#REF!</v>
      </c>
      <c r="F1324">
        <v>110354</v>
      </c>
      <c r="Q1324" t="e">
        <f>#REF!</f>
        <v>#REF!</v>
      </c>
      <c r="R1324">
        <v>174205</v>
      </c>
    </row>
    <row r="1325" spans="5:18">
      <c r="E1325" t="e">
        <f>#REF!</f>
        <v>#REF!</v>
      </c>
      <c r="F1325">
        <v>110355</v>
      </c>
      <c r="Q1325" t="e">
        <f>#REF!</f>
        <v>#REF!</v>
      </c>
      <c r="R1325">
        <v>174206</v>
      </c>
    </row>
    <row r="1326" spans="5:18">
      <c r="E1326" t="e">
        <f>#REF!</f>
        <v>#REF!</v>
      </c>
      <c r="F1326">
        <v>110356</v>
      </c>
      <c r="Q1326" t="e">
        <f>#REF!</f>
        <v>#REF!</v>
      </c>
      <c r="R1326">
        <v>174207</v>
      </c>
    </row>
    <row r="1327" spans="5:18">
      <c r="E1327" t="e">
        <f>#REF!</f>
        <v>#REF!</v>
      </c>
      <c r="F1327">
        <v>110357</v>
      </c>
      <c r="Q1327" t="e">
        <f>#REF!</f>
        <v>#REF!</v>
      </c>
      <c r="R1327">
        <v>174208</v>
      </c>
    </row>
    <row r="1328" spans="5:18">
      <c r="E1328" t="e">
        <f>#REF!</f>
        <v>#REF!</v>
      </c>
      <c r="F1328">
        <v>110358</v>
      </c>
      <c r="Q1328" t="e">
        <f>#REF!</f>
        <v>#REF!</v>
      </c>
      <c r="R1328">
        <v>174209</v>
      </c>
    </row>
    <row r="1329" spans="5:18">
      <c r="E1329" t="e">
        <f>#REF!</f>
        <v>#REF!</v>
      </c>
      <c r="F1329">
        <v>110359</v>
      </c>
      <c r="Q1329" t="e">
        <f>#REF!</f>
        <v>#REF!</v>
      </c>
      <c r="R1329">
        <v>174210</v>
      </c>
    </row>
    <row r="1330" spans="5:18">
      <c r="E1330" t="e">
        <f>#REF!</f>
        <v>#REF!</v>
      </c>
      <c r="F1330">
        <v>110360</v>
      </c>
      <c r="Q1330" t="e">
        <f>#REF!</f>
        <v>#REF!</v>
      </c>
      <c r="R1330">
        <v>174211</v>
      </c>
    </row>
    <row r="1331" spans="5:18">
      <c r="E1331" t="e">
        <f>#REF!</f>
        <v>#REF!</v>
      </c>
      <c r="F1331">
        <v>110361</v>
      </c>
      <c r="Q1331" t="e">
        <f>#REF!</f>
        <v>#REF!</v>
      </c>
      <c r="R1331">
        <v>174212</v>
      </c>
    </row>
    <row r="1332" spans="5:18">
      <c r="E1332" t="e">
        <f>#REF!</f>
        <v>#REF!</v>
      </c>
      <c r="F1332">
        <v>110362</v>
      </c>
      <c r="Q1332" t="e">
        <f>#REF!</f>
        <v>#REF!</v>
      </c>
      <c r="R1332">
        <v>174213</v>
      </c>
    </row>
    <row r="1333" spans="5:18">
      <c r="E1333" t="e">
        <f>#REF!</f>
        <v>#REF!</v>
      </c>
      <c r="F1333">
        <v>110363</v>
      </c>
      <c r="Q1333" t="e">
        <f>#REF!</f>
        <v>#REF!</v>
      </c>
      <c r="R1333">
        <v>174214</v>
      </c>
    </row>
    <row r="1334" spans="5:18">
      <c r="E1334" t="e">
        <f>#REF!</f>
        <v>#REF!</v>
      </c>
      <c r="F1334">
        <v>110364</v>
      </c>
      <c r="Q1334" t="e">
        <f>#REF!</f>
        <v>#REF!</v>
      </c>
      <c r="R1334">
        <v>174215</v>
      </c>
    </row>
    <row r="1335" spans="5:18">
      <c r="E1335" t="e">
        <f>#REF!</f>
        <v>#REF!</v>
      </c>
      <c r="F1335">
        <v>110365</v>
      </c>
      <c r="Q1335" t="e">
        <f>#REF!</f>
        <v>#REF!</v>
      </c>
      <c r="R1335">
        <v>174216</v>
      </c>
    </row>
    <row r="1336" spans="5:18">
      <c r="E1336" t="e">
        <f>#REF!</f>
        <v>#REF!</v>
      </c>
      <c r="F1336">
        <v>110366</v>
      </c>
      <c r="Q1336" t="e">
        <f>#REF!</f>
        <v>#REF!</v>
      </c>
      <c r="R1336">
        <v>174217</v>
      </c>
    </row>
    <row r="1337" spans="5:18">
      <c r="E1337" t="e">
        <f>#REF!</f>
        <v>#REF!</v>
      </c>
      <c r="F1337">
        <v>110367</v>
      </c>
      <c r="Q1337" t="e">
        <f>#REF!</f>
        <v>#REF!</v>
      </c>
      <c r="R1337">
        <v>174218</v>
      </c>
    </row>
    <row r="1338" spans="5:18">
      <c r="E1338" t="e">
        <f>#REF!</f>
        <v>#REF!</v>
      </c>
      <c r="F1338">
        <v>110368</v>
      </c>
      <c r="Q1338" t="e">
        <f>#REF!</f>
        <v>#REF!</v>
      </c>
      <c r="R1338">
        <v>174219</v>
      </c>
    </row>
    <row r="1339" spans="5:18">
      <c r="E1339" t="e">
        <f>#REF!</f>
        <v>#REF!</v>
      </c>
      <c r="F1339">
        <v>110369</v>
      </c>
      <c r="Q1339" t="e">
        <f>#REF!</f>
        <v>#REF!</v>
      </c>
      <c r="R1339">
        <v>174220</v>
      </c>
    </row>
    <row r="1340" spans="5:18">
      <c r="E1340" t="e">
        <f>#REF!</f>
        <v>#REF!</v>
      </c>
      <c r="F1340">
        <v>110370</v>
      </c>
      <c r="Q1340" t="e">
        <f>#REF!</f>
        <v>#REF!</v>
      </c>
      <c r="R1340">
        <v>174221</v>
      </c>
    </row>
    <row r="1341" spans="5:18">
      <c r="E1341" t="e">
        <f>#REF!</f>
        <v>#REF!</v>
      </c>
      <c r="F1341">
        <v>110371</v>
      </c>
      <c r="Q1341" t="e">
        <f>#REF!</f>
        <v>#REF!</v>
      </c>
      <c r="R1341">
        <v>174222</v>
      </c>
    </row>
    <row r="1342" spans="5:18">
      <c r="E1342" t="e">
        <f>#REF!</f>
        <v>#REF!</v>
      </c>
      <c r="F1342">
        <v>110372</v>
      </c>
      <c r="Q1342" t="e">
        <f>#REF!</f>
        <v>#REF!</v>
      </c>
      <c r="R1342">
        <v>174223</v>
      </c>
    </row>
    <row r="1343" spans="5:18">
      <c r="E1343" t="e">
        <f>#REF!</f>
        <v>#REF!</v>
      </c>
      <c r="F1343">
        <v>110373</v>
      </c>
      <c r="Q1343" t="e">
        <f>#REF!</f>
        <v>#REF!</v>
      </c>
      <c r="R1343">
        <v>174224</v>
      </c>
    </row>
    <row r="1344" spans="5:18">
      <c r="E1344" t="e">
        <f>#REF!</f>
        <v>#REF!</v>
      </c>
      <c r="F1344">
        <v>110374</v>
      </c>
      <c r="Q1344" t="e">
        <f>#REF!</f>
        <v>#REF!</v>
      </c>
      <c r="R1344">
        <v>174225</v>
      </c>
    </row>
    <row r="1345" spans="5:18">
      <c r="E1345" t="e">
        <f>#REF!</f>
        <v>#REF!</v>
      </c>
      <c r="F1345">
        <v>110375</v>
      </c>
      <c r="Q1345" t="e">
        <f>#REF!</f>
        <v>#REF!</v>
      </c>
      <c r="R1345">
        <v>174226</v>
      </c>
    </row>
    <row r="1346" spans="5:18">
      <c r="E1346" t="e">
        <f>#REF!</f>
        <v>#REF!</v>
      </c>
      <c r="F1346">
        <v>110376</v>
      </c>
      <c r="Q1346" t="e">
        <f>#REF!</f>
        <v>#REF!</v>
      </c>
      <c r="R1346">
        <v>174227</v>
      </c>
    </row>
    <row r="1347" spans="5:18">
      <c r="E1347" t="e">
        <f>#REF!</f>
        <v>#REF!</v>
      </c>
      <c r="F1347">
        <v>110377</v>
      </c>
      <c r="Q1347" t="e">
        <f>#REF!</f>
        <v>#REF!</v>
      </c>
      <c r="R1347">
        <v>174228</v>
      </c>
    </row>
    <row r="1348" spans="5:18">
      <c r="E1348" t="e">
        <f>#REF!</f>
        <v>#REF!</v>
      </c>
      <c r="F1348">
        <v>110378</v>
      </c>
      <c r="Q1348" t="e">
        <f>#REF!</f>
        <v>#REF!</v>
      </c>
      <c r="R1348">
        <v>174229</v>
      </c>
    </row>
    <row r="1349" spans="5:18">
      <c r="E1349" t="e">
        <f>#REF!</f>
        <v>#REF!</v>
      </c>
      <c r="F1349">
        <v>110379</v>
      </c>
      <c r="Q1349" t="e">
        <f>#REF!</f>
        <v>#REF!</v>
      </c>
      <c r="R1349">
        <v>174230</v>
      </c>
    </row>
    <row r="1350" spans="5:18">
      <c r="E1350" t="e">
        <f>#REF!</f>
        <v>#REF!</v>
      </c>
      <c r="F1350">
        <v>110380</v>
      </c>
      <c r="Q1350" t="e">
        <f>#REF!</f>
        <v>#REF!</v>
      </c>
      <c r="R1350">
        <v>174231</v>
      </c>
    </row>
    <row r="1351" spans="5:18">
      <c r="E1351" t="e">
        <f>#REF!</f>
        <v>#REF!</v>
      </c>
      <c r="F1351">
        <v>110381</v>
      </c>
      <c r="Q1351" t="e">
        <f>#REF!</f>
        <v>#REF!</v>
      </c>
      <c r="R1351">
        <v>174232</v>
      </c>
    </row>
    <row r="1352" spans="5:18">
      <c r="E1352" t="e">
        <f>#REF!</f>
        <v>#REF!</v>
      </c>
      <c r="F1352">
        <v>110382</v>
      </c>
      <c r="Q1352" t="e">
        <f>#REF!</f>
        <v>#REF!</v>
      </c>
      <c r="R1352">
        <v>174233</v>
      </c>
    </row>
    <row r="1353" spans="5:18">
      <c r="E1353" t="e">
        <f>#REF!</f>
        <v>#REF!</v>
      </c>
      <c r="F1353">
        <v>110383</v>
      </c>
      <c r="Q1353" t="e">
        <f>#REF!</f>
        <v>#REF!</v>
      </c>
      <c r="R1353">
        <v>174234</v>
      </c>
    </row>
    <row r="1354" spans="5:18">
      <c r="E1354" t="e">
        <f>#REF!</f>
        <v>#REF!</v>
      </c>
      <c r="F1354">
        <v>110384</v>
      </c>
      <c r="Q1354" t="e">
        <f>#REF!</f>
        <v>#REF!</v>
      </c>
      <c r="R1354">
        <v>174235</v>
      </c>
    </row>
    <row r="1355" spans="5:18">
      <c r="E1355" t="e">
        <f>#REF!</f>
        <v>#REF!</v>
      </c>
      <c r="F1355">
        <v>110385</v>
      </c>
      <c r="Q1355" t="e">
        <f>#REF!</f>
        <v>#REF!</v>
      </c>
      <c r="R1355">
        <v>174236</v>
      </c>
    </row>
    <row r="1356" spans="5:18">
      <c r="E1356" t="e">
        <f>#REF!</f>
        <v>#REF!</v>
      </c>
      <c r="F1356">
        <v>110386</v>
      </c>
      <c r="Q1356" t="e">
        <f>#REF!</f>
        <v>#REF!</v>
      </c>
      <c r="R1356">
        <v>174237</v>
      </c>
    </row>
    <row r="1357" spans="5:18">
      <c r="E1357" t="e">
        <f>#REF!</f>
        <v>#REF!</v>
      </c>
      <c r="F1357">
        <v>110387</v>
      </c>
      <c r="Q1357" t="e">
        <f>#REF!</f>
        <v>#REF!</v>
      </c>
      <c r="R1357">
        <v>174238</v>
      </c>
    </row>
    <row r="1358" spans="5:18">
      <c r="E1358" t="e">
        <f>#REF!</f>
        <v>#REF!</v>
      </c>
      <c r="F1358">
        <v>110388</v>
      </c>
      <c r="Q1358" t="e">
        <f>#REF!</f>
        <v>#REF!</v>
      </c>
      <c r="R1358">
        <v>174239</v>
      </c>
    </row>
    <row r="1359" spans="5:18">
      <c r="E1359" t="e">
        <f>#REF!</f>
        <v>#REF!</v>
      </c>
      <c r="F1359">
        <v>110389</v>
      </c>
      <c r="Q1359" t="e">
        <f>#REF!</f>
        <v>#REF!</v>
      </c>
      <c r="R1359">
        <v>174240</v>
      </c>
    </row>
    <row r="1360" spans="5:18">
      <c r="E1360" t="e">
        <f>#REF!</f>
        <v>#REF!</v>
      </c>
      <c r="F1360">
        <v>110390</v>
      </c>
      <c r="Q1360" t="e">
        <f>#REF!</f>
        <v>#REF!</v>
      </c>
      <c r="R1360">
        <v>174241</v>
      </c>
    </row>
    <row r="1361" spans="5:18">
      <c r="E1361" t="e">
        <f>#REF!</f>
        <v>#REF!</v>
      </c>
      <c r="F1361">
        <v>110391</v>
      </c>
      <c r="Q1361" t="e">
        <f>#REF!</f>
        <v>#REF!</v>
      </c>
      <c r="R1361">
        <v>174242</v>
      </c>
    </row>
    <row r="1362" spans="5:18">
      <c r="E1362" t="e">
        <f>#REF!</f>
        <v>#REF!</v>
      </c>
      <c r="F1362">
        <v>110392</v>
      </c>
      <c r="Q1362" t="e">
        <f>#REF!</f>
        <v>#REF!</v>
      </c>
      <c r="R1362">
        <v>174243</v>
      </c>
    </row>
    <row r="1363" spans="5:18">
      <c r="E1363" t="e">
        <f>#REF!</f>
        <v>#REF!</v>
      </c>
      <c r="F1363">
        <v>110393</v>
      </c>
      <c r="Q1363" t="e">
        <f>#REF!</f>
        <v>#REF!</v>
      </c>
      <c r="R1363">
        <v>174244</v>
      </c>
    </row>
    <row r="1364" spans="5:18">
      <c r="E1364" t="e">
        <f>#REF!</f>
        <v>#REF!</v>
      </c>
      <c r="F1364">
        <v>110394</v>
      </c>
      <c r="Q1364" t="e">
        <f>#REF!</f>
        <v>#REF!</v>
      </c>
      <c r="R1364">
        <v>174245</v>
      </c>
    </row>
    <row r="1365" spans="5:18">
      <c r="E1365" t="e">
        <f>#REF!</f>
        <v>#REF!</v>
      </c>
      <c r="F1365">
        <v>110395</v>
      </c>
      <c r="Q1365" t="e">
        <f>#REF!</f>
        <v>#REF!</v>
      </c>
      <c r="R1365">
        <v>174246</v>
      </c>
    </row>
    <row r="1366" spans="5:18">
      <c r="E1366" t="e">
        <f>#REF!</f>
        <v>#REF!</v>
      </c>
      <c r="F1366">
        <v>110396</v>
      </c>
      <c r="Q1366" t="e">
        <f>#REF!</f>
        <v>#REF!</v>
      </c>
      <c r="R1366">
        <v>174247</v>
      </c>
    </row>
    <row r="1367" spans="5:18">
      <c r="E1367" t="e">
        <f>#REF!</f>
        <v>#REF!</v>
      </c>
      <c r="F1367">
        <v>110397</v>
      </c>
      <c r="Q1367" t="e">
        <f>#REF!</f>
        <v>#REF!</v>
      </c>
      <c r="R1367">
        <v>174248</v>
      </c>
    </row>
    <row r="1368" spans="5:18">
      <c r="E1368" t="e">
        <f>#REF!</f>
        <v>#REF!</v>
      </c>
      <c r="F1368">
        <v>110398</v>
      </c>
      <c r="Q1368" t="e">
        <f>#REF!</f>
        <v>#REF!</v>
      </c>
      <c r="R1368">
        <v>174249</v>
      </c>
    </row>
    <row r="1369" spans="5:18">
      <c r="E1369" t="e">
        <f>#REF!</f>
        <v>#REF!</v>
      </c>
      <c r="F1369">
        <v>110399</v>
      </c>
      <c r="Q1369" t="e">
        <f>#REF!</f>
        <v>#REF!</v>
      </c>
      <c r="R1369">
        <v>174250</v>
      </c>
    </row>
    <row r="1370" spans="5:18">
      <c r="E1370" t="e">
        <f>#REF!</f>
        <v>#REF!</v>
      </c>
      <c r="F1370">
        <v>110400</v>
      </c>
      <c r="Q1370" t="e">
        <f>#REF!</f>
        <v>#REF!</v>
      </c>
      <c r="R1370">
        <v>174251</v>
      </c>
    </row>
    <row r="1371" spans="5:18">
      <c r="E1371" t="e">
        <f>#REF!</f>
        <v>#REF!</v>
      </c>
      <c r="F1371">
        <v>110401</v>
      </c>
      <c r="Q1371" t="e">
        <f>#REF!</f>
        <v>#REF!</v>
      </c>
      <c r="R1371">
        <v>174252</v>
      </c>
    </row>
    <row r="1372" spans="5:18">
      <c r="E1372" t="e">
        <f>#REF!</f>
        <v>#REF!</v>
      </c>
      <c r="F1372">
        <v>110402</v>
      </c>
      <c r="Q1372" t="e">
        <f>#REF!</f>
        <v>#REF!</v>
      </c>
      <c r="R1372">
        <v>174253</v>
      </c>
    </row>
    <row r="1373" spans="5:18">
      <c r="E1373" t="e">
        <f>#REF!</f>
        <v>#REF!</v>
      </c>
      <c r="F1373">
        <v>110403</v>
      </c>
      <c r="Q1373" t="e">
        <f>#REF!</f>
        <v>#REF!</v>
      </c>
      <c r="R1373">
        <v>174254</v>
      </c>
    </row>
    <row r="1374" spans="5:18">
      <c r="E1374" t="e">
        <f>#REF!</f>
        <v>#REF!</v>
      </c>
      <c r="F1374">
        <v>110404</v>
      </c>
      <c r="Q1374" t="e">
        <f>#REF!</f>
        <v>#REF!</v>
      </c>
      <c r="R1374">
        <v>174255</v>
      </c>
    </row>
    <row r="1375" spans="5:18">
      <c r="E1375" t="e">
        <f>#REF!</f>
        <v>#REF!</v>
      </c>
      <c r="F1375">
        <v>110405</v>
      </c>
      <c r="Q1375" t="e">
        <f>#REF!</f>
        <v>#REF!</v>
      </c>
      <c r="R1375">
        <v>174256</v>
      </c>
    </row>
    <row r="1376" spans="5:18">
      <c r="E1376" t="e">
        <f>#REF!</f>
        <v>#REF!</v>
      </c>
      <c r="F1376">
        <v>110406</v>
      </c>
      <c r="Q1376" t="e">
        <f>#REF!</f>
        <v>#REF!</v>
      </c>
      <c r="R1376">
        <v>174257</v>
      </c>
    </row>
    <row r="1377" spans="5:18">
      <c r="E1377" t="e">
        <f>#REF!</f>
        <v>#REF!</v>
      </c>
      <c r="F1377">
        <v>110407</v>
      </c>
      <c r="Q1377" t="e">
        <f>#REF!</f>
        <v>#REF!</v>
      </c>
      <c r="R1377">
        <v>174258</v>
      </c>
    </row>
    <row r="1378" spans="5:18">
      <c r="E1378" t="e">
        <f>#REF!</f>
        <v>#REF!</v>
      </c>
      <c r="F1378">
        <v>110408</v>
      </c>
      <c r="Q1378" t="e">
        <f>#REF!</f>
        <v>#REF!</v>
      </c>
      <c r="R1378">
        <v>174259</v>
      </c>
    </row>
    <row r="1379" spans="5:18">
      <c r="E1379" t="e">
        <f>#REF!</f>
        <v>#REF!</v>
      </c>
      <c r="F1379">
        <v>110409</v>
      </c>
      <c r="Q1379" t="e">
        <f>#REF!</f>
        <v>#REF!</v>
      </c>
      <c r="R1379">
        <v>174260</v>
      </c>
    </row>
    <row r="1380" spans="5:18">
      <c r="E1380" t="e">
        <f>#REF!</f>
        <v>#REF!</v>
      </c>
      <c r="F1380">
        <v>110410</v>
      </c>
      <c r="Q1380" t="e">
        <f>#REF!</f>
        <v>#REF!</v>
      </c>
      <c r="R1380">
        <v>174261</v>
      </c>
    </row>
    <row r="1381" spans="5:18">
      <c r="E1381" t="e">
        <f>#REF!</f>
        <v>#REF!</v>
      </c>
      <c r="F1381">
        <v>110411</v>
      </c>
      <c r="Q1381" t="e">
        <f>#REF!</f>
        <v>#REF!</v>
      </c>
      <c r="R1381">
        <v>174262</v>
      </c>
    </row>
    <row r="1382" spans="5:18">
      <c r="E1382" t="e">
        <f>#REF!</f>
        <v>#REF!</v>
      </c>
      <c r="F1382">
        <v>110412</v>
      </c>
      <c r="Q1382" t="e">
        <f>#REF!</f>
        <v>#REF!</v>
      </c>
      <c r="R1382">
        <v>174263</v>
      </c>
    </row>
    <row r="1383" spans="5:18">
      <c r="E1383" t="e">
        <f>#REF!</f>
        <v>#REF!</v>
      </c>
      <c r="F1383">
        <v>110413</v>
      </c>
      <c r="Q1383" t="e">
        <f>#REF!</f>
        <v>#REF!</v>
      </c>
      <c r="R1383">
        <v>174264</v>
      </c>
    </row>
    <row r="1384" spans="5:18">
      <c r="E1384" t="e">
        <f>#REF!</f>
        <v>#REF!</v>
      </c>
      <c r="F1384">
        <v>110414</v>
      </c>
      <c r="Q1384" t="e">
        <f>#REF!</f>
        <v>#REF!</v>
      </c>
      <c r="R1384">
        <v>174265</v>
      </c>
    </row>
    <row r="1385" spans="5:18">
      <c r="E1385" t="e">
        <f>#REF!</f>
        <v>#REF!</v>
      </c>
      <c r="F1385">
        <v>110415</v>
      </c>
      <c r="Q1385" t="e">
        <f>#REF!</f>
        <v>#REF!</v>
      </c>
      <c r="R1385">
        <v>174266</v>
      </c>
    </row>
    <row r="1386" spans="5:18">
      <c r="E1386" t="e">
        <f>#REF!</f>
        <v>#REF!</v>
      </c>
      <c r="F1386">
        <v>110416</v>
      </c>
      <c r="Q1386" t="e">
        <f>#REF!</f>
        <v>#REF!</v>
      </c>
      <c r="R1386">
        <v>174267</v>
      </c>
    </row>
    <row r="1387" spans="5:18">
      <c r="E1387" t="e">
        <f>#REF!</f>
        <v>#REF!</v>
      </c>
      <c r="F1387">
        <v>110417</v>
      </c>
      <c r="Q1387" t="e">
        <f>#REF!</f>
        <v>#REF!</v>
      </c>
      <c r="R1387">
        <v>174268</v>
      </c>
    </row>
    <row r="1388" spans="5:18">
      <c r="E1388" t="e">
        <f>#REF!</f>
        <v>#REF!</v>
      </c>
      <c r="F1388">
        <v>110418</v>
      </c>
      <c r="Q1388" t="e">
        <f>#REF!</f>
        <v>#REF!</v>
      </c>
      <c r="R1388">
        <v>174269</v>
      </c>
    </row>
    <row r="1389" spans="5:18">
      <c r="E1389" t="e">
        <f>#REF!</f>
        <v>#REF!</v>
      </c>
      <c r="F1389">
        <v>110419</v>
      </c>
      <c r="Q1389" t="e">
        <f>#REF!</f>
        <v>#REF!</v>
      </c>
      <c r="R1389">
        <v>174270</v>
      </c>
    </row>
    <row r="1390" spans="5:18">
      <c r="E1390" t="e">
        <f>#REF!</f>
        <v>#REF!</v>
      </c>
      <c r="F1390">
        <v>110420</v>
      </c>
      <c r="Q1390" t="e">
        <f>#REF!</f>
        <v>#REF!</v>
      </c>
      <c r="R1390">
        <v>174271</v>
      </c>
    </row>
    <row r="1391" spans="5:18">
      <c r="E1391" t="e">
        <f>#REF!</f>
        <v>#REF!</v>
      </c>
      <c r="F1391">
        <v>110421</v>
      </c>
      <c r="Q1391" t="e">
        <f>#REF!</f>
        <v>#REF!</v>
      </c>
      <c r="R1391">
        <v>174272</v>
      </c>
    </row>
    <row r="1392" spans="5:18">
      <c r="E1392" t="e">
        <f>#REF!</f>
        <v>#REF!</v>
      </c>
      <c r="F1392">
        <v>110422</v>
      </c>
      <c r="Q1392" t="e">
        <f>#REF!</f>
        <v>#REF!</v>
      </c>
      <c r="R1392">
        <v>174273</v>
      </c>
    </row>
    <row r="1393" spans="5:18">
      <c r="E1393" t="e">
        <f>#REF!</f>
        <v>#REF!</v>
      </c>
      <c r="F1393">
        <v>110423</v>
      </c>
      <c r="Q1393" t="e">
        <f>#REF!</f>
        <v>#REF!</v>
      </c>
      <c r="R1393">
        <v>174274</v>
      </c>
    </row>
    <row r="1394" spans="5:18">
      <c r="E1394" t="e">
        <f>#REF!</f>
        <v>#REF!</v>
      </c>
      <c r="F1394">
        <v>110424</v>
      </c>
      <c r="Q1394" t="e">
        <f>#REF!</f>
        <v>#REF!</v>
      </c>
      <c r="R1394">
        <v>174275</v>
      </c>
    </row>
    <row r="1395" spans="5:18">
      <c r="E1395" t="e">
        <f>#REF!</f>
        <v>#REF!</v>
      </c>
      <c r="F1395">
        <v>110425</v>
      </c>
      <c r="Q1395" t="e">
        <f>#REF!</f>
        <v>#REF!</v>
      </c>
      <c r="R1395">
        <v>174276</v>
      </c>
    </row>
    <row r="1396" spans="5:18">
      <c r="E1396" t="e">
        <f>#REF!</f>
        <v>#REF!</v>
      </c>
      <c r="F1396">
        <v>110426</v>
      </c>
      <c r="Q1396" t="e">
        <f>#REF!</f>
        <v>#REF!</v>
      </c>
      <c r="R1396">
        <v>174277</v>
      </c>
    </row>
    <row r="1397" spans="5:18">
      <c r="E1397" t="e">
        <f>#REF!</f>
        <v>#REF!</v>
      </c>
      <c r="F1397">
        <v>110427</v>
      </c>
      <c r="Q1397" t="e">
        <f>#REF!</f>
        <v>#REF!</v>
      </c>
      <c r="R1397">
        <v>174278</v>
      </c>
    </row>
    <row r="1398" spans="5:18">
      <c r="E1398" t="e">
        <f>#REF!</f>
        <v>#REF!</v>
      </c>
      <c r="F1398">
        <v>110428</v>
      </c>
      <c r="Q1398" t="e">
        <f>#REF!</f>
        <v>#REF!</v>
      </c>
      <c r="R1398">
        <v>174279</v>
      </c>
    </row>
    <row r="1399" spans="5:18">
      <c r="E1399" t="e">
        <f>#REF!</f>
        <v>#REF!</v>
      </c>
      <c r="F1399">
        <v>110429</v>
      </c>
      <c r="Q1399" t="e">
        <f>#REF!</f>
        <v>#REF!</v>
      </c>
      <c r="R1399">
        <v>174280</v>
      </c>
    </row>
    <row r="1400" spans="5:18">
      <c r="E1400" t="e">
        <f>#REF!</f>
        <v>#REF!</v>
      </c>
      <c r="F1400">
        <v>110430</v>
      </c>
      <c r="Q1400" t="e">
        <f>#REF!</f>
        <v>#REF!</v>
      </c>
      <c r="R1400">
        <v>174281</v>
      </c>
    </row>
    <row r="1401" spans="5:18">
      <c r="E1401" t="e">
        <f>#REF!</f>
        <v>#REF!</v>
      </c>
      <c r="F1401">
        <v>110431</v>
      </c>
      <c r="Q1401" t="e">
        <f>#REF!</f>
        <v>#REF!</v>
      </c>
      <c r="R1401">
        <v>174282</v>
      </c>
    </row>
    <row r="1402" spans="5:18">
      <c r="E1402" t="e">
        <f>#REF!</f>
        <v>#REF!</v>
      </c>
      <c r="F1402">
        <v>110432</v>
      </c>
      <c r="Q1402" t="e">
        <f>#REF!</f>
        <v>#REF!</v>
      </c>
      <c r="R1402">
        <v>174283</v>
      </c>
    </row>
    <row r="1403" spans="5:18">
      <c r="E1403" t="e">
        <f>#REF!</f>
        <v>#REF!</v>
      </c>
      <c r="F1403">
        <v>110433</v>
      </c>
      <c r="Q1403" t="e">
        <f>#REF!</f>
        <v>#REF!</v>
      </c>
      <c r="R1403">
        <v>174284</v>
      </c>
    </row>
    <row r="1404" spans="5:18">
      <c r="E1404" t="e">
        <f>#REF!</f>
        <v>#REF!</v>
      </c>
      <c r="F1404">
        <v>110434</v>
      </c>
      <c r="Q1404" t="e">
        <f>#REF!</f>
        <v>#REF!</v>
      </c>
      <c r="R1404">
        <v>174285</v>
      </c>
    </row>
    <row r="1405" spans="5:18">
      <c r="E1405" t="e">
        <f>#REF!</f>
        <v>#REF!</v>
      </c>
      <c r="F1405">
        <v>110435</v>
      </c>
      <c r="Q1405" t="e">
        <f>#REF!</f>
        <v>#REF!</v>
      </c>
      <c r="R1405">
        <v>174286</v>
      </c>
    </row>
    <row r="1406" spans="5:18">
      <c r="E1406" t="e">
        <f>#REF!</f>
        <v>#REF!</v>
      </c>
      <c r="F1406">
        <v>110436</v>
      </c>
      <c r="Q1406" t="e">
        <f>#REF!</f>
        <v>#REF!</v>
      </c>
      <c r="R1406">
        <v>174287</v>
      </c>
    </row>
    <row r="1407" spans="5:18">
      <c r="E1407" t="e">
        <f>#REF!</f>
        <v>#REF!</v>
      </c>
      <c r="F1407">
        <v>110437</v>
      </c>
      <c r="Q1407" t="e">
        <f>#REF!</f>
        <v>#REF!</v>
      </c>
      <c r="R1407">
        <v>174288</v>
      </c>
    </row>
    <row r="1408" spans="5:18">
      <c r="E1408" t="e">
        <f>#REF!</f>
        <v>#REF!</v>
      </c>
      <c r="F1408">
        <v>110438</v>
      </c>
      <c r="Q1408" t="e">
        <f>#REF!</f>
        <v>#REF!</v>
      </c>
      <c r="R1408">
        <v>174289</v>
      </c>
    </row>
    <row r="1409" spans="5:18">
      <c r="E1409" t="e">
        <f>#REF!</f>
        <v>#REF!</v>
      </c>
      <c r="F1409">
        <v>110439</v>
      </c>
      <c r="Q1409" t="e">
        <f>#REF!</f>
        <v>#REF!</v>
      </c>
      <c r="R1409">
        <v>174290</v>
      </c>
    </row>
    <row r="1410" spans="5:18">
      <c r="E1410" t="e">
        <f>#REF!</f>
        <v>#REF!</v>
      </c>
      <c r="F1410">
        <v>110440</v>
      </c>
      <c r="Q1410" t="e">
        <f>#REF!</f>
        <v>#REF!</v>
      </c>
      <c r="R1410">
        <v>174291</v>
      </c>
    </row>
    <row r="1411" spans="5:18">
      <c r="E1411" t="e">
        <f>#REF!</f>
        <v>#REF!</v>
      </c>
      <c r="F1411">
        <v>110441</v>
      </c>
      <c r="Q1411" t="e">
        <f>#REF!</f>
        <v>#REF!</v>
      </c>
      <c r="R1411">
        <v>174292</v>
      </c>
    </row>
    <row r="1412" spans="5:18">
      <c r="E1412" t="e">
        <f>#REF!</f>
        <v>#REF!</v>
      </c>
      <c r="F1412">
        <v>110442</v>
      </c>
      <c r="Q1412" t="e">
        <f>#REF!</f>
        <v>#REF!</v>
      </c>
      <c r="R1412">
        <v>174293</v>
      </c>
    </row>
    <row r="1413" spans="5:18">
      <c r="E1413" t="e">
        <f>#REF!</f>
        <v>#REF!</v>
      </c>
      <c r="F1413">
        <v>110443</v>
      </c>
      <c r="Q1413" t="e">
        <f>#REF!</f>
        <v>#REF!</v>
      </c>
      <c r="R1413">
        <v>174294</v>
      </c>
    </row>
    <row r="1414" spans="5:18">
      <c r="E1414" t="e">
        <f>#REF!</f>
        <v>#REF!</v>
      </c>
      <c r="F1414">
        <v>110444</v>
      </c>
      <c r="Q1414" t="e">
        <f>#REF!</f>
        <v>#REF!</v>
      </c>
      <c r="R1414">
        <v>174295</v>
      </c>
    </row>
    <row r="1415" spans="5:18">
      <c r="E1415" t="e">
        <f>#REF!</f>
        <v>#REF!</v>
      </c>
      <c r="F1415">
        <v>110445</v>
      </c>
      <c r="Q1415" t="e">
        <f>#REF!</f>
        <v>#REF!</v>
      </c>
      <c r="R1415">
        <v>174296</v>
      </c>
    </row>
    <row r="1416" spans="5:18">
      <c r="E1416" t="e">
        <f>#REF!</f>
        <v>#REF!</v>
      </c>
      <c r="F1416">
        <v>110446</v>
      </c>
      <c r="Q1416" t="e">
        <f>#REF!</f>
        <v>#REF!</v>
      </c>
      <c r="R1416">
        <v>174297</v>
      </c>
    </row>
    <row r="1417" spans="5:18">
      <c r="E1417" t="e">
        <f>#REF!</f>
        <v>#REF!</v>
      </c>
      <c r="F1417">
        <v>110447</v>
      </c>
      <c r="Q1417" t="e">
        <f>#REF!</f>
        <v>#REF!</v>
      </c>
      <c r="R1417">
        <v>174298</v>
      </c>
    </row>
    <row r="1418" spans="5:18">
      <c r="E1418" t="e">
        <f>#REF!</f>
        <v>#REF!</v>
      </c>
      <c r="F1418">
        <v>110448</v>
      </c>
      <c r="Q1418" t="e">
        <f>#REF!</f>
        <v>#REF!</v>
      </c>
      <c r="R1418">
        <v>174299</v>
      </c>
    </row>
    <row r="1419" spans="5:18">
      <c r="E1419" t="e">
        <f>#REF!</f>
        <v>#REF!</v>
      </c>
      <c r="F1419">
        <v>110449</v>
      </c>
      <c r="Q1419" t="e">
        <f>#REF!</f>
        <v>#REF!</v>
      </c>
      <c r="R1419">
        <v>174300</v>
      </c>
    </row>
    <row r="1420" spans="5:18">
      <c r="E1420" t="e">
        <f>#REF!</f>
        <v>#REF!</v>
      </c>
      <c r="F1420">
        <v>110450</v>
      </c>
      <c r="Q1420" t="e">
        <f>#REF!</f>
        <v>#REF!</v>
      </c>
      <c r="R1420">
        <v>174301</v>
      </c>
    </row>
    <row r="1421" spans="5:18">
      <c r="E1421" t="e">
        <f>#REF!</f>
        <v>#REF!</v>
      </c>
      <c r="F1421">
        <v>110451</v>
      </c>
      <c r="Q1421" t="e">
        <f>#REF!</f>
        <v>#REF!</v>
      </c>
      <c r="R1421">
        <v>174302</v>
      </c>
    </row>
    <row r="1422" spans="5:18">
      <c r="E1422" t="e">
        <f>#REF!</f>
        <v>#REF!</v>
      </c>
      <c r="F1422">
        <v>110452</v>
      </c>
      <c r="Q1422" t="e">
        <f>#REF!</f>
        <v>#REF!</v>
      </c>
      <c r="R1422">
        <v>174303</v>
      </c>
    </row>
    <row r="1423" spans="5:18">
      <c r="E1423" t="e">
        <f>#REF!</f>
        <v>#REF!</v>
      </c>
      <c r="F1423">
        <v>110453</v>
      </c>
      <c r="Q1423" t="e">
        <f>#REF!</f>
        <v>#REF!</v>
      </c>
      <c r="R1423">
        <v>174304</v>
      </c>
    </row>
    <row r="1424" spans="5:18">
      <c r="E1424" t="e">
        <f>#REF!</f>
        <v>#REF!</v>
      </c>
      <c r="F1424">
        <v>110454</v>
      </c>
      <c r="Q1424" t="e">
        <f>#REF!</f>
        <v>#REF!</v>
      </c>
      <c r="R1424">
        <v>174305</v>
      </c>
    </row>
    <row r="1425" spans="5:18">
      <c r="E1425" t="e">
        <f>#REF!</f>
        <v>#REF!</v>
      </c>
      <c r="F1425">
        <v>110455</v>
      </c>
      <c r="Q1425" t="e">
        <f>#REF!</f>
        <v>#REF!</v>
      </c>
      <c r="R1425">
        <v>174306</v>
      </c>
    </row>
    <row r="1426" spans="5:18">
      <c r="E1426" t="e">
        <f>#REF!</f>
        <v>#REF!</v>
      </c>
      <c r="F1426">
        <v>110456</v>
      </c>
      <c r="Q1426" t="e">
        <f>#REF!</f>
        <v>#REF!</v>
      </c>
      <c r="R1426">
        <v>174307</v>
      </c>
    </row>
    <row r="1427" spans="5:18">
      <c r="E1427" t="e">
        <f>#REF!</f>
        <v>#REF!</v>
      </c>
      <c r="F1427">
        <v>110457</v>
      </c>
      <c r="Q1427" t="e">
        <f>#REF!</f>
        <v>#REF!</v>
      </c>
      <c r="R1427">
        <v>174308</v>
      </c>
    </row>
    <row r="1428" spans="5:18">
      <c r="E1428" t="e">
        <f>#REF!</f>
        <v>#REF!</v>
      </c>
      <c r="F1428">
        <v>110458</v>
      </c>
      <c r="Q1428" t="e">
        <f>#REF!</f>
        <v>#REF!</v>
      </c>
      <c r="R1428">
        <v>174309</v>
      </c>
    </row>
    <row r="1429" spans="5:18">
      <c r="E1429" t="e">
        <f>#REF!</f>
        <v>#REF!</v>
      </c>
      <c r="F1429">
        <v>110459</v>
      </c>
      <c r="Q1429" t="e">
        <f>#REF!</f>
        <v>#REF!</v>
      </c>
      <c r="R1429">
        <v>174310</v>
      </c>
    </row>
    <row r="1430" spans="5:18">
      <c r="E1430" t="e">
        <f>#REF!</f>
        <v>#REF!</v>
      </c>
      <c r="F1430">
        <v>110460</v>
      </c>
      <c r="Q1430" t="e">
        <f>#REF!</f>
        <v>#REF!</v>
      </c>
      <c r="R1430">
        <v>174311</v>
      </c>
    </row>
    <row r="1431" spans="5:18">
      <c r="E1431" t="e">
        <f>#REF!</f>
        <v>#REF!</v>
      </c>
      <c r="F1431">
        <v>110461</v>
      </c>
      <c r="Q1431" t="e">
        <f>#REF!</f>
        <v>#REF!</v>
      </c>
      <c r="R1431">
        <v>174312</v>
      </c>
    </row>
    <row r="1432" spans="5:18">
      <c r="E1432" t="e">
        <f>#REF!</f>
        <v>#REF!</v>
      </c>
      <c r="F1432">
        <v>110462</v>
      </c>
      <c r="Q1432" t="e">
        <f>#REF!</f>
        <v>#REF!</v>
      </c>
      <c r="R1432">
        <v>174313</v>
      </c>
    </row>
    <row r="1433" spans="5:18">
      <c r="E1433" t="e">
        <f>#REF!</f>
        <v>#REF!</v>
      </c>
      <c r="F1433">
        <v>110463</v>
      </c>
      <c r="Q1433" t="e">
        <f>#REF!</f>
        <v>#REF!</v>
      </c>
      <c r="R1433">
        <v>174314</v>
      </c>
    </row>
    <row r="1434" spans="5:18">
      <c r="E1434" t="e">
        <f>#REF!</f>
        <v>#REF!</v>
      </c>
      <c r="F1434">
        <v>110464</v>
      </c>
      <c r="Q1434" t="e">
        <f>#REF!</f>
        <v>#REF!</v>
      </c>
      <c r="R1434">
        <v>174315</v>
      </c>
    </row>
    <row r="1435" spans="5:18">
      <c r="E1435" t="e">
        <f>#REF!</f>
        <v>#REF!</v>
      </c>
      <c r="F1435">
        <v>110465</v>
      </c>
      <c r="Q1435" t="e">
        <f>#REF!</f>
        <v>#REF!</v>
      </c>
      <c r="R1435">
        <v>174316</v>
      </c>
    </row>
    <row r="1436" spans="5:18">
      <c r="E1436" t="e">
        <f>#REF!</f>
        <v>#REF!</v>
      </c>
      <c r="F1436">
        <v>110466</v>
      </c>
      <c r="Q1436" t="e">
        <f>#REF!</f>
        <v>#REF!</v>
      </c>
      <c r="R1436">
        <v>174317</v>
      </c>
    </row>
    <row r="1437" spans="5:18">
      <c r="E1437" t="e">
        <f>#REF!</f>
        <v>#REF!</v>
      </c>
      <c r="F1437">
        <v>110467</v>
      </c>
      <c r="Q1437" t="e">
        <f>#REF!</f>
        <v>#REF!</v>
      </c>
      <c r="R1437">
        <v>174318</v>
      </c>
    </row>
    <row r="1438" spans="5:18">
      <c r="E1438" t="e">
        <f>#REF!</f>
        <v>#REF!</v>
      </c>
      <c r="F1438">
        <v>110468</v>
      </c>
      <c r="Q1438" t="e">
        <f>#REF!</f>
        <v>#REF!</v>
      </c>
      <c r="R1438">
        <v>174319</v>
      </c>
    </row>
    <row r="1439" spans="5:18">
      <c r="E1439" t="e">
        <f>#REF!</f>
        <v>#REF!</v>
      </c>
      <c r="F1439">
        <v>110469</v>
      </c>
      <c r="Q1439" t="e">
        <f>#REF!</f>
        <v>#REF!</v>
      </c>
      <c r="R1439">
        <v>174320</v>
      </c>
    </row>
    <row r="1440" spans="5:18">
      <c r="E1440" t="e">
        <f>#REF!</f>
        <v>#REF!</v>
      </c>
      <c r="F1440">
        <v>110470</v>
      </c>
      <c r="Q1440" t="e">
        <f>#REF!</f>
        <v>#REF!</v>
      </c>
      <c r="R1440">
        <v>174321</v>
      </c>
    </row>
    <row r="1441" spans="5:18">
      <c r="E1441" t="e">
        <f>#REF!</f>
        <v>#REF!</v>
      </c>
      <c r="F1441">
        <v>110471</v>
      </c>
      <c r="Q1441" t="e">
        <f>#REF!</f>
        <v>#REF!</v>
      </c>
      <c r="R1441">
        <v>174322</v>
      </c>
    </row>
    <row r="1442" spans="5:18">
      <c r="E1442" t="e">
        <f>#REF!</f>
        <v>#REF!</v>
      </c>
      <c r="F1442">
        <v>110472</v>
      </c>
      <c r="Q1442" t="e">
        <f>#REF!</f>
        <v>#REF!</v>
      </c>
      <c r="R1442">
        <v>174323</v>
      </c>
    </row>
    <row r="1443" spans="5:18">
      <c r="E1443" t="e">
        <f>#REF!</f>
        <v>#REF!</v>
      </c>
      <c r="F1443">
        <v>110473</v>
      </c>
      <c r="Q1443" t="e">
        <f>#REF!</f>
        <v>#REF!</v>
      </c>
      <c r="R1443">
        <v>174324</v>
      </c>
    </row>
    <row r="1444" spans="5:18">
      <c r="E1444" t="e">
        <f>#REF!</f>
        <v>#REF!</v>
      </c>
      <c r="F1444">
        <v>110474</v>
      </c>
      <c r="Q1444" t="e">
        <f>#REF!</f>
        <v>#REF!</v>
      </c>
      <c r="R1444">
        <v>174325</v>
      </c>
    </row>
    <row r="1445" spans="5:18">
      <c r="E1445" t="e">
        <f>#REF!</f>
        <v>#REF!</v>
      </c>
      <c r="F1445">
        <v>110475</v>
      </c>
      <c r="Q1445" t="e">
        <f>#REF!</f>
        <v>#REF!</v>
      </c>
      <c r="R1445">
        <v>174326</v>
      </c>
    </row>
    <row r="1446" spans="5:18">
      <c r="E1446" t="e">
        <f>#REF!</f>
        <v>#REF!</v>
      </c>
      <c r="F1446">
        <v>110476</v>
      </c>
      <c r="Q1446" t="e">
        <f>#REF!</f>
        <v>#REF!</v>
      </c>
      <c r="R1446">
        <v>174327</v>
      </c>
    </row>
    <row r="1447" spans="5:18">
      <c r="E1447" t="e">
        <f>#REF!</f>
        <v>#REF!</v>
      </c>
      <c r="F1447">
        <v>110477</v>
      </c>
      <c r="Q1447" t="e">
        <f>#REF!</f>
        <v>#REF!</v>
      </c>
      <c r="R1447">
        <v>174328</v>
      </c>
    </row>
    <row r="1448" spans="5:18">
      <c r="E1448" t="e">
        <f>#REF!</f>
        <v>#REF!</v>
      </c>
      <c r="F1448">
        <v>110478</v>
      </c>
      <c r="Q1448" t="e">
        <f>#REF!</f>
        <v>#REF!</v>
      </c>
      <c r="R1448">
        <v>174329</v>
      </c>
    </row>
    <row r="1449" spans="5:18">
      <c r="E1449" t="e">
        <f>#REF!</f>
        <v>#REF!</v>
      </c>
      <c r="F1449">
        <v>110479</v>
      </c>
      <c r="Q1449" t="e">
        <f>#REF!</f>
        <v>#REF!</v>
      </c>
      <c r="R1449">
        <v>174330</v>
      </c>
    </row>
    <row r="1450" spans="5:18">
      <c r="E1450" t="e">
        <f>#REF!</f>
        <v>#REF!</v>
      </c>
      <c r="F1450">
        <v>110480</v>
      </c>
      <c r="Q1450" t="e">
        <f>#REF!</f>
        <v>#REF!</v>
      </c>
      <c r="R1450">
        <v>174331</v>
      </c>
    </row>
    <row r="1451" spans="5:18">
      <c r="E1451" t="e">
        <f>#REF!</f>
        <v>#REF!</v>
      </c>
      <c r="F1451">
        <v>110481</v>
      </c>
      <c r="Q1451" t="e">
        <f>#REF!</f>
        <v>#REF!</v>
      </c>
      <c r="R1451">
        <v>174332</v>
      </c>
    </row>
    <row r="1452" spans="5:18">
      <c r="E1452" t="e">
        <f>#REF!</f>
        <v>#REF!</v>
      </c>
      <c r="F1452">
        <v>110482</v>
      </c>
      <c r="Q1452" t="e">
        <f>#REF!</f>
        <v>#REF!</v>
      </c>
      <c r="R1452">
        <v>174333</v>
      </c>
    </row>
    <row r="1453" spans="5:18">
      <c r="E1453" t="e">
        <f>#REF!</f>
        <v>#REF!</v>
      </c>
      <c r="F1453">
        <v>110483</v>
      </c>
      <c r="Q1453" t="e">
        <f>#REF!</f>
        <v>#REF!</v>
      </c>
      <c r="R1453">
        <v>174334</v>
      </c>
    </row>
    <row r="1454" spans="5:18">
      <c r="E1454" t="e">
        <f>#REF!</f>
        <v>#REF!</v>
      </c>
      <c r="F1454">
        <v>110484</v>
      </c>
      <c r="Q1454" t="e">
        <f>#REF!</f>
        <v>#REF!</v>
      </c>
      <c r="R1454">
        <v>174335</v>
      </c>
    </row>
    <row r="1455" spans="5:18">
      <c r="E1455" t="e">
        <f>#REF!</f>
        <v>#REF!</v>
      </c>
      <c r="F1455">
        <v>110485</v>
      </c>
      <c r="Q1455" t="e">
        <f>#REF!</f>
        <v>#REF!</v>
      </c>
      <c r="R1455">
        <v>174336</v>
      </c>
    </row>
    <row r="1456" spans="5:18">
      <c r="E1456" t="e">
        <f>#REF!</f>
        <v>#REF!</v>
      </c>
      <c r="F1456">
        <v>110486</v>
      </c>
      <c r="Q1456" t="e">
        <f>#REF!</f>
        <v>#REF!</v>
      </c>
      <c r="R1456">
        <v>174337</v>
      </c>
    </row>
    <row r="1457" spans="5:18">
      <c r="E1457" t="e">
        <f>#REF!</f>
        <v>#REF!</v>
      </c>
      <c r="F1457">
        <v>110487</v>
      </c>
      <c r="Q1457" t="e">
        <f>#REF!</f>
        <v>#REF!</v>
      </c>
      <c r="R1457">
        <v>174338</v>
      </c>
    </row>
    <row r="1458" spans="5:18">
      <c r="E1458" t="e">
        <f>#REF!</f>
        <v>#REF!</v>
      </c>
      <c r="F1458">
        <v>110488</v>
      </c>
      <c r="Q1458" t="e">
        <f>#REF!</f>
        <v>#REF!</v>
      </c>
      <c r="R1458">
        <v>174339</v>
      </c>
    </row>
    <row r="1459" spans="5:18">
      <c r="E1459" t="e">
        <f>#REF!</f>
        <v>#REF!</v>
      </c>
      <c r="F1459">
        <v>110489</v>
      </c>
      <c r="Q1459" t="e">
        <f>#REF!</f>
        <v>#REF!</v>
      </c>
      <c r="R1459">
        <v>174340</v>
      </c>
    </row>
    <row r="1460" spans="5:18">
      <c r="E1460" t="e">
        <f>#REF!</f>
        <v>#REF!</v>
      </c>
      <c r="F1460">
        <v>110490</v>
      </c>
      <c r="Q1460" t="e">
        <f>#REF!</f>
        <v>#REF!</v>
      </c>
      <c r="R1460">
        <v>174341</v>
      </c>
    </row>
    <row r="1461" spans="5:18">
      <c r="E1461" t="e">
        <f>#REF!</f>
        <v>#REF!</v>
      </c>
      <c r="F1461">
        <v>110491</v>
      </c>
      <c r="Q1461" t="e">
        <f>#REF!</f>
        <v>#REF!</v>
      </c>
      <c r="R1461">
        <v>174342</v>
      </c>
    </row>
    <row r="1462" spans="5:18">
      <c r="E1462" t="e">
        <f>#REF!</f>
        <v>#REF!</v>
      </c>
      <c r="F1462">
        <v>110492</v>
      </c>
      <c r="Q1462" t="e">
        <f>#REF!</f>
        <v>#REF!</v>
      </c>
      <c r="R1462">
        <v>174343</v>
      </c>
    </row>
    <row r="1463" spans="5:18">
      <c r="E1463" t="e">
        <f>#REF!</f>
        <v>#REF!</v>
      </c>
      <c r="F1463">
        <v>110493</v>
      </c>
      <c r="Q1463" t="e">
        <f>#REF!</f>
        <v>#REF!</v>
      </c>
      <c r="R1463">
        <v>174344</v>
      </c>
    </row>
    <row r="1464" spans="5:18">
      <c r="E1464" t="e">
        <f>#REF!</f>
        <v>#REF!</v>
      </c>
      <c r="F1464">
        <v>110494</v>
      </c>
      <c r="Q1464" t="e">
        <f>#REF!</f>
        <v>#REF!</v>
      </c>
      <c r="R1464">
        <v>174345</v>
      </c>
    </row>
    <row r="1465" spans="5:18">
      <c r="E1465" t="e">
        <f>#REF!</f>
        <v>#REF!</v>
      </c>
      <c r="F1465">
        <v>110495</v>
      </c>
      <c r="Q1465" t="e">
        <f>#REF!</f>
        <v>#REF!</v>
      </c>
      <c r="R1465">
        <v>174346</v>
      </c>
    </row>
    <row r="1466" spans="5:18">
      <c r="E1466" t="e">
        <f>#REF!</f>
        <v>#REF!</v>
      </c>
      <c r="F1466">
        <v>110496</v>
      </c>
      <c r="Q1466" t="e">
        <f>#REF!</f>
        <v>#REF!</v>
      </c>
      <c r="R1466">
        <v>174347</v>
      </c>
    </row>
    <row r="1467" spans="5:18">
      <c r="E1467" t="e">
        <f>#REF!</f>
        <v>#REF!</v>
      </c>
      <c r="F1467">
        <v>110497</v>
      </c>
      <c r="Q1467" t="e">
        <f>#REF!</f>
        <v>#REF!</v>
      </c>
      <c r="R1467">
        <v>174348</v>
      </c>
    </row>
    <row r="1468" spans="5:18">
      <c r="E1468" t="e">
        <f>#REF!</f>
        <v>#REF!</v>
      </c>
      <c r="F1468">
        <v>110498</v>
      </c>
      <c r="Q1468" t="e">
        <f>#REF!</f>
        <v>#REF!</v>
      </c>
      <c r="R1468">
        <v>174349</v>
      </c>
    </row>
    <row r="1469" spans="5:18">
      <c r="E1469" t="e">
        <f>#REF!</f>
        <v>#REF!</v>
      </c>
      <c r="F1469">
        <v>110499</v>
      </c>
      <c r="Q1469" t="e">
        <f>#REF!</f>
        <v>#REF!</v>
      </c>
      <c r="R1469">
        <v>174350</v>
      </c>
    </row>
    <row r="1470" spans="5:18">
      <c r="E1470" t="e">
        <f>#REF!</f>
        <v>#REF!</v>
      </c>
      <c r="F1470">
        <v>110500</v>
      </c>
      <c r="Q1470" t="e">
        <f>#REF!</f>
        <v>#REF!</v>
      </c>
      <c r="R1470">
        <v>174351</v>
      </c>
    </row>
    <row r="1471" spans="5:18">
      <c r="E1471" t="e">
        <f>#REF!</f>
        <v>#REF!</v>
      </c>
      <c r="F1471">
        <v>110501</v>
      </c>
      <c r="Q1471" t="e">
        <f>#REF!</f>
        <v>#REF!</v>
      </c>
      <c r="R1471">
        <v>174352</v>
      </c>
    </row>
    <row r="1472" spans="5:18">
      <c r="E1472" t="e">
        <f>#REF!</f>
        <v>#REF!</v>
      </c>
      <c r="F1472">
        <v>110502</v>
      </c>
      <c r="Q1472" t="e">
        <f>#REF!</f>
        <v>#REF!</v>
      </c>
      <c r="R1472">
        <v>174353</v>
      </c>
    </row>
    <row r="1473" spans="5:18">
      <c r="E1473" t="e">
        <f>#REF!</f>
        <v>#REF!</v>
      </c>
      <c r="F1473">
        <v>110503</v>
      </c>
      <c r="Q1473" t="e">
        <f>#REF!</f>
        <v>#REF!</v>
      </c>
      <c r="R1473">
        <v>174354</v>
      </c>
    </row>
    <row r="1474" spans="5:18">
      <c r="E1474" t="e">
        <f>#REF!</f>
        <v>#REF!</v>
      </c>
      <c r="F1474">
        <v>110504</v>
      </c>
      <c r="Q1474" t="e">
        <f>#REF!</f>
        <v>#REF!</v>
      </c>
      <c r="R1474">
        <v>174355</v>
      </c>
    </row>
    <row r="1475" spans="5:18">
      <c r="E1475" t="e">
        <f>#REF!</f>
        <v>#REF!</v>
      </c>
      <c r="F1475">
        <v>110505</v>
      </c>
      <c r="Q1475" t="e">
        <f>#REF!</f>
        <v>#REF!</v>
      </c>
      <c r="R1475">
        <v>174356</v>
      </c>
    </row>
    <row r="1476" spans="5:18">
      <c r="E1476" t="e">
        <f>#REF!</f>
        <v>#REF!</v>
      </c>
      <c r="F1476">
        <v>110506</v>
      </c>
      <c r="Q1476" t="e">
        <f>#REF!</f>
        <v>#REF!</v>
      </c>
      <c r="R1476">
        <v>174357</v>
      </c>
    </row>
    <row r="1477" spans="5:18">
      <c r="E1477" t="e">
        <f>#REF!</f>
        <v>#REF!</v>
      </c>
      <c r="F1477">
        <v>110507</v>
      </c>
      <c r="Q1477" t="e">
        <f>#REF!</f>
        <v>#REF!</v>
      </c>
      <c r="R1477">
        <v>174358</v>
      </c>
    </row>
    <row r="1478" spans="5:18">
      <c r="E1478" t="e">
        <f>#REF!</f>
        <v>#REF!</v>
      </c>
      <c r="F1478">
        <v>110508</v>
      </c>
      <c r="Q1478" t="e">
        <f>#REF!</f>
        <v>#REF!</v>
      </c>
      <c r="R1478">
        <v>174359</v>
      </c>
    </row>
    <row r="1479" spans="5:18">
      <c r="E1479" t="e">
        <f>#REF!</f>
        <v>#REF!</v>
      </c>
      <c r="F1479">
        <v>110509</v>
      </c>
      <c r="Q1479" t="e">
        <f>#REF!</f>
        <v>#REF!</v>
      </c>
      <c r="R1479">
        <v>174360</v>
      </c>
    </row>
    <row r="1480" spans="5:18">
      <c r="E1480" t="e">
        <f>#REF!</f>
        <v>#REF!</v>
      </c>
      <c r="F1480">
        <v>110510</v>
      </c>
      <c r="Q1480" t="e">
        <f>#REF!</f>
        <v>#REF!</v>
      </c>
      <c r="R1480">
        <v>174361</v>
      </c>
    </row>
    <row r="1481" spans="5:18">
      <c r="E1481" t="e">
        <f>#REF!</f>
        <v>#REF!</v>
      </c>
      <c r="F1481">
        <v>110511</v>
      </c>
      <c r="Q1481" t="e">
        <f>#REF!</f>
        <v>#REF!</v>
      </c>
      <c r="R1481">
        <v>174362</v>
      </c>
    </row>
    <row r="1482" spans="5:18">
      <c r="E1482" t="e">
        <f>#REF!</f>
        <v>#REF!</v>
      </c>
      <c r="F1482">
        <v>110512</v>
      </c>
      <c r="Q1482" t="e">
        <f>#REF!</f>
        <v>#REF!</v>
      </c>
      <c r="R1482">
        <v>174363</v>
      </c>
    </row>
    <row r="1483" spans="5:18">
      <c r="E1483" t="e">
        <f>#REF!</f>
        <v>#REF!</v>
      </c>
      <c r="F1483">
        <v>110513</v>
      </c>
      <c r="Q1483" t="e">
        <f>#REF!</f>
        <v>#REF!</v>
      </c>
      <c r="R1483">
        <v>174364</v>
      </c>
    </row>
    <row r="1484" spans="5:18">
      <c r="E1484" t="e">
        <f>#REF!</f>
        <v>#REF!</v>
      </c>
      <c r="F1484">
        <v>110514</v>
      </c>
      <c r="Q1484" t="e">
        <f>#REF!</f>
        <v>#REF!</v>
      </c>
      <c r="R1484">
        <v>174365</v>
      </c>
    </row>
    <row r="1485" spans="5:18">
      <c r="E1485" t="e">
        <f>#REF!</f>
        <v>#REF!</v>
      </c>
      <c r="F1485">
        <v>110515</v>
      </c>
      <c r="Q1485" t="e">
        <f>#REF!</f>
        <v>#REF!</v>
      </c>
      <c r="R1485">
        <v>174366</v>
      </c>
    </row>
    <row r="1486" spans="5:18">
      <c r="E1486" t="e">
        <f>#REF!</f>
        <v>#REF!</v>
      </c>
      <c r="F1486">
        <v>110516</v>
      </c>
      <c r="Q1486" t="e">
        <f>#REF!</f>
        <v>#REF!</v>
      </c>
      <c r="R1486">
        <v>174367</v>
      </c>
    </row>
    <row r="1487" spans="5:18">
      <c r="E1487" t="e">
        <f>#REF!</f>
        <v>#REF!</v>
      </c>
      <c r="F1487">
        <v>110517</v>
      </c>
      <c r="Q1487" t="e">
        <f>#REF!</f>
        <v>#REF!</v>
      </c>
      <c r="R1487">
        <v>174368</v>
      </c>
    </row>
    <row r="1488" spans="5:18">
      <c r="E1488" t="e">
        <f>#REF!</f>
        <v>#REF!</v>
      </c>
      <c r="F1488">
        <v>110518</v>
      </c>
      <c r="Q1488" t="e">
        <f>#REF!</f>
        <v>#REF!</v>
      </c>
      <c r="R1488">
        <v>174369</v>
      </c>
    </row>
    <row r="1489" spans="5:18">
      <c r="E1489" t="e">
        <f>#REF!</f>
        <v>#REF!</v>
      </c>
      <c r="F1489">
        <v>110519</v>
      </c>
      <c r="Q1489" t="e">
        <f>#REF!</f>
        <v>#REF!</v>
      </c>
      <c r="R1489">
        <v>174370</v>
      </c>
    </row>
    <row r="1490" spans="5:18">
      <c r="E1490" t="e">
        <f>#REF!</f>
        <v>#REF!</v>
      </c>
      <c r="F1490">
        <v>110520</v>
      </c>
      <c r="Q1490" t="e">
        <f>#REF!</f>
        <v>#REF!</v>
      </c>
      <c r="R1490">
        <v>174371</v>
      </c>
    </row>
    <row r="1491" spans="5:18">
      <c r="E1491" t="e">
        <f>#REF!</f>
        <v>#REF!</v>
      </c>
      <c r="F1491">
        <v>110521</v>
      </c>
      <c r="Q1491" t="e">
        <f>#REF!</f>
        <v>#REF!</v>
      </c>
      <c r="R1491">
        <v>174372</v>
      </c>
    </row>
    <row r="1492" spans="5:18">
      <c r="E1492" t="e">
        <f>#REF!</f>
        <v>#REF!</v>
      </c>
      <c r="F1492">
        <v>110522</v>
      </c>
      <c r="Q1492" t="e">
        <f>#REF!</f>
        <v>#REF!</v>
      </c>
      <c r="R1492">
        <v>174373</v>
      </c>
    </row>
    <row r="1493" spans="5:18">
      <c r="E1493" t="e">
        <f>#REF!</f>
        <v>#REF!</v>
      </c>
      <c r="F1493">
        <v>110523</v>
      </c>
      <c r="Q1493" t="e">
        <f>#REF!</f>
        <v>#REF!</v>
      </c>
      <c r="R1493">
        <v>174374</v>
      </c>
    </row>
    <row r="1494" spans="5:18">
      <c r="E1494" t="e">
        <f>#REF!</f>
        <v>#REF!</v>
      </c>
      <c r="F1494">
        <v>110524</v>
      </c>
      <c r="Q1494" t="e">
        <f>#REF!</f>
        <v>#REF!</v>
      </c>
      <c r="R1494">
        <v>174375</v>
      </c>
    </row>
    <row r="1495" spans="5:18">
      <c r="E1495" t="e">
        <f>#REF!</f>
        <v>#REF!</v>
      </c>
      <c r="F1495">
        <v>110525</v>
      </c>
      <c r="Q1495" t="e">
        <f>#REF!</f>
        <v>#REF!</v>
      </c>
      <c r="R1495">
        <v>174376</v>
      </c>
    </row>
    <row r="1496" spans="5:18">
      <c r="E1496" t="e">
        <f>#REF!</f>
        <v>#REF!</v>
      </c>
      <c r="F1496">
        <v>110526</v>
      </c>
      <c r="Q1496" t="e">
        <f>#REF!</f>
        <v>#REF!</v>
      </c>
      <c r="R1496">
        <v>174377</v>
      </c>
    </row>
    <row r="1497" spans="5:18">
      <c r="E1497" t="e">
        <f>#REF!</f>
        <v>#REF!</v>
      </c>
      <c r="F1497">
        <v>110527</v>
      </c>
      <c r="Q1497" t="e">
        <f>#REF!</f>
        <v>#REF!</v>
      </c>
      <c r="R1497">
        <v>174378</v>
      </c>
    </row>
    <row r="1498" spans="5:18">
      <c r="E1498" t="e">
        <f>#REF!</f>
        <v>#REF!</v>
      </c>
      <c r="F1498">
        <v>110528</v>
      </c>
      <c r="Q1498" t="e">
        <f>#REF!</f>
        <v>#REF!</v>
      </c>
      <c r="R1498">
        <v>174379</v>
      </c>
    </row>
    <row r="1499" spans="5:18">
      <c r="E1499" t="e">
        <f>#REF!</f>
        <v>#REF!</v>
      </c>
      <c r="F1499">
        <v>110529</v>
      </c>
      <c r="Q1499" t="e">
        <f>#REF!</f>
        <v>#REF!</v>
      </c>
      <c r="R1499">
        <v>174380</v>
      </c>
    </row>
    <row r="1500" spans="5:18">
      <c r="E1500" t="e">
        <f>#REF!</f>
        <v>#REF!</v>
      </c>
      <c r="F1500">
        <v>110530</v>
      </c>
      <c r="Q1500" t="e">
        <f>#REF!</f>
        <v>#REF!</v>
      </c>
      <c r="R1500">
        <v>174381</v>
      </c>
    </row>
    <row r="1501" spans="5:18">
      <c r="E1501" t="e">
        <f>#REF!</f>
        <v>#REF!</v>
      </c>
      <c r="F1501">
        <v>110531</v>
      </c>
      <c r="Q1501" t="e">
        <f>#REF!</f>
        <v>#REF!</v>
      </c>
      <c r="R1501">
        <v>174382</v>
      </c>
    </row>
    <row r="1502" spans="5:18">
      <c r="E1502" t="e">
        <f>#REF!</f>
        <v>#REF!</v>
      </c>
      <c r="F1502">
        <v>110532</v>
      </c>
      <c r="Q1502" t="e">
        <f>#REF!</f>
        <v>#REF!</v>
      </c>
      <c r="R1502">
        <v>174383</v>
      </c>
    </row>
    <row r="1503" spans="5:18">
      <c r="E1503" t="e">
        <f>#REF!</f>
        <v>#REF!</v>
      </c>
      <c r="F1503">
        <v>110533</v>
      </c>
      <c r="Q1503" t="e">
        <f>#REF!</f>
        <v>#REF!</v>
      </c>
      <c r="R1503">
        <v>174384</v>
      </c>
    </row>
    <row r="1504" spans="5:18">
      <c r="E1504" t="e">
        <f>#REF!</f>
        <v>#REF!</v>
      </c>
      <c r="F1504">
        <v>110534</v>
      </c>
      <c r="Q1504" t="e">
        <f>#REF!</f>
        <v>#REF!</v>
      </c>
      <c r="R1504">
        <v>174385</v>
      </c>
    </row>
    <row r="1505" spans="5:18">
      <c r="E1505" t="e">
        <f>#REF!</f>
        <v>#REF!</v>
      </c>
      <c r="F1505">
        <v>110535</v>
      </c>
      <c r="Q1505" t="e">
        <f>#REF!</f>
        <v>#REF!</v>
      </c>
      <c r="R1505">
        <v>174386</v>
      </c>
    </row>
    <row r="1506" spans="5:18">
      <c r="E1506" t="e">
        <f>#REF!</f>
        <v>#REF!</v>
      </c>
      <c r="F1506">
        <v>110536</v>
      </c>
      <c r="Q1506" t="e">
        <f>#REF!</f>
        <v>#REF!</v>
      </c>
      <c r="R1506">
        <v>174387</v>
      </c>
    </row>
    <row r="1507" spans="5:18">
      <c r="E1507" t="e">
        <f>#REF!</f>
        <v>#REF!</v>
      </c>
      <c r="F1507">
        <v>110537</v>
      </c>
      <c r="Q1507" t="e">
        <f>#REF!</f>
        <v>#REF!</v>
      </c>
      <c r="R1507">
        <v>174388</v>
      </c>
    </row>
    <row r="1508" spans="5:18">
      <c r="E1508" t="e">
        <f>#REF!</f>
        <v>#REF!</v>
      </c>
      <c r="F1508">
        <v>110538</v>
      </c>
      <c r="Q1508" t="e">
        <f>#REF!</f>
        <v>#REF!</v>
      </c>
      <c r="R1508">
        <v>174389</v>
      </c>
    </row>
    <row r="1509" spans="5:18">
      <c r="E1509" t="e">
        <f>#REF!</f>
        <v>#REF!</v>
      </c>
      <c r="F1509">
        <v>110539</v>
      </c>
      <c r="Q1509" t="e">
        <f>#REF!</f>
        <v>#REF!</v>
      </c>
      <c r="R1509">
        <v>174390</v>
      </c>
    </row>
    <row r="1510" spans="5:18">
      <c r="E1510" t="e">
        <f>#REF!</f>
        <v>#REF!</v>
      </c>
      <c r="F1510">
        <v>110540</v>
      </c>
      <c r="Q1510" t="e">
        <f>#REF!</f>
        <v>#REF!</v>
      </c>
      <c r="R1510">
        <v>174391</v>
      </c>
    </row>
    <row r="1511" spans="5:18">
      <c r="E1511" t="e">
        <f>#REF!</f>
        <v>#REF!</v>
      </c>
      <c r="F1511">
        <v>110541</v>
      </c>
      <c r="Q1511" t="e">
        <f>#REF!</f>
        <v>#REF!</v>
      </c>
      <c r="R1511">
        <v>174392</v>
      </c>
    </row>
    <row r="1512" spans="5:18">
      <c r="E1512" t="e">
        <f>#REF!</f>
        <v>#REF!</v>
      </c>
      <c r="F1512">
        <v>110542</v>
      </c>
      <c r="Q1512" t="e">
        <f>#REF!</f>
        <v>#REF!</v>
      </c>
      <c r="R1512">
        <v>174393</v>
      </c>
    </row>
    <row r="1513" spans="5:18">
      <c r="E1513" t="e">
        <f>#REF!</f>
        <v>#REF!</v>
      </c>
      <c r="F1513">
        <v>110543</v>
      </c>
      <c r="Q1513" t="e">
        <f>#REF!</f>
        <v>#REF!</v>
      </c>
      <c r="R1513">
        <v>174394</v>
      </c>
    </row>
    <row r="1514" spans="5:18">
      <c r="E1514" t="e">
        <f>#REF!</f>
        <v>#REF!</v>
      </c>
      <c r="F1514">
        <v>110544</v>
      </c>
      <c r="Q1514" t="e">
        <f>#REF!</f>
        <v>#REF!</v>
      </c>
      <c r="R1514">
        <v>174395</v>
      </c>
    </row>
    <row r="1515" spans="5:18">
      <c r="E1515" t="e">
        <f>#REF!</f>
        <v>#REF!</v>
      </c>
      <c r="F1515">
        <v>110545</v>
      </c>
      <c r="Q1515" t="e">
        <f>#REF!</f>
        <v>#REF!</v>
      </c>
      <c r="R1515">
        <v>174396</v>
      </c>
    </row>
    <row r="1516" spans="5:18">
      <c r="E1516" t="e">
        <f>#REF!</f>
        <v>#REF!</v>
      </c>
      <c r="F1516">
        <v>110546</v>
      </c>
      <c r="Q1516" t="e">
        <f>#REF!</f>
        <v>#REF!</v>
      </c>
      <c r="R1516">
        <v>174397</v>
      </c>
    </row>
    <row r="1517" spans="5:18">
      <c r="E1517" t="e">
        <f>#REF!</f>
        <v>#REF!</v>
      </c>
      <c r="F1517">
        <v>110547</v>
      </c>
      <c r="Q1517" t="e">
        <f>#REF!</f>
        <v>#REF!</v>
      </c>
      <c r="R1517">
        <v>174398</v>
      </c>
    </row>
    <row r="1518" spans="5:18">
      <c r="E1518" t="e">
        <f>#REF!</f>
        <v>#REF!</v>
      </c>
      <c r="F1518">
        <v>110548</v>
      </c>
      <c r="Q1518" t="e">
        <f>#REF!</f>
        <v>#REF!</v>
      </c>
      <c r="R1518">
        <v>174399</v>
      </c>
    </row>
    <row r="1519" spans="5:18">
      <c r="E1519" t="e">
        <f>#REF!</f>
        <v>#REF!</v>
      </c>
      <c r="F1519">
        <v>110549</v>
      </c>
      <c r="Q1519" t="e">
        <f>#REF!</f>
        <v>#REF!</v>
      </c>
      <c r="R1519">
        <v>174400</v>
      </c>
    </row>
    <row r="1520" spans="5:18">
      <c r="E1520" t="e">
        <f>#REF!</f>
        <v>#REF!</v>
      </c>
      <c r="F1520">
        <v>110550</v>
      </c>
      <c r="Q1520" t="e">
        <f>#REF!</f>
        <v>#REF!</v>
      </c>
      <c r="R1520">
        <v>174401</v>
      </c>
    </row>
    <row r="1521" spans="5:18">
      <c r="E1521" t="e">
        <f>#REF!</f>
        <v>#REF!</v>
      </c>
      <c r="F1521">
        <v>110551</v>
      </c>
      <c r="Q1521" t="e">
        <f>#REF!</f>
        <v>#REF!</v>
      </c>
      <c r="R1521">
        <v>174402</v>
      </c>
    </row>
    <row r="1522" spans="5:18">
      <c r="E1522" t="e">
        <f>#REF!</f>
        <v>#REF!</v>
      </c>
      <c r="F1522">
        <v>110552</v>
      </c>
      <c r="Q1522" t="e">
        <f>#REF!</f>
        <v>#REF!</v>
      </c>
      <c r="R1522">
        <v>174403</v>
      </c>
    </row>
    <row r="1523" spans="5:18">
      <c r="E1523" t="e">
        <f>#REF!</f>
        <v>#REF!</v>
      </c>
      <c r="F1523">
        <v>110553</v>
      </c>
      <c r="Q1523" t="e">
        <f>#REF!</f>
        <v>#REF!</v>
      </c>
      <c r="R1523">
        <v>174404</v>
      </c>
    </row>
    <row r="1524" spans="5:18">
      <c r="E1524" t="e">
        <f>#REF!</f>
        <v>#REF!</v>
      </c>
      <c r="F1524">
        <v>110554</v>
      </c>
      <c r="Q1524" t="e">
        <f>#REF!</f>
        <v>#REF!</v>
      </c>
      <c r="R1524">
        <v>174405</v>
      </c>
    </row>
    <row r="1525" spans="5:18">
      <c r="E1525" t="e">
        <f>#REF!</f>
        <v>#REF!</v>
      </c>
      <c r="F1525">
        <v>110555</v>
      </c>
      <c r="Q1525" t="e">
        <f>#REF!</f>
        <v>#REF!</v>
      </c>
      <c r="R1525">
        <v>174406</v>
      </c>
    </row>
    <row r="1526" spans="5:18">
      <c r="E1526" t="e">
        <f>#REF!</f>
        <v>#REF!</v>
      </c>
      <c r="F1526">
        <v>110556</v>
      </c>
      <c r="Q1526" t="e">
        <f>#REF!</f>
        <v>#REF!</v>
      </c>
      <c r="R1526">
        <v>174407</v>
      </c>
    </row>
    <row r="1527" spans="5:18">
      <c r="E1527" t="e">
        <f>#REF!</f>
        <v>#REF!</v>
      </c>
      <c r="F1527">
        <v>110557</v>
      </c>
      <c r="Q1527" t="e">
        <f>#REF!</f>
        <v>#REF!</v>
      </c>
      <c r="R1527">
        <v>174408</v>
      </c>
    </row>
    <row r="1528" spans="5:18">
      <c r="E1528" t="e">
        <f>#REF!</f>
        <v>#REF!</v>
      </c>
      <c r="F1528">
        <v>110558</v>
      </c>
      <c r="Q1528" t="e">
        <f>#REF!</f>
        <v>#REF!</v>
      </c>
      <c r="R1528">
        <v>174409</v>
      </c>
    </row>
    <row r="1529" spans="5:18">
      <c r="E1529" t="e">
        <f>#REF!</f>
        <v>#REF!</v>
      </c>
      <c r="F1529">
        <v>110559</v>
      </c>
      <c r="Q1529" t="e">
        <f>#REF!</f>
        <v>#REF!</v>
      </c>
      <c r="R1529">
        <v>174410</v>
      </c>
    </row>
    <row r="1530" spans="5:18">
      <c r="E1530" t="e">
        <f>#REF!</f>
        <v>#REF!</v>
      </c>
      <c r="F1530">
        <v>110560</v>
      </c>
      <c r="Q1530" t="e">
        <f>#REF!</f>
        <v>#REF!</v>
      </c>
      <c r="R1530">
        <v>174411</v>
      </c>
    </row>
    <row r="1531" spans="5:18">
      <c r="E1531" t="e">
        <f>#REF!</f>
        <v>#REF!</v>
      </c>
      <c r="F1531">
        <v>110561</v>
      </c>
      <c r="Q1531" t="e">
        <f>#REF!</f>
        <v>#REF!</v>
      </c>
      <c r="R1531">
        <v>174412</v>
      </c>
    </row>
    <row r="1532" spans="5:18">
      <c r="E1532" t="e">
        <f>#REF!</f>
        <v>#REF!</v>
      </c>
      <c r="F1532">
        <v>110562</v>
      </c>
      <c r="Q1532" t="e">
        <f>#REF!</f>
        <v>#REF!</v>
      </c>
      <c r="R1532">
        <v>174413</v>
      </c>
    </row>
    <row r="1533" spans="5:18">
      <c r="E1533" t="e">
        <f>#REF!</f>
        <v>#REF!</v>
      </c>
      <c r="F1533">
        <v>110563</v>
      </c>
      <c r="Q1533" t="e">
        <f>#REF!</f>
        <v>#REF!</v>
      </c>
      <c r="R1533">
        <v>174414</v>
      </c>
    </row>
    <row r="1534" spans="5:18">
      <c r="E1534" t="e">
        <f>#REF!</f>
        <v>#REF!</v>
      </c>
      <c r="F1534">
        <v>110564</v>
      </c>
      <c r="Q1534" t="e">
        <f>#REF!</f>
        <v>#REF!</v>
      </c>
      <c r="R1534">
        <v>174415</v>
      </c>
    </row>
    <row r="1535" spans="5:18">
      <c r="E1535" t="e">
        <f>#REF!</f>
        <v>#REF!</v>
      </c>
      <c r="F1535">
        <v>110565</v>
      </c>
      <c r="Q1535" t="e">
        <f>#REF!</f>
        <v>#REF!</v>
      </c>
      <c r="R1535">
        <v>174416</v>
      </c>
    </row>
    <row r="1536" spans="5:18">
      <c r="E1536" t="e">
        <f>#REF!</f>
        <v>#REF!</v>
      </c>
      <c r="F1536">
        <v>110566</v>
      </c>
      <c r="Q1536" t="e">
        <f>#REF!</f>
        <v>#REF!</v>
      </c>
      <c r="R1536">
        <v>174417</v>
      </c>
    </row>
    <row r="1537" spans="5:18">
      <c r="E1537" t="e">
        <f>#REF!</f>
        <v>#REF!</v>
      </c>
      <c r="F1537">
        <v>110567</v>
      </c>
      <c r="Q1537" t="e">
        <f>#REF!</f>
        <v>#REF!</v>
      </c>
      <c r="R1537">
        <v>174418</v>
      </c>
    </row>
    <row r="1538" spans="5:18">
      <c r="E1538" t="e">
        <f>#REF!</f>
        <v>#REF!</v>
      </c>
      <c r="F1538">
        <v>110568</v>
      </c>
      <c r="Q1538" t="e">
        <f>#REF!</f>
        <v>#REF!</v>
      </c>
      <c r="R1538">
        <v>174419</v>
      </c>
    </row>
    <row r="1539" spans="5:18">
      <c r="E1539" t="e">
        <f>#REF!</f>
        <v>#REF!</v>
      </c>
      <c r="F1539">
        <v>110569</v>
      </c>
      <c r="Q1539" t="e">
        <f>#REF!</f>
        <v>#REF!</v>
      </c>
      <c r="R1539">
        <v>174420</v>
      </c>
    </row>
    <row r="1540" spans="5:18">
      <c r="E1540" t="e">
        <f>#REF!</f>
        <v>#REF!</v>
      </c>
      <c r="F1540">
        <v>110570</v>
      </c>
      <c r="Q1540" t="e">
        <f>#REF!</f>
        <v>#REF!</v>
      </c>
      <c r="R1540">
        <v>174421</v>
      </c>
    </row>
    <row r="1541" spans="5:18">
      <c r="E1541" t="e">
        <f>#REF!</f>
        <v>#REF!</v>
      </c>
      <c r="F1541">
        <v>110571</v>
      </c>
      <c r="Q1541" t="e">
        <f>#REF!</f>
        <v>#REF!</v>
      </c>
      <c r="R1541">
        <v>174422</v>
      </c>
    </row>
    <row r="1542" spans="5:18">
      <c r="E1542" t="e">
        <f>#REF!</f>
        <v>#REF!</v>
      </c>
      <c r="F1542">
        <v>110572</v>
      </c>
      <c r="Q1542" t="e">
        <f>#REF!</f>
        <v>#REF!</v>
      </c>
      <c r="R1542">
        <v>174423</v>
      </c>
    </row>
    <row r="1543" spans="5:18">
      <c r="E1543" t="e">
        <f>#REF!</f>
        <v>#REF!</v>
      </c>
      <c r="F1543">
        <v>110573</v>
      </c>
      <c r="Q1543" t="e">
        <f>#REF!</f>
        <v>#REF!</v>
      </c>
      <c r="R1543">
        <v>174424</v>
      </c>
    </row>
    <row r="1544" spans="5:18">
      <c r="E1544" t="e">
        <f>#REF!</f>
        <v>#REF!</v>
      </c>
      <c r="F1544">
        <v>110574</v>
      </c>
      <c r="Q1544" t="e">
        <f>#REF!</f>
        <v>#REF!</v>
      </c>
      <c r="R1544">
        <v>174425</v>
      </c>
    </row>
    <row r="1545" spans="5:18">
      <c r="E1545" t="e">
        <f>#REF!</f>
        <v>#REF!</v>
      </c>
      <c r="F1545">
        <v>110575</v>
      </c>
      <c r="Q1545" t="e">
        <f>#REF!</f>
        <v>#REF!</v>
      </c>
      <c r="R1545">
        <v>174426</v>
      </c>
    </row>
    <row r="1546" spans="5:18">
      <c r="E1546" t="e">
        <f>#REF!</f>
        <v>#REF!</v>
      </c>
      <c r="F1546">
        <v>110576</v>
      </c>
      <c r="Q1546" t="e">
        <f>#REF!</f>
        <v>#REF!</v>
      </c>
      <c r="R1546">
        <v>174427</v>
      </c>
    </row>
    <row r="1547" spans="5:18">
      <c r="E1547" t="e">
        <f>#REF!</f>
        <v>#REF!</v>
      </c>
      <c r="F1547">
        <v>110577</v>
      </c>
      <c r="Q1547" t="e">
        <f>#REF!</f>
        <v>#REF!</v>
      </c>
      <c r="R1547">
        <v>174428</v>
      </c>
    </row>
    <row r="1548" spans="5:18">
      <c r="E1548" t="e">
        <f>#REF!</f>
        <v>#REF!</v>
      </c>
      <c r="F1548">
        <v>110578</v>
      </c>
      <c r="Q1548" t="e">
        <f>#REF!</f>
        <v>#REF!</v>
      </c>
      <c r="R1548">
        <v>174429</v>
      </c>
    </row>
    <row r="1549" spans="5:18">
      <c r="E1549" t="e">
        <f>#REF!</f>
        <v>#REF!</v>
      </c>
      <c r="F1549">
        <v>110579</v>
      </c>
      <c r="Q1549" t="e">
        <f>#REF!</f>
        <v>#REF!</v>
      </c>
      <c r="R1549">
        <v>174430</v>
      </c>
    </row>
    <row r="1550" spans="5:18">
      <c r="E1550" t="e">
        <f>#REF!</f>
        <v>#REF!</v>
      </c>
      <c r="F1550">
        <v>110580</v>
      </c>
      <c r="Q1550" t="e">
        <f>#REF!</f>
        <v>#REF!</v>
      </c>
      <c r="R1550">
        <v>174431</v>
      </c>
    </row>
    <row r="1551" spans="5:18">
      <c r="E1551" t="e">
        <f>#REF!</f>
        <v>#REF!</v>
      </c>
      <c r="F1551">
        <v>110581</v>
      </c>
      <c r="Q1551" t="e">
        <f>#REF!</f>
        <v>#REF!</v>
      </c>
      <c r="R1551">
        <v>174432</v>
      </c>
    </row>
    <row r="1552" spans="5:18">
      <c r="E1552" t="e">
        <f>#REF!</f>
        <v>#REF!</v>
      </c>
      <c r="F1552">
        <v>110582</v>
      </c>
      <c r="Q1552" t="e">
        <f>#REF!</f>
        <v>#REF!</v>
      </c>
      <c r="R1552">
        <v>174433</v>
      </c>
    </row>
    <row r="1553" spans="5:18">
      <c r="E1553" t="e">
        <f>#REF!</f>
        <v>#REF!</v>
      </c>
      <c r="F1553">
        <v>110583</v>
      </c>
      <c r="Q1553" t="e">
        <f>#REF!</f>
        <v>#REF!</v>
      </c>
      <c r="R1553">
        <v>174434</v>
      </c>
    </row>
    <row r="1554" spans="5:18">
      <c r="E1554" t="e">
        <f>#REF!</f>
        <v>#REF!</v>
      </c>
      <c r="F1554">
        <v>110584</v>
      </c>
      <c r="Q1554" t="e">
        <f>#REF!</f>
        <v>#REF!</v>
      </c>
      <c r="R1554">
        <v>174435</v>
      </c>
    </row>
    <row r="1555" spans="5:18">
      <c r="E1555" t="e">
        <f>#REF!</f>
        <v>#REF!</v>
      </c>
      <c r="F1555">
        <v>110585</v>
      </c>
      <c r="Q1555" t="e">
        <f>#REF!</f>
        <v>#REF!</v>
      </c>
      <c r="R1555">
        <v>174436</v>
      </c>
    </row>
    <row r="1556" spans="5:18">
      <c r="E1556" t="e">
        <f>#REF!</f>
        <v>#REF!</v>
      </c>
      <c r="F1556">
        <v>110586</v>
      </c>
      <c r="Q1556" t="e">
        <f>#REF!</f>
        <v>#REF!</v>
      </c>
      <c r="R1556">
        <v>174437</v>
      </c>
    </row>
    <row r="1557" spans="5:18">
      <c r="E1557" t="e">
        <f>#REF!</f>
        <v>#REF!</v>
      </c>
      <c r="F1557">
        <v>110587</v>
      </c>
      <c r="Q1557" t="e">
        <f>#REF!</f>
        <v>#REF!</v>
      </c>
      <c r="R1557">
        <v>174438</v>
      </c>
    </row>
    <row r="1558" spans="5:18">
      <c r="E1558" t="e">
        <f>#REF!</f>
        <v>#REF!</v>
      </c>
      <c r="F1558">
        <v>110588</v>
      </c>
      <c r="Q1558" t="e">
        <f>#REF!</f>
        <v>#REF!</v>
      </c>
      <c r="R1558">
        <v>174439</v>
      </c>
    </row>
    <row r="1559" spans="5:18">
      <c r="E1559" t="e">
        <f>#REF!</f>
        <v>#REF!</v>
      </c>
      <c r="F1559">
        <v>110589</v>
      </c>
      <c r="Q1559" t="e">
        <f>#REF!</f>
        <v>#REF!</v>
      </c>
      <c r="R1559">
        <v>174440</v>
      </c>
    </row>
    <row r="1560" spans="5:18">
      <c r="E1560" t="e">
        <f>#REF!</f>
        <v>#REF!</v>
      </c>
      <c r="F1560">
        <v>110590</v>
      </c>
      <c r="Q1560" t="e">
        <f>#REF!</f>
        <v>#REF!</v>
      </c>
      <c r="R1560">
        <v>174441</v>
      </c>
    </row>
    <row r="1561" spans="5:18">
      <c r="E1561" t="e">
        <f>#REF!</f>
        <v>#REF!</v>
      </c>
      <c r="F1561">
        <v>110591</v>
      </c>
      <c r="Q1561" t="e">
        <f>#REF!</f>
        <v>#REF!</v>
      </c>
      <c r="R1561">
        <v>174442</v>
      </c>
    </row>
    <row r="1562" spans="5:18">
      <c r="E1562" t="e">
        <f>#REF!</f>
        <v>#REF!</v>
      </c>
      <c r="F1562">
        <v>110592</v>
      </c>
      <c r="Q1562" t="e">
        <f>#REF!</f>
        <v>#REF!</v>
      </c>
      <c r="R1562">
        <v>174443</v>
      </c>
    </row>
    <row r="1563" spans="5:18">
      <c r="E1563" t="e">
        <f>#REF!</f>
        <v>#REF!</v>
      </c>
      <c r="F1563">
        <v>110593</v>
      </c>
      <c r="Q1563" t="e">
        <f>#REF!</f>
        <v>#REF!</v>
      </c>
      <c r="R1563">
        <v>174444</v>
      </c>
    </row>
    <row r="1564" spans="5:18">
      <c r="E1564" t="e">
        <f>#REF!</f>
        <v>#REF!</v>
      </c>
      <c r="F1564">
        <v>110594</v>
      </c>
      <c r="Q1564" t="e">
        <f>#REF!</f>
        <v>#REF!</v>
      </c>
      <c r="R1564">
        <v>174445</v>
      </c>
    </row>
    <row r="1565" spans="5:18">
      <c r="E1565" t="e">
        <f>#REF!</f>
        <v>#REF!</v>
      </c>
      <c r="F1565">
        <v>110595</v>
      </c>
      <c r="Q1565" t="e">
        <f>#REF!</f>
        <v>#REF!</v>
      </c>
      <c r="R1565">
        <v>174446</v>
      </c>
    </row>
    <row r="1566" spans="5:18">
      <c r="E1566" t="e">
        <f>#REF!</f>
        <v>#REF!</v>
      </c>
      <c r="F1566">
        <v>110596</v>
      </c>
      <c r="Q1566" t="e">
        <f>#REF!</f>
        <v>#REF!</v>
      </c>
      <c r="R1566">
        <v>174447</v>
      </c>
    </row>
    <row r="1567" spans="5:18">
      <c r="E1567" t="e">
        <f>#REF!</f>
        <v>#REF!</v>
      </c>
      <c r="F1567">
        <v>110597</v>
      </c>
      <c r="Q1567" t="e">
        <f>#REF!</f>
        <v>#REF!</v>
      </c>
      <c r="R1567">
        <v>174448</v>
      </c>
    </row>
    <row r="1568" spans="5:18">
      <c r="E1568" t="e">
        <f>#REF!</f>
        <v>#REF!</v>
      </c>
      <c r="F1568">
        <v>110598</v>
      </c>
      <c r="Q1568" t="e">
        <f>#REF!</f>
        <v>#REF!</v>
      </c>
      <c r="R1568">
        <v>174449</v>
      </c>
    </row>
    <row r="1569" spans="5:18">
      <c r="E1569" t="e">
        <f>#REF!</f>
        <v>#REF!</v>
      </c>
      <c r="F1569">
        <v>110599</v>
      </c>
      <c r="Q1569" t="e">
        <f>#REF!</f>
        <v>#REF!</v>
      </c>
      <c r="R1569">
        <v>174450</v>
      </c>
    </row>
    <row r="1570" spans="5:18">
      <c r="E1570" t="e">
        <f>#REF!</f>
        <v>#REF!</v>
      </c>
      <c r="F1570">
        <v>110600</v>
      </c>
      <c r="Q1570" t="e">
        <f>#REF!</f>
        <v>#REF!</v>
      </c>
      <c r="R1570">
        <v>174451</v>
      </c>
    </row>
    <row r="1571" spans="5:18">
      <c r="E1571" t="e">
        <f>#REF!</f>
        <v>#REF!</v>
      </c>
      <c r="F1571">
        <v>110601</v>
      </c>
      <c r="Q1571" t="e">
        <f>#REF!</f>
        <v>#REF!</v>
      </c>
      <c r="R1571">
        <v>174452</v>
      </c>
    </row>
    <row r="1572" spans="5:18">
      <c r="E1572" t="e">
        <f>#REF!</f>
        <v>#REF!</v>
      </c>
      <c r="F1572">
        <v>110602</v>
      </c>
      <c r="Q1572" t="e">
        <f>#REF!</f>
        <v>#REF!</v>
      </c>
      <c r="R1572">
        <v>174453</v>
      </c>
    </row>
    <row r="1573" spans="5:18">
      <c r="E1573" t="e">
        <f>#REF!</f>
        <v>#REF!</v>
      </c>
      <c r="F1573">
        <v>110603</v>
      </c>
      <c r="Q1573" t="e">
        <f>#REF!</f>
        <v>#REF!</v>
      </c>
      <c r="R1573">
        <v>174454</v>
      </c>
    </row>
    <row r="1574" spans="5:18">
      <c r="E1574" t="e">
        <f>#REF!</f>
        <v>#REF!</v>
      </c>
      <c r="F1574">
        <v>110604</v>
      </c>
      <c r="Q1574" t="e">
        <f>#REF!</f>
        <v>#REF!</v>
      </c>
      <c r="R1574">
        <v>174455</v>
      </c>
    </row>
    <row r="1575" spans="5:18">
      <c r="E1575" t="e">
        <f>#REF!</f>
        <v>#REF!</v>
      </c>
      <c r="F1575">
        <v>110605</v>
      </c>
      <c r="Q1575" t="e">
        <f>#REF!</f>
        <v>#REF!</v>
      </c>
      <c r="R1575">
        <v>174456</v>
      </c>
    </row>
    <row r="1576" spans="5:18">
      <c r="E1576" t="e">
        <f>#REF!</f>
        <v>#REF!</v>
      </c>
      <c r="F1576">
        <v>110606</v>
      </c>
      <c r="Q1576" t="e">
        <f>#REF!</f>
        <v>#REF!</v>
      </c>
      <c r="R1576">
        <v>174457</v>
      </c>
    </row>
    <row r="1577" spans="5:18">
      <c r="E1577" t="e">
        <f>#REF!</f>
        <v>#REF!</v>
      </c>
      <c r="F1577">
        <v>110607</v>
      </c>
      <c r="Q1577" t="e">
        <f>#REF!</f>
        <v>#REF!</v>
      </c>
      <c r="R1577">
        <v>174458</v>
      </c>
    </row>
    <row r="1578" spans="5:18">
      <c r="E1578" t="e">
        <f>#REF!</f>
        <v>#REF!</v>
      </c>
      <c r="F1578">
        <v>110608</v>
      </c>
      <c r="Q1578" t="e">
        <f>#REF!</f>
        <v>#REF!</v>
      </c>
      <c r="R1578">
        <v>174459</v>
      </c>
    </row>
    <row r="1579" spans="5:18">
      <c r="E1579" t="e">
        <f>#REF!</f>
        <v>#REF!</v>
      </c>
      <c r="F1579">
        <v>110609</v>
      </c>
      <c r="Q1579" t="e">
        <f>#REF!</f>
        <v>#REF!</v>
      </c>
      <c r="R1579">
        <v>174460</v>
      </c>
    </row>
    <row r="1580" spans="5:18">
      <c r="E1580" t="e">
        <f>#REF!</f>
        <v>#REF!</v>
      </c>
      <c r="F1580">
        <v>110610</v>
      </c>
      <c r="Q1580" t="e">
        <f>#REF!</f>
        <v>#REF!</v>
      </c>
      <c r="R1580">
        <v>174461</v>
      </c>
    </row>
    <row r="1581" spans="5:18">
      <c r="E1581" t="e">
        <f>#REF!</f>
        <v>#REF!</v>
      </c>
      <c r="F1581">
        <v>110611</v>
      </c>
      <c r="Q1581" t="e">
        <f>#REF!</f>
        <v>#REF!</v>
      </c>
      <c r="R1581">
        <v>174462</v>
      </c>
    </row>
    <row r="1582" spans="5:18">
      <c r="E1582" t="e">
        <f>#REF!</f>
        <v>#REF!</v>
      </c>
      <c r="F1582">
        <v>110612</v>
      </c>
      <c r="Q1582" t="e">
        <f>#REF!</f>
        <v>#REF!</v>
      </c>
      <c r="R1582">
        <v>174463</v>
      </c>
    </row>
    <row r="1583" spans="5:18">
      <c r="E1583" t="e">
        <f>#REF!</f>
        <v>#REF!</v>
      </c>
      <c r="F1583">
        <v>110613</v>
      </c>
      <c r="Q1583" t="e">
        <f>#REF!</f>
        <v>#REF!</v>
      </c>
      <c r="R1583">
        <v>174464</v>
      </c>
    </row>
    <row r="1584" spans="5:18">
      <c r="E1584" t="e">
        <f>#REF!</f>
        <v>#REF!</v>
      </c>
      <c r="F1584">
        <v>110614</v>
      </c>
      <c r="Q1584" t="e">
        <f>#REF!</f>
        <v>#REF!</v>
      </c>
      <c r="R1584">
        <v>174465</v>
      </c>
    </row>
    <row r="1585" spans="5:18">
      <c r="E1585" t="e">
        <f>#REF!</f>
        <v>#REF!</v>
      </c>
      <c r="F1585">
        <v>110615</v>
      </c>
      <c r="Q1585" t="e">
        <f>#REF!</f>
        <v>#REF!</v>
      </c>
      <c r="R1585">
        <v>174466</v>
      </c>
    </row>
    <row r="1586" spans="5:18">
      <c r="E1586" t="e">
        <f>#REF!</f>
        <v>#REF!</v>
      </c>
      <c r="F1586">
        <v>110616</v>
      </c>
      <c r="Q1586" t="e">
        <f>#REF!</f>
        <v>#REF!</v>
      </c>
      <c r="R1586">
        <v>174467</v>
      </c>
    </row>
    <row r="1587" spans="5:18">
      <c r="E1587" t="e">
        <f>#REF!</f>
        <v>#REF!</v>
      </c>
      <c r="F1587">
        <v>110617</v>
      </c>
      <c r="Q1587" t="e">
        <f>#REF!</f>
        <v>#REF!</v>
      </c>
      <c r="R1587">
        <v>174468</v>
      </c>
    </row>
    <row r="1588" spans="5:18">
      <c r="E1588" t="e">
        <f>#REF!</f>
        <v>#REF!</v>
      </c>
      <c r="F1588">
        <v>110618</v>
      </c>
      <c r="Q1588" t="e">
        <f>#REF!</f>
        <v>#REF!</v>
      </c>
      <c r="R1588">
        <v>174469</v>
      </c>
    </row>
    <row r="1589" spans="5:18">
      <c r="E1589" t="e">
        <f>#REF!</f>
        <v>#REF!</v>
      </c>
      <c r="F1589">
        <v>110619</v>
      </c>
      <c r="Q1589" t="e">
        <f>#REF!</f>
        <v>#REF!</v>
      </c>
      <c r="R1589">
        <v>174470</v>
      </c>
    </row>
    <row r="1590" spans="5:18">
      <c r="E1590" t="e">
        <f>#REF!</f>
        <v>#REF!</v>
      </c>
      <c r="F1590">
        <v>110620</v>
      </c>
      <c r="Q1590" t="e">
        <f>#REF!</f>
        <v>#REF!</v>
      </c>
      <c r="R1590">
        <v>174471</v>
      </c>
    </row>
    <row r="1591" spans="5:18">
      <c r="E1591" t="e">
        <f>#REF!</f>
        <v>#REF!</v>
      </c>
      <c r="F1591">
        <v>110621</v>
      </c>
      <c r="Q1591" t="e">
        <f>#REF!</f>
        <v>#REF!</v>
      </c>
      <c r="R1591">
        <v>174472</v>
      </c>
    </row>
    <row r="1592" spans="5:18">
      <c r="E1592" t="e">
        <f>#REF!</f>
        <v>#REF!</v>
      </c>
      <c r="F1592">
        <v>110622</v>
      </c>
      <c r="Q1592" t="e">
        <f>#REF!</f>
        <v>#REF!</v>
      </c>
      <c r="R1592">
        <v>174473</v>
      </c>
    </row>
    <row r="1593" spans="5:18">
      <c r="E1593" t="e">
        <f>#REF!</f>
        <v>#REF!</v>
      </c>
      <c r="F1593">
        <v>110623</v>
      </c>
      <c r="Q1593" t="e">
        <f>#REF!</f>
        <v>#REF!</v>
      </c>
      <c r="R1593">
        <v>174474</v>
      </c>
    </row>
    <row r="1594" spans="5:18">
      <c r="E1594" t="e">
        <f>#REF!</f>
        <v>#REF!</v>
      </c>
      <c r="F1594">
        <v>110624</v>
      </c>
      <c r="Q1594" t="e">
        <f>#REF!</f>
        <v>#REF!</v>
      </c>
      <c r="R1594">
        <v>174475</v>
      </c>
    </row>
    <row r="1595" spans="5:18">
      <c r="E1595" t="e">
        <f>#REF!</f>
        <v>#REF!</v>
      </c>
      <c r="F1595">
        <v>110625</v>
      </c>
      <c r="Q1595" t="e">
        <f>#REF!</f>
        <v>#REF!</v>
      </c>
      <c r="R1595">
        <v>174476</v>
      </c>
    </row>
    <row r="1596" spans="5:18">
      <c r="E1596" t="e">
        <f>#REF!</f>
        <v>#REF!</v>
      </c>
      <c r="F1596">
        <v>110626</v>
      </c>
      <c r="Q1596" t="e">
        <f>#REF!</f>
        <v>#REF!</v>
      </c>
      <c r="R1596">
        <v>174477</v>
      </c>
    </row>
    <row r="1597" spans="5:18">
      <c r="E1597" t="e">
        <f>#REF!</f>
        <v>#REF!</v>
      </c>
      <c r="F1597">
        <v>110627</v>
      </c>
      <c r="Q1597" t="e">
        <f>#REF!</f>
        <v>#REF!</v>
      </c>
      <c r="R1597">
        <v>174478</v>
      </c>
    </row>
    <row r="1598" spans="5:18">
      <c r="E1598" t="e">
        <f>#REF!</f>
        <v>#REF!</v>
      </c>
      <c r="F1598">
        <v>110628</v>
      </c>
      <c r="Q1598" t="e">
        <f>#REF!</f>
        <v>#REF!</v>
      </c>
      <c r="R1598">
        <v>174479</v>
      </c>
    </row>
    <row r="1599" spans="5:18">
      <c r="E1599" t="e">
        <f>#REF!</f>
        <v>#REF!</v>
      </c>
      <c r="F1599">
        <v>110629</v>
      </c>
      <c r="Q1599" t="e">
        <f>#REF!</f>
        <v>#REF!</v>
      </c>
      <c r="R1599">
        <v>174480</v>
      </c>
    </row>
    <row r="1600" spans="5:18">
      <c r="E1600" t="e">
        <f>#REF!</f>
        <v>#REF!</v>
      </c>
      <c r="F1600">
        <v>110630</v>
      </c>
      <c r="Q1600" t="e">
        <f>#REF!</f>
        <v>#REF!</v>
      </c>
      <c r="R1600">
        <v>174481</v>
      </c>
    </row>
    <row r="1601" spans="5:18">
      <c r="E1601" t="e">
        <f>#REF!</f>
        <v>#REF!</v>
      </c>
      <c r="F1601">
        <v>110631</v>
      </c>
      <c r="Q1601" t="e">
        <f>#REF!</f>
        <v>#REF!</v>
      </c>
      <c r="R1601">
        <v>174482</v>
      </c>
    </row>
    <row r="1602" spans="5:18">
      <c r="E1602" t="e">
        <f>#REF!</f>
        <v>#REF!</v>
      </c>
      <c r="F1602">
        <v>110632</v>
      </c>
      <c r="Q1602" t="e">
        <f>#REF!</f>
        <v>#REF!</v>
      </c>
      <c r="R1602">
        <v>174483</v>
      </c>
    </row>
    <row r="1603" spans="5:18">
      <c r="E1603" t="e">
        <f>#REF!</f>
        <v>#REF!</v>
      </c>
      <c r="F1603">
        <v>110633</v>
      </c>
      <c r="Q1603" t="e">
        <f>#REF!</f>
        <v>#REF!</v>
      </c>
      <c r="R1603">
        <v>174484</v>
      </c>
    </row>
    <row r="1604" spans="5:18">
      <c r="E1604" t="e">
        <f>#REF!</f>
        <v>#REF!</v>
      </c>
      <c r="F1604">
        <v>110634</v>
      </c>
      <c r="Q1604" t="e">
        <f>#REF!</f>
        <v>#REF!</v>
      </c>
      <c r="R1604">
        <v>174485</v>
      </c>
    </row>
    <row r="1605" spans="5:18">
      <c r="E1605" t="e">
        <f>#REF!</f>
        <v>#REF!</v>
      </c>
      <c r="F1605">
        <v>110635</v>
      </c>
      <c r="Q1605" t="e">
        <f>#REF!</f>
        <v>#REF!</v>
      </c>
      <c r="R1605">
        <v>174486</v>
      </c>
    </row>
    <row r="1606" spans="5:18">
      <c r="E1606" t="e">
        <f>#REF!</f>
        <v>#REF!</v>
      </c>
      <c r="F1606">
        <v>110636</v>
      </c>
      <c r="Q1606" t="e">
        <f>#REF!</f>
        <v>#REF!</v>
      </c>
      <c r="R1606">
        <v>174487</v>
      </c>
    </row>
    <row r="1607" spans="5:18">
      <c r="E1607" t="e">
        <f>#REF!</f>
        <v>#REF!</v>
      </c>
      <c r="F1607">
        <v>110637</v>
      </c>
      <c r="Q1607" t="e">
        <f>#REF!</f>
        <v>#REF!</v>
      </c>
      <c r="R1607">
        <v>174488</v>
      </c>
    </row>
    <row r="1608" spans="5:18">
      <c r="E1608" t="e">
        <f>#REF!</f>
        <v>#REF!</v>
      </c>
      <c r="F1608">
        <v>110638</v>
      </c>
      <c r="Q1608" t="e">
        <f>#REF!</f>
        <v>#REF!</v>
      </c>
      <c r="R1608">
        <v>174489</v>
      </c>
    </row>
    <row r="1609" spans="5:18">
      <c r="E1609" t="e">
        <f>#REF!</f>
        <v>#REF!</v>
      </c>
      <c r="F1609">
        <v>110639</v>
      </c>
      <c r="Q1609" t="e">
        <f>#REF!</f>
        <v>#REF!</v>
      </c>
      <c r="R1609">
        <v>174490</v>
      </c>
    </row>
    <row r="1610" spans="5:18">
      <c r="E1610" t="e">
        <f>#REF!</f>
        <v>#REF!</v>
      </c>
      <c r="F1610">
        <v>110640</v>
      </c>
      <c r="Q1610" t="e">
        <f>#REF!</f>
        <v>#REF!</v>
      </c>
      <c r="R1610">
        <v>174491</v>
      </c>
    </row>
    <row r="1611" spans="5:18">
      <c r="E1611" t="e">
        <f>#REF!</f>
        <v>#REF!</v>
      </c>
      <c r="F1611">
        <v>110641</v>
      </c>
      <c r="Q1611" t="e">
        <f>#REF!</f>
        <v>#REF!</v>
      </c>
      <c r="R1611">
        <v>174492</v>
      </c>
    </row>
    <row r="1612" spans="5:18">
      <c r="E1612" t="e">
        <f>#REF!</f>
        <v>#REF!</v>
      </c>
      <c r="F1612">
        <v>110642</v>
      </c>
      <c r="Q1612" t="e">
        <f>#REF!</f>
        <v>#REF!</v>
      </c>
      <c r="R1612">
        <v>174493</v>
      </c>
    </row>
    <row r="1613" spans="5:18">
      <c r="E1613" t="e">
        <f>#REF!</f>
        <v>#REF!</v>
      </c>
      <c r="F1613">
        <v>110643</v>
      </c>
      <c r="Q1613" t="e">
        <f>#REF!</f>
        <v>#REF!</v>
      </c>
      <c r="R1613">
        <v>174494</v>
      </c>
    </row>
    <row r="1614" spans="5:18">
      <c r="E1614" t="e">
        <f>#REF!</f>
        <v>#REF!</v>
      </c>
      <c r="F1614">
        <v>110644</v>
      </c>
      <c r="Q1614" t="e">
        <f>#REF!</f>
        <v>#REF!</v>
      </c>
      <c r="R1614">
        <v>174495</v>
      </c>
    </row>
    <row r="1615" spans="5:18">
      <c r="E1615" t="e">
        <f>#REF!</f>
        <v>#REF!</v>
      </c>
      <c r="F1615">
        <v>110645</v>
      </c>
      <c r="Q1615" t="e">
        <f>#REF!</f>
        <v>#REF!</v>
      </c>
      <c r="R1615">
        <v>174496</v>
      </c>
    </row>
    <row r="1616" spans="5:18">
      <c r="E1616" t="e">
        <f>#REF!</f>
        <v>#REF!</v>
      </c>
      <c r="F1616">
        <v>110646</v>
      </c>
      <c r="Q1616" t="e">
        <f>#REF!</f>
        <v>#REF!</v>
      </c>
      <c r="R1616">
        <v>174497</v>
      </c>
    </row>
    <row r="1617" spans="5:18">
      <c r="E1617" t="e">
        <f>#REF!</f>
        <v>#REF!</v>
      </c>
      <c r="F1617">
        <v>110647</v>
      </c>
      <c r="Q1617" t="e">
        <f>#REF!</f>
        <v>#REF!</v>
      </c>
      <c r="R1617">
        <v>174498</v>
      </c>
    </row>
    <row r="1618" spans="5:18">
      <c r="E1618" t="e">
        <f>#REF!</f>
        <v>#REF!</v>
      </c>
      <c r="F1618">
        <v>110648</v>
      </c>
      <c r="Q1618" t="e">
        <f>#REF!</f>
        <v>#REF!</v>
      </c>
      <c r="R1618">
        <v>174499</v>
      </c>
    </row>
    <row r="1619" spans="5:18">
      <c r="E1619" t="e">
        <f>#REF!</f>
        <v>#REF!</v>
      </c>
      <c r="F1619">
        <v>110649</v>
      </c>
      <c r="Q1619" t="e">
        <f>#REF!</f>
        <v>#REF!</v>
      </c>
      <c r="R1619">
        <v>174500</v>
      </c>
    </row>
    <row r="1620" spans="5:18">
      <c r="E1620" t="e">
        <f>#REF!</f>
        <v>#REF!</v>
      </c>
      <c r="F1620">
        <v>110650</v>
      </c>
      <c r="Q1620" t="e">
        <f>#REF!</f>
        <v>#REF!</v>
      </c>
      <c r="R1620">
        <v>174501</v>
      </c>
    </row>
    <row r="1621" spans="5:18">
      <c r="E1621" t="e">
        <f>#REF!</f>
        <v>#REF!</v>
      </c>
      <c r="F1621">
        <v>110651</v>
      </c>
      <c r="Q1621" t="e">
        <f>#REF!</f>
        <v>#REF!</v>
      </c>
      <c r="R1621">
        <v>174502</v>
      </c>
    </row>
    <row r="1622" spans="5:18">
      <c r="E1622" t="e">
        <f>#REF!</f>
        <v>#REF!</v>
      </c>
      <c r="F1622">
        <v>110652</v>
      </c>
      <c r="Q1622" t="e">
        <f>#REF!</f>
        <v>#REF!</v>
      </c>
      <c r="R1622">
        <v>174503</v>
      </c>
    </row>
    <row r="1623" spans="5:18">
      <c r="E1623" t="e">
        <f>#REF!</f>
        <v>#REF!</v>
      </c>
      <c r="F1623">
        <v>110653</v>
      </c>
      <c r="Q1623" t="e">
        <f>#REF!</f>
        <v>#REF!</v>
      </c>
      <c r="R1623">
        <v>174504</v>
      </c>
    </row>
    <row r="1624" spans="5:18">
      <c r="E1624" t="e">
        <f>#REF!</f>
        <v>#REF!</v>
      </c>
      <c r="F1624">
        <v>110654</v>
      </c>
      <c r="Q1624" t="e">
        <f>#REF!</f>
        <v>#REF!</v>
      </c>
      <c r="R1624">
        <v>174505</v>
      </c>
    </row>
    <row r="1625" spans="5:18">
      <c r="E1625" t="e">
        <f>#REF!</f>
        <v>#REF!</v>
      </c>
      <c r="F1625">
        <v>110655</v>
      </c>
      <c r="Q1625" t="e">
        <f>#REF!</f>
        <v>#REF!</v>
      </c>
      <c r="R1625">
        <v>174506</v>
      </c>
    </row>
    <row r="1626" spans="5:18">
      <c r="E1626" t="e">
        <f>#REF!</f>
        <v>#REF!</v>
      </c>
      <c r="F1626">
        <v>110656</v>
      </c>
      <c r="Q1626" t="e">
        <f>#REF!</f>
        <v>#REF!</v>
      </c>
      <c r="R1626">
        <v>174507</v>
      </c>
    </row>
    <row r="1627" spans="5:18">
      <c r="E1627" t="e">
        <f>#REF!</f>
        <v>#REF!</v>
      </c>
      <c r="F1627">
        <v>110657</v>
      </c>
      <c r="Q1627" t="e">
        <f>#REF!</f>
        <v>#REF!</v>
      </c>
      <c r="R1627">
        <v>174508</v>
      </c>
    </row>
    <row r="1628" spans="5:18">
      <c r="E1628" t="e">
        <f>#REF!</f>
        <v>#REF!</v>
      </c>
      <c r="F1628">
        <v>110658</v>
      </c>
      <c r="Q1628" t="e">
        <f>#REF!</f>
        <v>#REF!</v>
      </c>
      <c r="R1628">
        <v>174509</v>
      </c>
    </row>
    <row r="1629" spans="5:18">
      <c r="E1629" t="e">
        <f>#REF!</f>
        <v>#REF!</v>
      </c>
      <c r="F1629">
        <v>110659</v>
      </c>
      <c r="Q1629" t="e">
        <f>#REF!</f>
        <v>#REF!</v>
      </c>
      <c r="R1629">
        <v>174510</v>
      </c>
    </row>
    <row r="1630" spans="5:18">
      <c r="E1630" t="e">
        <f>#REF!</f>
        <v>#REF!</v>
      </c>
      <c r="F1630">
        <v>110660</v>
      </c>
      <c r="Q1630" t="e">
        <f>#REF!</f>
        <v>#REF!</v>
      </c>
      <c r="R1630">
        <v>174511</v>
      </c>
    </row>
    <row r="1631" spans="5:18">
      <c r="E1631" t="e">
        <f>#REF!</f>
        <v>#REF!</v>
      </c>
      <c r="F1631">
        <v>110661</v>
      </c>
      <c r="Q1631" t="e">
        <f>#REF!</f>
        <v>#REF!</v>
      </c>
      <c r="R1631">
        <v>174512</v>
      </c>
    </row>
    <row r="1632" spans="5:18">
      <c r="E1632" t="e">
        <f>#REF!</f>
        <v>#REF!</v>
      </c>
      <c r="F1632">
        <v>110662</v>
      </c>
      <c r="Q1632" t="e">
        <f>#REF!</f>
        <v>#REF!</v>
      </c>
      <c r="R1632">
        <v>174513</v>
      </c>
    </row>
    <row r="1633" spans="5:18">
      <c r="E1633" t="e">
        <f>#REF!</f>
        <v>#REF!</v>
      </c>
      <c r="F1633">
        <v>110663</v>
      </c>
      <c r="Q1633" t="e">
        <f>#REF!</f>
        <v>#REF!</v>
      </c>
      <c r="R1633">
        <v>174514</v>
      </c>
    </row>
    <row r="1634" spans="5:18">
      <c r="E1634" t="e">
        <f>#REF!</f>
        <v>#REF!</v>
      </c>
      <c r="F1634">
        <v>110664</v>
      </c>
      <c r="Q1634" t="e">
        <f>#REF!</f>
        <v>#REF!</v>
      </c>
      <c r="R1634">
        <v>174515</v>
      </c>
    </row>
    <row r="1635" spans="5:18">
      <c r="E1635" t="e">
        <f>#REF!</f>
        <v>#REF!</v>
      </c>
      <c r="F1635">
        <v>110665</v>
      </c>
      <c r="Q1635" t="e">
        <f>#REF!</f>
        <v>#REF!</v>
      </c>
      <c r="R1635">
        <v>174516</v>
      </c>
    </row>
    <row r="1636" spans="5:18">
      <c r="E1636" t="e">
        <f>#REF!</f>
        <v>#REF!</v>
      </c>
      <c r="F1636">
        <v>110666</v>
      </c>
      <c r="Q1636" t="e">
        <f>#REF!</f>
        <v>#REF!</v>
      </c>
      <c r="R1636">
        <v>174517</v>
      </c>
    </row>
    <row r="1637" spans="5:18">
      <c r="E1637" t="e">
        <f>#REF!</f>
        <v>#REF!</v>
      </c>
      <c r="F1637">
        <v>110667</v>
      </c>
      <c r="Q1637" t="e">
        <f>#REF!</f>
        <v>#REF!</v>
      </c>
      <c r="R1637">
        <v>174518</v>
      </c>
    </row>
    <row r="1638" spans="5:18">
      <c r="E1638" t="e">
        <f>#REF!</f>
        <v>#REF!</v>
      </c>
      <c r="F1638">
        <v>110668</v>
      </c>
      <c r="Q1638" t="e">
        <f>#REF!</f>
        <v>#REF!</v>
      </c>
      <c r="R1638">
        <v>174519</v>
      </c>
    </row>
    <row r="1639" spans="5:18">
      <c r="E1639" t="e">
        <f>#REF!</f>
        <v>#REF!</v>
      </c>
      <c r="F1639">
        <v>110669</v>
      </c>
      <c r="Q1639" t="e">
        <f>#REF!</f>
        <v>#REF!</v>
      </c>
      <c r="R1639">
        <v>174520</v>
      </c>
    </row>
    <row r="1640" spans="5:18">
      <c r="E1640" t="e">
        <f>#REF!</f>
        <v>#REF!</v>
      </c>
      <c r="F1640">
        <v>110670</v>
      </c>
      <c r="Q1640" t="e">
        <f>#REF!</f>
        <v>#REF!</v>
      </c>
      <c r="R1640">
        <v>174521</v>
      </c>
    </row>
    <row r="1641" spans="5:18">
      <c r="E1641" t="e">
        <f>#REF!</f>
        <v>#REF!</v>
      </c>
      <c r="F1641">
        <v>110671</v>
      </c>
      <c r="Q1641" t="e">
        <f>#REF!</f>
        <v>#REF!</v>
      </c>
      <c r="R1641">
        <v>174522</v>
      </c>
    </row>
    <row r="1642" spans="5:18">
      <c r="E1642" t="e">
        <f>#REF!</f>
        <v>#REF!</v>
      </c>
      <c r="F1642">
        <v>110672</v>
      </c>
      <c r="Q1642" t="e">
        <f>#REF!</f>
        <v>#REF!</v>
      </c>
      <c r="R1642">
        <v>174523</v>
      </c>
    </row>
    <row r="1643" spans="5:18">
      <c r="E1643" t="e">
        <f>#REF!</f>
        <v>#REF!</v>
      </c>
      <c r="F1643">
        <v>110673</v>
      </c>
      <c r="Q1643" t="e">
        <f>#REF!</f>
        <v>#REF!</v>
      </c>
      <c r="R1643">
        <v>174524</v>
      </c>
    </row>
    <row r="1644" spans="5:18">
      <c r="E1644" t="e">
        <f>#REF!</f>
        <v>#REF!</v>
      </c>
      <c r="F1644">
        <v>110674</v>
      </c>
      <c r="Q1644" t="e">
        <f>#REF!</f>
        <v>#REF!</v>
      </c>
      <c r="R1644">
        <v>174525</v>
      </c>
    </row>
    <row r="1645" spans="5:18">
      <c r="E1645" t="e">
        <f>#REF!</f>
        <v>#REF!</v>
      </c>
      <c r="F1645">
        <v>110675</v>
      </c>
      <c r="Q1645" t="e">
        <f>#REF!</f>
        <v>#REF!</v>
      </c>
      <c r="R1645">
        <v>174526</v>
      </c>
    </row>
    <row r="1646" spans="5:18">
      <c r="E1646" t="e">
        <f>#REF!</f>
        <v>#REF!</v>
      </c>
      <c r="F1646">
        <v>110676</v>
      </c>
      <c r="Q1646" t="e">
        <f>#REF!</f>
        <v>#REF!</v>
      </c>
      <c r="R1646">
        <v>174527</v>
      </c>
    </row>
    <row r="1647" spans="5:18">
      <c r="E1647" t="e">
        <f>#REF!</f>
        <v>#REF!</v>
      </c>
      <c r="F1647">
        <v>110677</v>
      </c>
      <c r="Q1647" t="e">
        <f>#REF!</f>
        <v>#REF!</v>
      </c>
      <c r="R1647">
        <v>174528</v>
      </c>
    </row>
    <row r="1648" spans="5:18">
      <c r="E1648" t="e">
        <f>#REF!</f>
        <v>#REF!</v>
      </c>
      <c r="F1648">
        <v>110678</v>
      </c>
      <c r="Q1648" t="e">
        <f>#REF!</f>
        <v>#REF!</v>
      </c>
      <c r="R1648">
        <v>174529</v>
      </c>
    </row>
    <row r="1649" spans="5:18">
      <c r="E1649" t="e">
        <f>#REF!</f>
        <v>#REF!</v>
      </c>
      <c r="F1649">
        <v>110679</v>
      </c>
      <c r="Q1649" t="e">
        <f>#REF!</f>
        <v>#REF!</v>
      </c>
      <c r="R1649">
        <v>174530</v>
      </c>
    </row>
    <row r="1650" spans="5:18">
      <c r="E1650" t="e">
        <f>#REF!</f>
        <v>#REF!</v>
      </c>
      <c r="F1650">
        <v>110680</v>
      </c>
      <c r="Q1650" t="e">
        <f>#REF!</f>
        <v>#REF!</v>
      </c>
      <c r="R1650">
        <v>174531</v>
      </c>
    </row>
    <row r="1651" spans="5:18">
      <c r="E1651" t="e">
        <f>#REF!</f>
        <v>#REF!</v>
      </c>
      <c r="F1651">
        <v>110681</v>
      </c>
      <c r="Q1651" t="e">
        <f>#REF!</f>
        <v>#REF!</v>
      </c>
      <c r="R1651">
        <v>174532</v>
      </c>
    </row>
    <row r="1652" spans="5:18">
      <c r="E1652" t="e">
        <f>#REF!</f>
        <v>#REF!</v>
      </c>
      <c r="F1652">
        <v>110682</v>
      </c>
      <c r="Q1652" t="e">
        <f>#REF!</f>
        <v>#REF!</v>
      </c>
      <c r="R1652">
        <v>174533</v>
      </c>
    </row>
    <row r="1653" spans="5:18">
      <c r="E1653" t="e">
        <f>#REF!</f>
        <v>#REF!</v>
      </c>
      <c r="F1653">
        <v>110683</v>
      </c>
      <c r="Q1653" t="e">
        <f>#REF!</f>
        <v>#REF!</v>
      </c>
      <c r="R1653">
        <v>174534</v>
      </c>
    </row>
    <row r="1654" spans="5:18">
      <c r="E1654" t="e">
        <f>#REF!</f>
        <v>#REF!</v>
      </c>
      <c r="F1654">
        <v>110684</v>
      </c>
      <c r="Q1654" t="e">
        <f>#REF!</f>
        <v>#REF!</v>
      </c>
      <c r="R1654">
        <v>174535</v>
      </c>
    </row>
    <row r="1655" spans="5:18">
      <c r="E1655" t="e">
        <f>#REF!</f>
        <v>#REF!</v>
      </c>
      <c r="F1655">
        <v>110685</v>
      </c>
      <c r="Q1655" t="e">
        <f>#REF!</f>
        <v>#REF!</v>
      </c>
      <c r="R1655">
        <v>174536</v>
      </c>
    </row>
    <row r="1656" spans="5:18">
      <c r="E1656" t="e">
        <f>#REF!</f>
        <v>#REF!</v>
      </c>
      <c r="F1656">
        <v>110686</v>
      </c>
      <c r="Q1656" t="e">
        <f>#REF!</f>
        <v>#REF!</v>
      </c>
      <c r="R1656">
        <v>174537</v>
      </c>
    </row>
    <row r="1657" spans="5:18">
      <c r="E1657" t="e">
        <f>#REF!</f>
        <v>#REF!</v>
      </c>
      <c r="F1657">
        <v>110687</v>
      </c>
      <c r="Q1657" t="e">
        <f>#REF!</f>
        <v>#REF!</v>
      </c>
      <c r="R1657">
        <v>174538</v>
      </c>
    </row>
    <row r="1658" spans="5:18">
      <c r="E1658" t="e">
        <f>#REF!</f>
        <v>#REF!</v>
      </c>
      <c r="F1658">
        <v>110688</v>
      </c>
      <c r="Q1658" t="e">
        <f>#REF!</f>
        <v>#REF!</v>
      </c>
      <c r="R1658">
        <v>174539</v>
      </c>
    </row>
    <row r="1659" spans="5:18">
      <c r="E1659" t="e">
        <f>#REF!</f>
        <v>#REF!</v>
      </c>
      <c r="F1659">
        <v>110689</v>
      </c>
      <c r="Q1659" t="e">
        <f>#REF!</f>
        <v>#REF!</v>
      </c>
      <c r="R1659">
        <v>174540</v>
      </c>
    </row>
    <row r="1660" spans="5:18">
      <c r="E1660" t="e">
        <f>#REF!</f>
        <v>#REF!</v>
      </c>
      <c r="F1660">
        <v>110690</v>
      </c>
      <c r="Q1660" t="e">
        <f>#REF!</f>
        <v>#REF!</v>
      </c>
      <c r="R1660">
        <v>174541</v>
      </c>
    </row>
    <row r="1661" spans="5:18">
      <c r="E1661" t="e">
        <f>#REF!</f>
        <v>#REF!</v>
      </c>
      <c r="F1661">
        <v>110691</v>
      </c>
      <c r="Q1661" t="e">
        <f>#REF!</f>
        <v>#REF!</v>
      </c>
      <c r="R1661">
        <v>174542</v>
      </c>
    </row>
    <row r="1662" spans="5:18">
      <c r="E1662" t="e">
        <f>#REF!</f>
        <v>#REF!</v>
      </c>
      <c r="F1662">
        <v>110692</v>
      </c>
      <c r="Q1662" t="e">
        <f>#REF!</f>
        <v>#REF!</v>
      </c>
      <c r="R1662">
        <v>174543</v>
      </c>
    </row>
    <row r="1663" spans="5:18">
      <c r="E1663" t="e">
        <f>#REF!</f>
        <v>#REF!</v>
      </c>
      <c r="F1663">
        <v>110693</v>
      </c>
      <c r="Q1663" t="e">
        <f>#REF!</f>
        <v>#REF!</v>
      </c>
      <c r="R1663">
        <v>174544</v>
      </c>
    </row>
    <row r="1664" spans="5:18">
      <c r="E1664" t="e">
        <f>#REF!</f>
        <v>#REF!</v>
      </c>
      <c r="F1664">
        <v>110694</v>
      </c>
      <c r="Q1664" t="e">
        <f>#REF!</f>
        <v>#REF!</v>
      </c>
      <c r="R1664">
        <v>174545</v>
      </c>
    </row>
    <row r="1665" spans="5:18">
      <c r="E1665" t="e">
        <f>#REF!</f>
        <v>#REF!</v>
      </c>
      <c r="F1665">
        <v>110695</v>
      </c>
      <c r="Q1665" t="e">
        <f>#REF!</f>
        <v>#REF!</v>
      </c>
      <c r="R1665">
        <v>174546</v>
      </c>
    </row>
    <row r="1666" spans="5:18">
      <c r="E1666" t="e">
        <f>#REF!</f>
        <v>#REF!</v>
      </c>
      <c r="F1666">
        <v>110696</v>
      </c>
      <c r="Q1666" t="e">
        <f>#REF!</f>
        <v>#REF!</v>
      </c>
      <c r="R1666">
        <v>174547</v>
      </c>
    </row>
    <row r="1667" spans="5:18">
      <c r="E1667" t="e">
        <f>#REF!</f>
        <v>#REF!</v>
      </c>
      <c r="F1667">
        <v>110697</v>
      </c>
      <c r="Q1667" t="e">
        <f>#REF!</f>
        <v>#REF!</v>
      </c>
      <c r="R1667">
        <v>174548</v>
      </c>
    </row>
    <row r="1668" spans="5:18">
      <c r="E1668" t="e">
        <f>#REF!</f>
        <v>#REF!</v>
      </c>
      <c r="F1668">
        <v>110698</v>
      </c>
      <c r="Q1668" t="e">
        <f>#REF!</f>
        <v>#REF!</v>
      </c>
      <c r="R1668">
        <v>174549</v>
      </c>
    </row>
    <row r="1669" spans="5:18">
      <c r="E1669" t="e">
        <f>#REF!</f>
        <v>#REF!</v>
      </c>
      <c r="F1669">
        <v>110699</v>
      </c>
      <c r="Q1669" t="e">
        <f>#REF!</f>
        <v>#REF!</v>
      </c>
      <c r="R1669">
        <v>174550</v>
      </c>
    </row>
    <row r="1670" spans="5:18">
      <c r="E1670" t="e">
        <f>#REF!</f>
        <v>#REF!</v>
      </c>
      <c r="F1670">
        <v>110700</v>
      </c>
      <c r="Q1670" t="e">
        <f>#REF!</f>
        <v>#REF!</v>
      </c>
      <c r="R1670">
        <v>174551</v>
      </c>
    </row>
    <row r="1671" spans="5:18">
      <c r="E1671" t="e">
        <f>#REF!</f>
        <v>#REF!</v>
      </c>
      <c r="F1671">
        <v>110701</v>
      </c>
      <c r="Q1671" t="e">
        <f>#REF!</f>
        <v>#REF!</v>
      </c>
      <c r="R1671">
        <v>174552</v>
      </c>
    </row>
    <row r="1672" spans="5:18">
      <c r="E1672" t="e">
        <f>#REF!</f>
        <v>#REF!</v>
      </c>
      <c r="F1672">
        <v>110702</v>
      </c>
      <c r="Q1672" t="e">
        <f>#REF!</f>
        <v>#REF!</v>
      </c>
      <c r="R1672">
        <v>174553</v>
      </c>
    </row>
    <row r="1673" spans="5:18">
      <c r="E1673" t="e">
        <f>#REF!</f>
        <v>#REF!</v>
      </c>
      <c r="F1673">
        <v>110703</v>
      </c>
      <c r="Q1673" t="e">
        <f>#REF!</f>
        <v>#REF!</v>
      </c>
      <c r="R1673">
        <v>174554</v>
      </c>
    </row>
    <row r="1674" spans="5:18">
      <c r="E1674" t="e">
        <f>#REF!</f>
        <v>#REF!</v>
      </c>
      <c r="F1674">
        <v>110704</v>
      </c>
      <c r="Q1674" t="e">
        <f>#REF!</f>
        <v>#REF!</v>
      </c>
      <c r="R1674">
        <v>174555</v>
      </c>
    </row>
    <row r="1675" spans="5:18">
      <c r="E1675" t="e">
        <f>#REF!</f>
        <v>#REF!</v>
      </c>
      <c r="F1675">
        <v>110705</v>
      </c>
      <c r="Q1675" t="e">
        <f>#REF!</f>
        <v>#REF!</v>
      </c>
      <c r="R1675">
        <v>174556</v>
      </c>
    </row>
    <row r="1676" spans="5:18">
      <c r="E1676" t="e">
        <f>#REF!</f>
        <v>#REF!</v>
      </c>
      <c r="F1676">
        <v>110706</v>
      </c>
      <c r="Q1676" t="e">
        <f>#REF!</f>
        <v>#REF!</v>
      </c>
      <c r="R1676">
        <v>174557</v>
      </c>
    </row>
    <row r="1677" spans="5:18">
      <c r="E1677" t="e">
        <f>#REF!</f>
        <v>#REF!</v>
      </c>
      <c r="F1677">
        <v>110707</v>
      </c>
      <c r="Q1677" t="e">
        <f>#REF!</f>
        <v>#REF!</v>
      </c>
      <c r="R1677">
        <v>174558</v>
      </c>
    </row>
    <row r="1678" spans="5:18">
      <c r="E1678" t="e">
        <f>#REF!</f>
        <v>#REF!</v>
      </c>
      <c r="F1678">
        <v>110708</v>
      </c>
      <c r="Q1678" t="e">
        <f>#REF!</f>
        <v>#REF!</v>
      </c>
      <c r="R1678">
        <v>174559</v>
      </c>
    </row>
    <row r="1679" spans="5:18">
      <c r="E1679" t="e">
        <f>#REF!</f>
        <v>#REF!</v>
      </c>
      <c r="F1679">
        <v>110709</v>
      </c>
      <c r="Q1679" t="e">
        <f>#REF!</f>
        <v>#REF!</v>
      </c>
      <c r="R1679">
        <v>174560</v>
      </c>
    </row>
    <row r="1680" spans="5:18">
      <c r="E1680" t="e">
        <f>#REF!</f>
        <v>#REF!</v>
      </c>
      <c r="F1680">
        <v>110710</v>
      </c>
      <c r="Q1680" t="e">
        <f>#REF!</f>
        <v>#REF!</v>
      </c>
      <c r="R1680">
        <v>174561</v>
      </c>
    </row>
    <row r="1681" spans="5:18">
      <c r="E1681" t="e">
        <f>#REF!</f>
        <v>#REF!</v>
      </c>
      <c r="F1681">
        <v>110711</v>
      </c>
      <c r="Q1681" t="e">
        <f>#REF!</f>
        <v>#REF!</v>
      </c>
      <c r="R1681">
        <v>174562</v>
      </c>
    </row>
    <row r="1682" spans="5:18">
      <c r="E1682" t="e">
        <f>#REF!</f>
        <v>#REF!</v>
      </c>
      <c r="F1682">
        <v>110712</v>
      </c>
      <c r="Q1682" t="e">
        <f>#REF!</f>
        <v>#REF!</v>
      </c>
      <c r="R1682">
        <v>174563</v>
      </c>
    </row>
    <row r="1683" spans="5:18">
      <c r="E1683" t="e">
        <f>#REF!</f>
        <v>#REF!</v>
      </c>
      <c r="F1683">
        <v>110713</v>
      </c>
      <c r="Q1683" t="e">
        <f>#REF!</f>
        <v>#REF!</v>
      </c>
      <c r="R1683">
        <v>174564</v>
      </c>
    </row>
    <row r="1684" spans="5:18">
      <c r="E1684" t="e">
        <f>#REF!</f>
        <v>#REF!</v>
      </c>
      <c r="F1684">
        <v>110714</v>
      </c>
      <c r="Q1684" t="e">
        <f>#REF!</f>
        <v>#REF!</v>
      </c>
      <c r="R1684">
        <v>174565</v>
      </c>
    </row>
    <row r="1685" spans="5:18">
      <c r="E1685" t="e">
        <f>#REF!</f>
        <v>#REF!</v>
      </c>
      <c r="F1685">
        <v>110715</v>
      </c>
      <c r="Q1685" t="e">
        <f>#REF!</f>
        <v>#REF!</v>
      </c>
      <c r="R1685">
        <v>174566</v>
      </c>
    </row>
    <row r="1686" spans="5:18">
      <c r="E1686" t="e">
        <f>#REF!</f>
        <v>#REF!</v>
      </c>
      <c r="F1686">
        <v>110716</v>
      </c>
      <c r="Q1686" t="e">
        <f>#REF!</f>
        <v>#REF!</v>
      </c>
      <c r="R1686">
        <v>174567</v>
      </c>
    </row>
    <row r="1687" spans="5:18">
      <c r="E1687" t="e">
        <f>#REF!</f>
        <v>#REF!</v>
      </c>
      <c r="F1687">
        <v>110717</v>
      </c>
      <c r="Q1687" t="e">
        <f>#REF!</f>
        <v>#REF!</v>
      </c>
      <c r="R1687">
        <v>174568</v>
      </c>
    </row>
    <row r="1688" spans="5:18">
      <c r="E1688" t="e">
        <f>#REF!</f>
        <v>#REF!</v>
      </c>
      <c r="F1688">
        <v>110718</v>
      </c>
      <c r="Q1688" t="e">
        <f>#REF!</f>
        <v>#REF!</v>
      </c>
      <c r="R1688">
        <v>174569</v>
      </c>
    </row>
    <row r="1689" spans="5:18">
      <c r="E1689" t="e">
        <f>#REF!</f>
        <v>#REF!</v>
      </c>
      <c r="F1689">
        <v>110719</v>
      </c>
      <c r="Q1689" t="e">
        <f>#REF!</f>
        <v>#REF!</v>
      </c>
      <c r="R1689">
        <v>174570</v>
      </c>
    </row>
    <row r="1690" spans="5:18">
      <c r="E1690" t="e">
        <f>#REF!</f>
        <v>#REF!</v>
      </c>
      <c r="F1690">
        <v>110720</v>
      </c>
      <c r="Q1690" t="e">
        <f>#REF!</f>
        <v>#REF!</v>
      </c>
      <c r="R1690">
        <v>174571</v>
      </c>
    </row>
    <row r="1691" spans="5:18">
      <c r="E1691" t="e">
        <f>#REF!</f>
        <v>#REF!</v>
      </c>
      <c r="F1691">
        <v>110721</v>
      </c>
      <c r="Q1691" t="e">
        <f>#REF!</f>
        <v>#REF!</v>
      </c>
      <c r="R1691">
        <v>174572</v>
      </c>
    </row>
    <row r="1692" spans="5:18">
      <c r="E1692" t="e">
        <f>#REF!</f>
        <v>#REF!</v>
      </c>
      <c r="F1692">
        <v>110722</v>
      </c>
      <c r="Q1692" t="e">
        <f>#REF!</f>
        <v>#REF!</v>
      </c>
      <c r="R1692">
        <v>174573</v>
      </c>
    </row>
    <row r="1693" spans="5:18">
      <c r="E1693" t="e">
        <f>#REF!</f>
        <v>#REF!</v>
      </c>
      <c r="F1693">
        <v>110723</v>
      </c>
      <c r="Q1693" t="e">
        <f>#REF!</f>
        <v>#REF!</v>
      </c>
      <c r="R1693">
        <v>174574</v>
      </c>
    </row>
    <row r="1694" spans="5:18">
      <c r="E1694" t="e">
        <f>#REF!</f>
        <v>#REF!</v>
      </c>
      <c r="F1694">
        <v>110724</v>
      </c>
      <c r="Q1694" t="e">
        <f>#REF!</f>
        <v>#REF!</v>
      </c>
      <c r="R1694">
        <v>174575</v>
      </c>
    </row>
    <row r="1695" spans="5:18">
      <c r="E1695" t="e">
        <f>#REF!</f>
        <v>#REF!</v>
      </c>
      <c r="F1695">
        <v>110725</v>
      </c>
      <c r="Q1695" t="e">
        <f>#REF!</f>
        <v>#REF!</v>
      </c>
      <c r="R1695">
        <v>174576</v>
      </c>
    </row>
    <row r="1696" spans="5:18">
      <c r="E1696" t="e">
        <f>#REF!</f>
        <v>#REF!</v>
      </c>
      <c r="F1696">
        <v>110726</v>
      </c>
      <c r="Q1696" t="e">
        <f>#REF!</f>
        <v>#REF!</v>
      </c>
      <c r="R1696">
        <v>174577</v>
      </c>
    </row>
    <row r="1697" spans="5:18">
      <c r="E1697" t="e">
        <f>#REF!</f>
        <v>#REF!</v>
      </c>
      <c r="F1697">
        <v>110727</v>
      </c>
      <c r="Q1697" t="e">
        <f>#REF!</f>
        <v>#REF!</v>
      </c>
      <c r="R1697">
        <v>174578</v>
      </c>
    </row>
    <row r="1698" spans="5:18">
      <c r="E1698" t="e">
        <f>#REF!</f>
        <v>#REF!</v>
      </c>
      <c r="F1698">
        <v>110728</v>
      </c>
      <c r="Q1698" t="e">
        <f>#REF!</f>
        <v>#REF!</v>
      </c>
      <c r="R1698">
        <v>174579</v>
      </c>
    </row>
    <row r="1699" spans="5:18">
      <c r="E1699" t="e">
        <f>#REF!</f>
        <v>#REF!</v>
      </c>
      <c r="F1699">
        <v>110729</v>
      </c>
      <c r="Q1699" t="e">
        <f>#REF!</f>
        <v>#REF!</v>
      </c>
      <c r="R1699">
        <v>174580</v>
      </c>
    </row>
    <row r="1700" spans="5:18">
      <c r="E1700" t="e">
        <f>#REF!</f>
        <v>#REF!</v>
      </c>
      <c r="F1700">
        <v>110730</v>
      </c>
      <c r="Q1700" t="e">
        <f>#REF!</f>
        <v>#REF!</v>
      </c>
      <c r="R1700">
        <v>174581</v>
      </c>
    </row>
    <row r="1701" spans="5:18">
      <c r="E1701" t="e">
        <f>#REF!</f>
        <v>#REF!</v>
      </c>
      <c r="F1701">
        <v>110731</v>
      </c>
      <c r="Q1701" t="e">
        <f>#REF!</f>
        <v>#REF!</v>
      </c>
      <c r="R1701">
        <v>174582</v>
      </c>
    </row>
    <row r="1702" spans="5:18">
      <c r="E1702" t="e">
        <f>#REF!</f>
        <v>#REF!</v>
      </c>
      <c r="F1702">
        <v>110732</v>
      </c>
      <c r="Q1702" t="e">
        <f>#REF!</f>
        <v>#REF!</v>
      </c>
      <c r="R1702">
        <v>174583</v>
      </c>
    </row>
    <row r="1703" spans="5:18">
      <c r="E1703" t="e">
        <f>#REF!</f>
        <v>#REF!</v>
      </c>
      <c r="F1703">
        <v>110733</v>
      </c>
      <c r="Q1703" t="e">
        <f>#REF!</f>
        <v>#REF!</v>
      </c>
      <c r="R1703">
        <v>174584</v>
      </c>
    </row>
    <row r="1704" spans="5:18">
      <c r="E1704" t="e">
        <f>#REF!</f>
        <v>#REF!</v>
      </c>
      <c r="F1704">
        <v>110734</v>
      </c>
      <c r="Q1704" t="e">
        <f>#REF!</f>
        <v>#REF!</v>
      </c>
      <c r="R1704">
        <v>174585</v>
      </c>
    </row>
    <row r="1705" spans="5:18">
      <c r="E1705" t="e">
        <f>#REF!</f>
        <v>#REF!</v>
      </c>
      <c r="F1705">
        <v>110735</v>
      </c>
      <c r="Q1705" t="e">
        <f>#REF!</f>
        <v>#REF!</v>
      </c>
      <c r="R1705">
        <v>174586</v>
      </c>
    </row>
    <row r="1706" spans="5:18">
      <c r="E1706" t="e">
        <f>#REF!</f>
        <v>#REF!</v>
      </c>
      <c r="F1706">
        <v>110736</v>
      </c>
      <c r="Q1706" t="e">
        <f>#REF!</f>
        <v>#REF!</v>
      </c>
      <c r="R1706">
        <v>174587</v>
      </c>
    </row>
    <row r="1707" spans="5:18">
      <c r="E1707" t="e">
        <f>#REF!</f>
        <v>#REF!</v>
      </c>
      <c r="F1707">
        <v>110737</v>
      </c>
      <c r="Q1707" t="e">
        <f>#REF!</f>
        <v>#REF!</v>
      </c>
      <c r="R1707">
        <v>174588</v>
      </c>
    </row>
    <row r="1708" spans="5:18">
      <c r="E1708" t="e">
        <f>#REF!</f>
        <v>#REF!</v>
      </c>
      <c r="F1708">
        <v>110738</v>
      </c>
      <c r="Q1708" t="e">
        <f>#REF!</f>
        <v>#REF!</v>
      </c>
      <c r="R1708">
        <v>174589</v>
      </c>
    </row>
    <row r="1709" spans="5:18">
      <c r="E1709" t="e">
        <f>#REF!</f>
        <v>#REF!</v>
      </c>
      <c r="F1709">
        <v>110739</v>
      </c>
      <c r="Q1709" t="e">
        <f>#REF!</f>
        <v>#REF!</v>
      </c>
      <c r="R1709">
        <v>174590</v>
      </c>
    </row>
    <row r="1710" spans="5:18">
      <c r="E1710" t="e">
        <f>#REF!</f>
        <v>#REF!</v>
      </c>
      <c r="F1710">
        <v>110740</v>
      </c>
      <c r="Q1710" t="e">
        <f>#REF!</f>
        <v>#REF!</v>
      </c>
      <c r="R1710">
        <v>174591</v>
      </c>
    </row>
    <row r="1711" spans="5:18">
      <c r="E1711" t="e">
        <f>#REF!</f>
        <v>#REF!</v>
      </c>
      <c r="F1711">
        <v>110741</v>
      </c>
      <c r="Q1711" t="e">
        <f>#REF!</f>
        <v>#REF!</v>
      </c>
      <c r="R1711">
        <v>174592</v>
      </c>
    </row>
    <row r="1712" spans="5:18">
      <c r="E1712" t="e">
        <f>#REF!</f>
        <v>#REF!</v>
      </c>
      <c r="F1712">
        <v>110742</v>
      </c>
      <c r="Q1712" t="e">
        <f>#REF!</f>
        <v>#REF!</v>
      </c>
      <c r="R1712">
        <v>174593</v>
      </c>
    </row>
    <row r="1713" spans="5:18">
      <c r="E1713" t="e">
        <f>#REF!</f>
        <v>#REF!</v>
      </c>
      <c r="F1713">
        <v>110743</v>
      </c>
      <c r="Q1713" t="e">
        <f>#REF!</f>
        <v>#REF!</v>
      </c>
      <c r="R1713">
        <v>174594</v>
      </c>
    </row>
    <row r="1714" spans="5:18">
      <c r="E1714" t="e">
        <f>#REF!</f>
        <v>#REF!</v>
      </c>
      <c r="F1714">
        <v>110744</v>
      </c>
      <c r="Q1714" t="e">
        <f>#REF!</f>
        <v>#REF!</v>
      </c>
      <c r="R1714">
        <v>174595</v>
      </c>
    </row>
    <row r="1715" spans="5:18">
      <c r="E1715" t="e">
        <f>#REF!</f>
        <v>#REF!</v>
      </c>
      <c r="F1715">
        <v>110745</v>
      </c>
      <c r="Q1715" t="e">
        <f>#REF!</f>
        <v>#REF!</v>
      </c>
      <c r="R1715">
        <v>174596</v>
      </c>
    </row>
    <row r="1716" spans="5:18">
      <c r="E1716" t="e">
        <f>#REF!</f>
        <v>#REF!</v>
      </c>
      <c r="F1716">
        <v>110746</v>
      </c>
      <c r="Q1716" t="e">
        <f>#REF!</f>
        <v>#REF!</v>
      </c>
      <c r="R1716">
        <v>174597</v>
      </c>
    </row>
    <row r="1717" spans="5:18">
      <c r="E1717" t="e">
        <f>#REF!</f>
        <v>#REF!</v>
      </c>
      <c r="F1717">
        <v>110747</v>
      </c>
      <c r="Q1717" t="e">
        <f>#REF!</f>
        <v>#REF!</v>
      </c>
      <c r="R1717">
        <v>174598</v>
      </c>
    </row>
    <row r="1718" spans="5:18">
      <c r="E1718" t="e">
        <f>#REF!</f>
        <v>#REF!</v>
      </c>
      <c r="F1718">
        <v>110748</v>
      </c>
      <c r="Q1718" t="e">
        <f>#REF!</f>
        <v>#REF!</v>
      </c>
      <c r="R1718">
        <v>174599</v>
      </c>
    </row>
    <row r="1719" spans="5:18">
      <c r="E1719" t="e">
        <f>#REF!</f>
        <v>#REF!</v>
      </c>
      <c r="F1719">
        <v>110749</v>
      </c>
      <c r="Q1719" t="e">
        <f>#REF!</f>
        <v>#REF!</v>
      </c>
      <c r="R1719">
        <v>174600</v>
      </c>
    </row>
    <row r="1720" spans="5:18">
      <c r="E1720" t="e">
        <f>#REF!</f>
        <v>#REF!</v>
      </c>
      <c r="F1720">
        <v>110750</v>
      </c>
      <c r="Q1720" t="e">
        <f>#REF!</f>
        <v>#REF!</v>
      </c>
      <c r="R1720">
        <v>174601</v>
      </c>
    </row>
    <row r="1721" spans="5:18">
      <c r="E1721" t="e">
        <f>#REF!</f>
        <v>#REF!</v>
      </c>
      <c r="F1721">
        <v>110751</v>
      </c>
      <c r="Q1721" t="e">
        <f>#REF!</f>
        <v>#REF!</v>
      </c>
      <c r="R1721">
        <v>174602</v>
      </c>
    </row>
    <row r="1722" spans="5:18">
      <c r="E1722" t="e">
        <f>#REF!</f>
        <v>#REF!</v>
      </c>
      <c r="F1722">
        <v>110752</v>
      </c>
      <c r="Q1722" t="e">
        <f>#REF!</f>
        <v>#REF!</v>
      </c>
      <c r="R1722">
        <v>174603</v>
      </c>
    </row>
    <row r="1723" spans="5:18">
      <c r="E1723" t="e">
        <f>#REF!</f>
        <v>#REF!</v>
      </c>
      <c r="F1723">
        <v>110753</v>
      </c>
      <c r="Q1723" t="e">
        <f>#REF!</f>
        <v>#REF!</v>
      </c>
      <c r="R1723">
        <v>174604</v>
      </c>
    </row>
    <row r="1724" spans="5:18">
      <c r="E1724" t="e">
        <f>#REF!</f>
        <v>#REF!</v>
      </c>
      <c r="F1724">
        <v>110754</v>
      </c>
      <c r="Q1724" t="e">
        <f>#REF!</f>
        <v>#REF!</v>
      </c>
      <c r="R1724">
        <v>174605</v>
      </c>
    </row>
    <row r="1725" spans="5:18">
      <c r="E1725" t="e">
        <f>#REF!</f>
        <v>#REF!</v>
      </c>
      <c r="F1725">
        <v>110755</v>
      </c>
      <c r="Q1725" t="e">
        <f>#REF!</f>
        <v>#REF!</v>
      </c>
      <c r="R1725">
        <v>174606</v>
      </c>
    </row>
    <row r="1726" spans="5:18">
      <c r="E1726" t="e">
        <f>#REF!</f>
        <v>#REF!</v>
      </c>
      <c r="F1726">
        <v>110756</v>
      </c>
      <c r="Q1726" t="e">
        <f>#REF!</f>
        <v>#REF!</v>
      </c>
      <c r="R1726">
        <v>174607</v>
      </c>
    </row>
    <row r="1727" spans="5:18">
      <c r="E1727" t="e">
        <f>#REF!</f>
        <v>#REF!</v>
      </c>
      <c r="F1727">
        <v>110757</v>
      </c>
      <c r="Q1727" t="e">
        <f>#REF!</f>
        <v>#REF!</v>
      </c>
      <c r="R1727">
        <v>174608</v>
      </c>
    </row>
    <row r="1728" spans="5:18">
      <c r="E1728" t="e">
        <f>#REF!</f>
        <v>#REF!</v>
      </c>
      <c r="F1728">
        <v>110758</v>
      </c>
      <c r="Q1728" t="e">
        <f>#REF!</f>
        <v>#REF!</v>
      </c>
      <c r="R1728">
        <v>174609</v>
      </c>
    </row>
    <row r="1729" spans="5:18">
      <c r="E1729" t="e">
        <f>#REF!</f>
        <v>#REF!</v>
      </c>
      <c r="F1729">
        <v>110759</v>
      </c>
      <c r="Q1729" t="e">
        <f>#REF!</f>
        <v>#REF!</v>
      </c>
      <c r="R1729">
        <v>174610</v>
      </c>
    </row>
    <row r="1730" spans="5:18">
      <c r="E1730" t="e">
        <f>#REF!</f>
        <v>#REF!</v>
      </c>
      <c r="F1730">
        <v>110760</v>
      </c>
      <c r="Q1730" t="e">
        <f>#REF!</f>
        <v>#REF!</v>
      </c>
      <c r="R1730">
        <v>174611</v>
      </c>
    </row>
    <row r="1731" spans="5:18">
      <c r="E1731" t="e">
        <f>#REF!</f>
        <v>#REF!</v>
      </c>
      <c r="F1731">
        <v>110761</v>
      </c>
      <c r="Q1731" t="e">
        <f>#REF!</f>
        <v>#REF!</v>
      </c>
      <c r="R1731">
        <v>174612</v>
      </c>
    </row>
    <row r="1732" spans="5:18">
      <c r="E1732" t="e">
        <f>#REF!</f>
        <v>#REF!</v>
      </c>
      <c r="F1732">
        <v>110762</v>
      </c>
      <c r="Q1732" t="e">
        <f>#REF!</f>
        <v>#REF!</v>
      </c>
      <c r="R1732">
        <v>174613</v>
      </c>
    </row>
    <row r="1733" spans="5:18">
      <c r="E1733" t="e">
        <f>#REF!</f>
        <v>#REF!</v>
      </c>
      <c r="F1733">
        <v>110763</v>
      </c>
      <c r="Q1733" t="e">
        <f>#REF!</f>
        <v>#REF!</v>
      </c>
      <c r="R1733">
        <v>174614</v>
      </c>
    </row>
    <row r="1734" spans="5:18">
      <c r="E1734" t="e">
        <f>#REF!</f>
        <v>#REF!</v>
      </c>
      <c r="F1734">
        <v>110764</v>
      </c>
      <c r="Q1734" t="e">
        <f>#REF!</f>
        <v>#REF!</v>
      </c>
      <c r="R1734">
        <v>174615</v>
      </c>
    </row>
    <row r="1735" spans="5:18">
      <c r="E1735" t="e">
        <f>#REF!</f>
        <v>#REF!</v>
      </c>
      <c r="F1735">
        <v>110765</v>
      </c>
      <c r="Q1735" t="e">
        <f>#REF!</f>
        <v>#REF!</v>
      </c>
      <c r="R1735">
        <v>174616</v>
      </c>
    </row>
    <row r="1736" spans="5:18">
      <c r="E1736" t="e">
        <f>#REF!</f>
        <v>#REF!</v>
      </c>
      <c r="F1736">
        <v>110766</v>
      </c>
      <c r="Q1736" t="e">
        <f>#REF!</f>
        <v>#REF!</v>
      </c>
      <c r="R1736">
        <v>174617</v>
      </c>
    </row>
    <row r="1737" spans="5:18">
      <c r="E1737" t="e">
        <f>#REF!</f>
        <v>#REF!</v>
      </c>
      <c r="F1737">
        <v>110767</v>
      </c>
      <c r="Q1737" t="e">
        <f>#REF!</f>
        <v>#REF!</v>
      </c>
      <c r="R1737">
        <v>174618</v>
      </c>
    </row>
    <row r="1738" spans="5:18">
      <c r="E1738" t="e">
        <f>#REF!</f>
        <v>#REF!</v>
      </c>
      <c r="F1738">
        <v>110768</v>
      </c>
      <c r="Q1738" t="e">
        <f>#REF!</f>
        <v>#REF!</v>
      </c>
      <c r="R1738">
        <v>174619</v>
      </c>
    </row>
    <row r="1739" spans="5:18">
      <c r="E1739" t="e">
        <f>#REF!</f>
        <v>#REF!</v>
      </c>
      <c r="F1739">
        <v>110769</v>
      </c>
      <c r="Q1739" t="e">
        <f>#REF!</f>
        <v>#REF!</v>
      </c>
      <c r="R1739">
        <v>174620</v>
      </c>
    </row>
    <row r="1740" spans="5:18">
      <c r="E1740" t="e">
        <f>#REF!</f>
        <v>#REF!</v>
      </c>
      <c r="F1740">
        <v>110770</v>
      </c>
      <c r="Q1740" t="e">
        <f>#REF!</f>
        <v>#REF!</v>
      </c>
      <c r="R1740">
        <v>174621</v>
      </c>
    </row>
    <row r="1741" spans="5:18">
      <c r="E1741" t="e">
        <f>#REF!</f>
        <v>#REF!</v>
      </c>
      <c r="F1741">
        <v>110771</v>
      </c>
      <c r="Q1741" t="e">
        <f>#REF!</f>
        <v>#REF!</v>
      </c>
      <c r="R1741">
        <v>174622</v>
      </c>
    </row>
    <row r="1742" spans="5:18">
      <c r="E1742" t="e">
        <f>#REF!</f>
        <v>#REF!</v>
      </c>
      <c r="F1742">
        <v>110772</v>
      </c>
      <c r="Q1742" t="e">
        <f>#REF!</f>
        <v>#REF!</v>
      </c>
      <c r="R1742">
        <v>174623</v>
      </c>
    </row>
    <row r="1743" spans="5:18">
      <c r="E1743" t="e">
        <f>#REF!</f>
        <v>#REF!</v>
      </c>
      <c r="F1743">
        <v>110773</v>
      </c>
      <c r="Q1743" t="e">
        <f>#REF!</f>
        <v>#REF!</v>
      </c>
      <c r="R1743">
        <v>174624</v>
      </c>
    </row>
    <row r="1744" spans="5:18">
      <c r="E1744" t="e">
        <f>#REF!</f>
        <v>#REF!</v>
      </c>
      <c r="F1744">
        <v>110774</v>
      </c>
      <c r="Q1744" t="e">
        <f>#REF!</f>
        <v>#REF!</v>
      </c>
      <c r="R1744">
        <v>174625</v>
      </c>
    </row>
    <row r="1745" spans="5:18">
      <c r="E1745" t="e">
        <f>#REF!</f>
        <v>#REF!</v>
      </c>
      <c r="F1745">
        <v>110775</v>
      </c>
      <c r="Q1745" t="e">
        <f>#REF!</f>
        <v>#REF!</v>
      </c>
      <c r="R1745">
        <v>174626</v>
      </c>
    </row>
    <row r="1746" spans="5:18">
      <c r="E1746" t="e">
        <f>#REF!</f>
        <v>#REF!</v>
      </c>
      <c r="F1746">
        <v>110776</v>
      </c>
      <c r="Q1746" t="e">
        <f>#REF!</f>
        <v>#REF!</v>
      </c>
      <c r="R1746">
        <v>174627</v>
      </c>
    </row>
    <row r="1747" spans="5:18">
      <c r="E1747" t="e">
        <f>#REF!</f>
        <v>#REF!</v>
      </c>
      <c r="F1747">
        <v>110777</v>
      </c>
      <c r="Q1747" t="e">
        <f>#REF!</f>
        <v>#REF!</v>
      </c>
      <c r="R1747">
        <v>174628</v>
      </c>
    </row>
    <row r="1748" spans="5:18">
      <c r="E1748" t="e">
        <f>#REF!</f>
        <v>#REF!</v>
      </c>
      <c r="F1748">
        <v>110778</v>
      </c>
      <c r="Q1748" t="e">
        <f>#REF!</f>
        <v>#REF!</v>
      </c>
      <c r="R1748">
        <v>174629</v>
      </c>
    </row>
    <row r="1749" spans="5:18">
      <c r="E1749" t="e">
        <f>#REF!</f>
        <v>#REF!</v>
      </c>
      <c r="F1749">
        <v>110779</v>
      </c>
      <c r="Q1749" t="e">
        <f>#REF!</f>
        <v>#REF!</v>
      </c>
      <c r="R1749">
        <v>174630</v>
      </c>
    </row>
    <row r="1750" spans="5:18">
      <c r="E1750" t="e">
        <f>#REF!</f>
        <v>#REF!</v>
      </c>
      <c r="F1750">
        <v>110780</v>
      </c>
      <c r="Q1750" t="e">
        <f>#REF!</f>
        <v>#REF!</v>
      </c>
      <c r="R1750">
        <v>174631</v>
      </c>
    </row>
    <row r="1751" spans="5:18">
      <c r="E1751" t="e">
        <f>#REF!</f>
        <v>#REF!</v>
      </c>
      <c r="F1751">
        <v>110781</v>
      </c>
      <c r="Q1751" t="e">
        <f>#REF!</f>
        <v>#REF!</v>
      </c>
      <c r="R1751">
        <v>174632</v>
      </c>
    </row>
    <row r="1752" spans="5:18">
      <c r="E1752" t="e">
        <f>#REF!</f>
        <v>#REF!</v>
      </c>
      <c r="F1752">
        <v>110782</v>
      </c>
      <c r="Q1752" t="e">
        <f>#REF!</f>
        <v>#REF!</v>
      </c>
      <c r="R1752">
        <v>174633</v>
      </c>
    </row>
    <row r="1753" spans="5:18">
      <c r="E1753" t="e">
        <f>#REF!</f>
        <v>#REF!</v>
      </c>
      <c r="F1753">
        <v>110783</v>
      </c>
      <c r="Q1753" t="e">
        <f>#REF!</f>
        <v>#REF!</v>
      </c>
      <c r="R1753">
        <v>174634</v>
      </c>
    </row>
    <row r="1754" spans="5:18">
      <c r="E1754" t="e">
        <f>#REF!</f>
        <v>#REF!</v>
      </c>
      <c r="F1754">
        <v>110784</v>
      </c>
      <c r="Q1754" t="e">
        <f>#REF!</f>
        <v>#REF!</v>
      </c>
      <c r="R1754">
        <v>174635</v>
      </c>
    </row>
    <row r="1755" spans="5:18">
      <c r="E1755" t="e">
        <f>#REF!</f>
        <v>#REF!</v>
      </c>
      <c r="F1755">
        <v>110785</v>
      </c>
      <c r="Q1755" t="e">
        <f>#REF!</f>
        <v>#REF!</v>
      </c>
      <c r="R1755">
        <v>174636</v>
      </c>
    </row>
    <row r="1756" spans="5:18">
      <c r="E1756" t="e">
        <f>#REF!</f>
        <v>#REF!</v>
      </c>
      <c r="F1756">
        <v>110786</v>
      </c>
      <c r="Q1756" t="e">
        <f>#REF!</f>
        <v>#REF!</v>
      </c>
      <c r="R1756">
        <v>174637</v>
      </c>
    </row>
    <row r="1757" spans="5:18">
      <c r="E1757" t="e">
        <f>#REF!</f>
        <v>#REF!</v>
      </c>
      <c r="F1757">
        <v>110787</v>
      </c>
      <c r="Q1757" t="e">
        <f>#REF!</f>
        <v>#REF!</v>
      </c>
      <c r="R1757">
        <v>174638</v>
      </c>
    </row>
    <row r="1758" spans="5:18">
      <c r="E1758" t="e">
        <f>#REF!</f>
        <v>#REF!</v>
      </c>
      <c r="F1758">
        <v>110788</v>
      </c>
      <c r="Q1758" t="e">
        <f>#REF!</f>
        <v>#REF!</v>
      </c>
      <c r="R1758">
        <v>174639</v>
      </c>
    </row>
    <row r="1759" spans="5:18">
      <c r="E1759" t="e">
        <f>#REF!</f>
        <v>#REF!</v>
      </c>
      <c r="F1759">
        <v>110789</v>
      </c>
      <c r="Q1759" t="e">
        <f>#REF!</f>
        <v>#REF!</v>
      </c>
      <c r="R1759">
        <v>174640</v>
      </c>
    </row>
    <row r="1760" spans="5:18">
      <c r="E1760" t="e">
        <f>#REF!</f>
        <v>#REF!</v>
      </c>
      <c r="F1760">
        <v>110790</v>
      </c>
      <c r="Q1760" t="e">
        <f>#REF!</f>
        <v>#REF!</v>
      </c>
      <c r="R1760">
        <v>174641</v>
      </c>
    </row>
    <row r="1761" spans="5:18">
      <c r="E1761" t="e">
        <f>#REF!</f>
        <v>#REF!</v>
      </c>
      <c r="F1761">
        <v>110791</v>
      </c>
      <c r="Q1761" t="e">
        <f>#REF!</f>
        <v>#REF!</v>
      </c>
      <c r="R1761">
        <v>174642</v>
      </c>
    </row>
    <row r="1762" spans="5:18">
      <c r="E1762" t="e">
        <f>#REF!</f>
        <v>#REF!</v>
      </c>
      <c r="F1762">
        <v>110792</v>
      </c>
      <c r="Q1762" t="e">
        <f>#REF!</f>
        <v>#REF!</v>
      </c>
      <c r="R1762">
        <v>174643</v>
      </c>
    </row>
    <row r="1763" spans="5:18">
      <c r="E1763" t="e">
        <f>#REF!</f>
        <v>#REF!</v>
      </c>
      <c r="F1763">
        <v>110793</v>
      </c>
      <c r="Q1763" t="e">
        <f>#REF!</f>
        <v>#REF!</v>
      </c>
      <c r="R1763">
        <v>174644</v>
      </c>
    </row>
    <row r="1764" spans="5:18">
      <c r="E1764" t="e">
        <f>#REF!</f>
        <v>#REF!</v>
      </c>
      <c r="F1764">
        <v>110794</v>
      </c>
      <c r="Q1764" t="e">
        <f>#REF!</f>
        <v>#REF!</v>
      </c>
      <c r="R1764">
        <v>174645</v>
      </c>
    </row>
    <row r="1765" spans="5:18">
      <c r="E1765" t="e">
        <f>#REF!</f>
        <v>#REF!</v>
      </c>
      <c r="F1765">
        <v>110795</v>
      </c>
      <c r="Q1765" t="e">
        <f>#REF!</f>
        <v>#REF!</v>
      </c>
      <c r="R1765">
        <v>174646</v>
      </c>
    </row>
    <row r="1766" spans="5:18">
      <c r="E1766" t="e">
        <f>#REF!</f>
        <v>#REF!</v>
      </c>
      <c r="F1766">
        <v>110796</v>
      </c>
      <c r="Q1766" t="e">
        <f>#REF!</f>
        <v>#REF!</v>
      </c>
      <c r="R1766">
        <v>174647</v>
      </c>
    </row>
    <row r="1767" spans="5:18">
      <c r="E1767" t="e">
        <f>#REF!</f>
        <v>#REF!</v>
      </c>
      <c r="F1767">
        <v>110797</v>
      </c>
      <c r="Q1767" t="e">
        <f>#REF!</f>
        <v>#REF!</v>
      </c>
      <c r="R1767">
        <v>174648</v>
      </c>
    </row>
    <row r="1768" spans="5:18">
      <c r="E1768" t="e">
        <f>#REF!</f>
        <v>#REF!</v>
      </c>
      <c r="F1768">
        <v>110798</v>
      </c>
      <c r="Q1768" t="e">
        <f>#REF!</f>
        <v>#REF!</v>
      </c>
      <c r="R1768">
        <v>174649</v>
      </c>
    </row>
    <row r="1769" spans="5:18">
      <c r="E1769" t="e">
        <f>#REF!</f>
        <v>#REF!</v>
      </c>
      <c r="F1769">
        <v>110799</v>
      </c>
      <c r="Q1769" t="e">
        <f>#REF!</f>
        <v>#REF!</v>
      </c>
      <c r="R1769">
        <v>174650</v>
      </c>
    </row>
    <row r="1770" spans="5:18">
      <c r="E1770" t="e">
        <f>#REF!</f>
        <v>#REF!</v>
      </c>
      <c r="F1770">
        <v>110800</v>
      </c>
      <c r="Q1770" t="e">
        <f>#REF!</f>
        <v>#REF!</v>
      </c>
      <c r="R1770">
        <v>174651</v>
      </c>
    </row>
    <row r="1771" spans="5:18">
      <c r="E1771" t="e">
        <f>#REF!</f>
        <v>#REF!</v>
      </c>
      <c r="F1771">
        <v>110801</v>
      </c>
      <c r="Q1771" t="e">
        <f>#REF!</f>
        <v>#REF!</v>
      </c>
      <c r="R1771">
        <v>174652</v>
      </c>
    </row>
    <row r="1772" spans="5:18">
      <c r="E1772" t="e">
        <f>#REF!</f>
        <v>#REF!</v>
      </c>
      <c r="F1772">
        <v>110802</v>
      </c>
      <c r="Q1772" t="e">
        <f>#REF!</f>
        <v>#REF!</v>
      </c>
      <c r="R1772">
        <v>174653</v>
      </c>
    </row>
    <row r="1773" spans="5:18">
      <c r="E1773" t="e">
        <f>#REF!</f>
        <v>#REF!</v>
      </c>
      <c r="F1773">
        <v>110803</v>
      </c>
      <c r="Q1773" t="e">
        <f>#REF!</f>
        <v>#REF!</v>
      </c>
      <c r="R1773">
        <v>174654</v>
      </c>
    </row>
    <row r="1774" spans="5:18">
      <c r="E1774" t="e">
        <f>#REF!</f>
        <v>#REF!</v>
      </c>
      <c r="F1774">
        <v>110804</v>
      </c>
      <c r="Q1774" t="e">
        <f>#REF!</f>
        <v>#REF!</v>
      </c>
      <c r="R1774">
        <v>174655</v>
      </c>
    </row>
    <row r="1775" spans="5:18">
      <c r="E1775" t="e">
        <f>#REF!</f>
        <v>#REF!</v>
      </c>
      <c r="F1775">
        <v>110805</v>
      </c>
      <c r="Q1775" t="e">
        <f>#REF!</f>
        <v>#REF!</v>
      </c>
      <c r="R1775">
        <v>174656</v>
      </c>
    </row>
    <row r="1776" spans="5:18">
      <c r="E1776" t="e">
        <f>#REF!</f>
        <v>#REF!</v>
      </c>
      <c r="F1776">
        <v>110806</v>
      </c>
      <c r="Q1776" t="e">
        <f>#REF!</f>
        <v>#REF!</v>
      </c>
      <c r="R1776">
        <v>174657</v>
      </c>
    </row>
    <row r="1777" spans="5:18">
      <c r="E1777" t="e">
        <f>#REF!</f>
        <v>#REF!</v>
      </c>
      <c r="F1777">
        <v>110807</v>
      </c>
      <c r="Q1777" t="e">
        <f>#REF!</f>
        <v>#REF!</v>
      </c>
      <c r="R1777">
        <v>174658</v>
      </c>
    </row>
    <row r="1778" spans="5:18">
      <c r="E1778" t="e">
        <f>#REF!</f>
        <v>#REF!</v>
      </c>
      <c r="F1778">
        <v>110808</v>
      </c>
      <c r="Q1778" t="e">
        <f>#REF!</f>
        <v>#REF!</v>
      </c>
      <c r="R1778">
        <v>174659</v>
      </c>
    </row>
    <row r="1779" spans="5:18">
      <c r="E1779" t="e">
        <f>#REF!</f>
        <v>#REF!</v>
      </c>
      <c r="F1779">
        <v>110809</v>
      </c>
      <c r="Q1779" t="e">
        <f>#REF!</f>
        <v>#REF!</v>
      </c>
      <c r="R1779">
        <v>174660</v>
      </c>
    </row>
    <row r="1780" spans="5:18">
      <c r="E1780" t="e">
        <f>#REF!</f>
        <v>#REF!</v>
      </c>
      <c r="F1780">
        <v>110810</v>
      </c>
      <c r="Q1780" t="e">
        <f>#REF!</f>
        <v>#REF!</v>
      </c>
      <c r="R1780">
        <v>174661</v>
      </c>
    </row>
    <row r="1781" spans="5:18">
      <c r="E1781" t="e">
        <f>#REF!</f>
        <v>#REF!</v>
      </c>
      <c r="F1781">
        <v>110811</v>
      </c>
      <c r="Q1781" t="e">
        <f>#REF!</f>
        <v>#REF!</v>
      </c>
      <c r="R1781">
        <v>174662</v>
      </c>
    </row>
    <row r="1782" spans="5:18">
      <c r="E1782" t="e">
        <f>#REF!</f>
        <v>#REF!</v>
      </c>
      <c r="F1782">
        <v>110812</v>
      </c>
      <c r="Q1782" t="e">
        <f>#REF!</f>
        <v>#REF!</v>
      </c>
      <c r="R1782">
        <v>174663</v>
      </c>
    </row>
    <row r="1783" spans="5:18">
      <c r="E1783" t="e">
        <f>#REF!</f>
        <v>#REF!</v>
      </c>
      <c r="F1783">
        <v>110813</v>
      </c>
      <c r="Q1783" t="e">
        <f>#REF!</f>
        <v>#REF!</v>
      </c>
      <c r="R1783">
        <v>174664</v>
      </c>
    </row>
    <row r="1784" spans="5:18">
      <c r="E1784" t="e">
        <f>#REF!</f>
        <v>#REF!</v>
      </c>
      <c r="F1784">
        <v>110814</v>
      </c>
      <c r="Q1784" t="e">
        <f>#REF!</f>
        <v>#REF!</v>
      </c>
      <c r="R1784">
        <v>174665</v>
      </c>
    </row>
    <row r="1785" spans="5:18">
      <c r="E1785" t="e">
        <f>#REF!</f>
        <v>#REF!</v>
      </c>
      <c r="F1785">
        <v>110815</v>
      </c>
      <c r="Q1785" t="e">
        <f>#REF!</f>
        <v>#REF!</v>
      </c>
      <c r="R1785">
        <v>174666</v>
      </c>
    </row>
    <row r="1786" spans="5:18">
      <c r="E1786" t="e">
        <f>#REF!</f>
        <v>#REF!</v>
      </c>
      <c r="F1786">
        <v>110816</v>
      </c>
      <c r="Q1786" t="e">
        <f>#REF!</f>
        <v>#REF!</v>
      </c>
      <c r="R1786">
        <v>174667</v>
      </c>
    </row>
    <row r="1787" spans="5:18">
      <c r="E1787" t="e">
        <f>#REF!</f>
        <v>#REF!</v>
      </c>
      <c r="F1787">
        <v>110817</v>
      </c>
      <c r="Q1787" t="e">
        <f>#REF!</f>
        <v>#REF!</v>
      </c>
      <c r="R1787">
        <v>174668</v>
      </c>
    </row>
    <row r="1788" spans="5:18">
      <c r="E1788" t="e">
        <f>#REF!</f>
        <v>#REF!</v>
      </c>
      <c r="F1788">
        <v>110818</v>
      </c>
      <c r="Q1788" t="e">
        <f>#REF!</f>
        <v>#REF!</v>
      </c>
      <c r="R1788">
        <v>174669</v>
      </c>
    </row>
    <row r="1789" spans="5:18">
      <c r="E1789" t="e">
        <f>#REF!</f>
        <v>#REF!</v>
      </c>
      <c r="F1789">
        <v>110819</v>
      </c>
      <c r="Q1789" t="e">
        <f>#REF!</f>
        <v>#REF!</v>
      </c>
      <c r="R1789">
        <v>174670</v>
      </c>
    </row>
    <row r="1790" spans="5:18">
      <c r="E1790" t="e">
        <f>#REF!</f>
        <v>#REF!</v>
      </c>
      <c r="F1790">
        <v>110820</v>
      </c>
      <c r="Q1790" t="e">
        <f>#REF!</f>
        <v>#REF!</v>
      </c>
      <c r="R1790">
        <v>174671</v>
      </c>
    </row>
    <row r="1791" spans="5:18">
      <c r="E1791" t="e">
        <f>#REF!</f>
        <v>#REF!</v>
      </c>
      <c r="F1791">
        <v>110821</v>
      </c>
      <c r="Q1791" t="e">
        <f>#REF!</f>
        <v>#REF!</v>
      </c>
      <c r="R1791">
        <v>174672</v>
      </c>
    </row>
    <row r="1792" spans="5:18">
      <c r="E1792" t="e">
        <f>#REF!</f>
        <v>#REF!</v>
      </c>
      <c r="F1792">
        <v>110822</v>
      </c>
      <c r="Q1792" t="e">
        <f>#REF!</f>
        <v>#REF!</v>
      </c>
      <c r="R1792">
        <v>174673</v>
      </c>
    </row>
    <row r="1793" spans="5:18">
      <c r="E1793" t="e">
        <f>#REF!</f>
        <v>#REF!</v>
      </c>
      <c r="F1793">
        <v>110823</v>
      </c>
      <c r="Q1793" t="e">
        <f>#REF!</f>
        <v>#REF!</v>
      </c>
      <c r="R1793">
        <v>174674</v>
      </c>
    </row>
    <row r="1794" spans="5:18">
      <c r="E1794" t="e">
        <f>#REF!</f>
        <v>#REF!</v>
      </c>
      <c r="F1794">
        <v>110824</v>
      </c>
      <c r="Q1794" t="e">
        <f>#REF!</f>
        <v>#REF!</v>
      </c>
      <c r="R1794">
        <v>174675</v>
      </c>
    </row>
    <row r="1795" spans="5:18">
      <c r="E1795" t="e">
        <f>#REF!</f>
        <v>#REF!</v>
      </c>
      <c r="F1795">
        <v>110825</v>
      </c>
      <c r="Q1795" t="e">
        <f>#REF!</f>
        <v>#REF!</v>
      </c>
      <c r="R1795">
        <v>174676</v>
      </c>
    </row>
    <row r="1796" spans="5:18">
      <c r="E1796" t="e">
        <f>#REF!</f>
        <v>#REF!</v>
      </c>
      <c r="F1796">
        <v>110826</v>
      </c>
      <c r="Q1796" t="e">
        <f>#REF!</f>
        <v>#REF!</v>
      </c>
      <c r="R1796">
        <v>174677</v>
      </c>
    </row>
    <row r="1797" spans="5:18">
      <c r="E1797" t="e">
        <f>#REF!</f>
        <v>#REF!</v>
      </c>
      <c r="F1797">
        <v>110827</v>
      </c>
      <c r="Q1797" t="e">
        <f>#REF!</f>
        <v>#REF!</v>
      </c>
      <c r="R1797">
        <v>174678</v>
      </c>
    </row>
    <row r="1798" spans="5:18">
      <c r="E1798" t="e">
        <f>#REF!</f>
        <v>#REF!</v>
      </c>
      <c r="F1798">
        <v>110828</v>
      </c>
      <c r="Q1798" t="e">
        <f>#REF!</f>
        <v>#REF!</v>
      </c>
      <c r="R1798">
        <v>174679</v>
      </c>
    </row>
    <row r="1799" spans="5:18">
      <c r="E1799" t="e">
        <f>#REF!</f>
        <v>#REF!</v>
      </c>
      <c r="F1799">
        <v>110829</v>
      </c>
      <c r="Q1799" t="e">
        <f>#REF!</f>
        <v>#REF!</v>
      </c>
      <c r="R1799">
        <v>174680</v>
      </c>
    </row>
    <row r="1800" spans="5:18">
      <c r="E1800" t="e">
        <f>#REF!</f>
        <v>#REF!</v>
      </c>
      <c r="F1800">
        <v>110830</v>
      </c>
      <c r="Q1800" t="e">
        <f>#REF!</f>
        <v>#REF!</v>
      </c>
      <c r="R1800">
        <v>174681</v>
      </c>
    </row>
    <row r="1801" spans="5:18">
      <c r="E1801" t="e">
        <f>#REF!</f>
        <v>#REF!</v>
      </c>
      <c r="F1801">
        <v>110831</v>
      </c>
      <c r="Q1801" t="e">
        <f>#REF!</f>
        <v>#REF!</v>
      </c>
      <c r="R1801">
        <v>174682</v>
      </c>
    </row>
    <row r="1802" spans="5:18">
      <c r="E1802" t="e">
        <f>#REF!</f>
        <v>#REF!</v>
      </c>
      <c r="F1802">
        <v>110832</v>
      </c>
      <c r="Q1802" t="e">
        <f>#REF!</f>
        <v>#REF!</v>
      </c>
      <c r="R1802">
        <v>174683</v>
      </c>
    </row>
    <row r="1803" spans="5:18">
      <c r="E1803" t="e">
        <f>#REF!</f>
        <v>#REF!</v>
      </c>
      <c r="F1803">
        <v>110833</v>
      </c>
      <c r="Q1803" t="e">
        <f>#REF!</f>
        <v>#REF!</v>
      </c>
      <c r="R1803">
        <v>174684</v>
      </c>
    </row>
    <row r="1804" spans="5:18">
      <c r="E1804" t="e">
        <f>#REF!</f>
        <v>#REF!</v>
      </c>
      <c r="F1804">
        <v>110834</v>
      </c>
      <c r="Q1804" t="e">
        <f>#REF!</f>
        <v>#REF!</v>
      </c>
      <c r="R1804">
        <v>174685</v>
      </c>
    </row>
    <row r="1805" spans="5:18">
      <c r="E1805" t="e">
        <f>#REF!</f>
        <v>#REF!</v>
      </c>
      <c r="F1805">
        <v>110835</v>
      </c>
      <c r="Q1805" t="e">
        <f>#REF!</f>
        <v>#REF!</v>
      </c>
      <c r="R1805">
        <v>174686</v>
      </c>
    </row>
    <row r="1806" spans="5:18">
      <c r="E1806" t="e">
        <f>#REF!</f>
        <v>#REF!</v>
      </c>
      <c r="F1806">
        <v>110836</v>
      </c>
      <c r="Q1806" t="e">
        <f>#REF!</f>
        <v>#REF!</v>
      </c>
      <c r="R1806">
        <v>174687</v>
      </c>
    </row>
    <row r="1807" spans="5:18">
      <c r="E1807" t="e">
        <f>#REF!</f>
        <v>#REF!</v>
      </c>
      <c r="F1807">
        <v>110837</v>
      </c>
      <c r="Q1807" t="e">
        <f>#REF!</f>
        <v>#REF!</v>
      </c>
      <c r="R1807">
        <v>174688</v>
      </c>
    </row>
    <row r="1808" spans="5:18">
      <c r="E1808" t="e">
        <f>#REF!</f>
        <v>#REF!</v>
      </c>
      <c r="F1808">
        <v>110838</v>
      </c>
      <c r="Q1808" t="e">
        <f>#REF!</f>
        <v>#REF!</v>
      </c>
      <c r="R1808">
        <v>174689</v>
      </c>
    </row>
    <row r="1809" spans="5:18">
      <c r="E1809" t="e">
        <f>#REF!</f>
        <v>#REF!</v>
      </c>
      <c r="F1809">
        <v>110839</v>
      </c>
      <c r="Q1809" t="e">
        <f>#REF!</f>
        <v>#REF!</v>
      </c>
      <c r="R1809">
        <v>174690</v>
      </c>
    </row>
    <row r="1810" spans="5:18">
      <c r="E1810" t="e">
        <f>#REF!</f>
        <v>#REF!</v>
      </c>
      <c r="F1810">
        <v>110840</v>
      </c>
      <c r="Q1810" t="e">
        <f>#REF!</f>
        <v>#REF!</v>
      </c>
      <c r="R1810">
        <v>174691</v>
      </c>
    </row>
    <row r="1811" spans="5:18">
      <c r="E1811" t="e">
        <f>#REF!</f>
        <v>#REF!</v>
      </c>
      <c r="F1811">
        <v>110841</v>
      </c>
      <c r="Q1811" t="e">
        <f>#REF!</f>
        <v>#REF!</v>
      </c>
      <c r="R1811">
        <v>174692</v>
      </c>
    </row>
    <row r="1812" spans="5:18">
      <c r="E1812" t="e">
        <f>#REF!</f>
        <v>#REF!</v>
      </c>
      <c r="F1812">
        <v>110842</v>
      </c>
      <c r="Q1812" t="e">
        <f>#REF!</f>
        <v>#REF!</v>
      </c>
      <c r="R1812">
        <v>174693</v>
      </c>
    </row>
    <row r="1813" spans="5:18">
      <c r="E1813" t="e">
        <f>#REF!</f>
        <v>#REF!</v>
      </c>
      <c r="F1813">
        <v>110843</v>
      </c>
      <c r="Q1813" t="e">
        <f>#REF!</f>
        <v>#REF!</v>
      </c>
      <c r="R1813">
        <v>174694</v>
      </c>
    </row>
    <row r="1814" spans="5:18">
      <c r="E1814" t="e">
        <f>#REF!</f>
        <v>#REF!</v>
      </c>
      <c r="F1814">
        <v>110844</v>
      </c>
      <c r="Q1814" t="e">
        <f>#REF!</f>
        <v>#REF!</v>
      </c>
      <c r="R1814">
        <v>174695</v>
      </c>
    </row>
    <row r="1815" spans="5:18">
      <c r="E1815" t="e">
        <f>#REF!</f>
        <v>#REF!</v>
      </c>
      <c r="F1815">
        <v>110845</v>
      </c>
      <c r="Q1815" t="e">
        <f>#REF!</f>
        <v>#REF!</v>
      </c>
      <c r="R1815">
        <v>174696</v>
      </c>
    </row>
    <row r="1816" spans="5:18">
      <c r="E1816" t="e">
        <f>#REF!</f>
        <v>#REF!</v>
      </c>
      <c r="F1816">
        <v>110846</v>
      </c>
      <c r="Q1816" t="e">
        <f>#REF!</f>
        <v>#REF!</v>
      </c>
      <c r="R1816">
        <v>174697</v>
      </c>
    </row>
    <row r="1817" spans="5:18">
      <c r="E1817" t="e">
        <f>#REF!</f>
        <v>#REF!</v>
      </c>
      <c r="F1817">
        <v>110847</v>
      </c>
      <c r="Q1817" t="e">
        <f>#REF!</f>
        <v>#REF!</v>
      </c>
      <c r="R1817">
        <v>174698</v>
      </c>
    </row>
    <row r="1818" spans="5:18">
      <c r="E1818" t="e">
        <f>#REF!</f>
        <v>#REF!</v>
      </c>
      <c r="F1818">
        <v>110848</v>
      </c>
      <c r="Q1818" t="e">
        <f>#REF!</f>
        <v>#REF!</v>
      </c>
      <c r="R1818">
        <v>174699</v>
      </c>
    </row>
    <row r="1819" spans="5:18">
      <c r="E1819" t="e">
        <f>#REF!</f>
        <v>#REF!</v>
      </c>
      <c r="F1819">
        <v>110849</v>
      </c>
      <c r="Q1819" t="e">
        <f>#REF!</f>
        <v>#REF!</v>
      </c>
      <c r="R1819">
        <v>174700</v>
      </c>
    </row>
    <row r="1820" spans="5:18">
      <c r="E1820" t="e">
        <f>#REF!</f>
        <v>#REF!</v>
      </c>
      <c r="F1820">
        <v>110850</v>
      </c>
      <c r="Q1820" t="e">
        <f>#REF!</f>
        <v>#REF!</v>
      </c>
      <c r="R1820">
        <v>174701</v>
      </c>
    </row>
    <row r="1821" spans="5:18">
      <c r="E1821" t="e">
        <f>#REF!</f>
        <v>#REF!</v>
      </c>
      <c r="F1821">
        <v>110851</v>
      </c>
      <c r="Q1821" t="e">
        <f>#REF!</f>
        <v>#REF!</v>
      </c>
      <c r="R1821">
        <v>174702</v>
      </c>
    </row>
    <row r="1822" spans="5:18">
      <c r="E1822" t="e">
        <f>#REF!</f>
        <v>#REF!</v>
      </c>
      <c r="F1822">
        <v>110852</v>
      </c>
      <c r="Q1822" t="e">
        <f>#REF!</f>
        <v>#REF!</v>
      </c>
      <c r="R1822">
        <v>174703</v>
      </c>
    </row>
    <row r="1823" spans="5:18">
      <c r="E1823" t="e">
        <f>#REF!</f>
        <v>#REF!</v>
      </c>
      <c r="F1823">
        <v>110853</v>
      </c>
      <c r="Q1823" t="e">
        <f>#REF!</f>
        <v>#REF!</v>
      </c>
      <c r="R1823">
        <v>174704</v>
      </c>
    </row>
    <row r="1824" spans="5:18">
      <c r="E1824" t="e">
        <f>#REF!</f>
        <v>#REF!</v>
      </c>
      <c r="F1824">
        <v>110854</v>
      </c>
      <c r="Q1824" t="e">
        <f>#REF!</f>
        <v>#REF!</v>
      </c>
      <c r="R1824">
        <v>174705</v>
      </c>
    </row>
    <row r="1825" spans="5:18">
      <c r="E1825" t="e">
        <f>#REF!</f>
        <v>#REF!</v>
      </c>
      <c r="F1825">
        <v>110855</v>
      </c>
      <c r="Q1825" t="e">
        <f>#REF!</f>
        <v>#REF!</v>
      </c>
      <c r="R1825">
        <v>174706</v>
      </c>
    </row>
    <row r="1826" spans="5:18">
      <c r="E1826" t="e">
        <f>#REF!</f>
        <v>#REF!</v>
      </c>
      <c r="F1826">
        <v>110856</v>
      </c>
      <c r="Q1826" t="e">
        <f>#REF!</f>
        <v>#REF!</v>
      </c>
      <c r="R1826">
        <v>174707</v>
      </c>
    </row>
    <row r="1827" spans="5:18">
      <c r="E1827" t="e">
        <f>#REF!</f>
        <v>#REF!</v>
      </c>
      <c r="F1827">
        <v>110857</v>
      </c>
      <c r="Q1827" t="e">
        <f>#REF!</f>
        <v>#REF!</v>
      </c>
      <c r="R1827">
        <v>174708</v>
      </c>
    </row>
    <row r="1828" spans="5:18">
      <c r="E1828" t="e">
        <f>#REF!</f>
        <v>#REF!</v>
      </c>
      <c r="F1828">
        <v>110858</v>
      </c>
      <c r="Q1828" t="e">
        <f>#REF!</f>
        <v>#REF!</v>
      </c>
      <c r="R1828">
        <v>174709</v>
      </c>
    </row>
    <row r="1829" spans="5:18">
      <c r="E1829" t="e">
        <f>#REF!</f>
        <v>#REF!</v>
      </c>
      <c r="F1829">
        <v>110859</v>
      </c>
      <c r="Q1829" t="e">
        <f>#REF!</f>
        <v>#REF!</v>
      </c>
      <c r="R1829">
        <v>174710</v>
      </c>
    </row>
    <row r="1830" spans="5:18">
      <c r="E1830" t="e">
        <f>#REF!</f>
        <v>#REF!</v>
      </c>
      <c r="F1830">
        <v>110860</v>
      </c>
      <c r="Q1830" t="e">
        <f>#REF!</f>
        <v>#REF!</v>
      </c>
      <c r="R1830">
        <v>174711</v>
      </c>
    </row>
    <row r="1831" spans="5:18">
      <c r="E1831" t="e">
        <f>#REF!</f>
        <v>#REF!</v>
      </c>
      <c r="F1831">
        <v>110861</v>
      </c>
      <c r="Q1831" t="e">
        <f>#REF!</f>
        <v>#REF!</v>
      </c>
      <c r="R1831">
        <v>174712</v>
      </c>
    </row>
    <row r="1832" spans="5:18">
      <c r="E1832" t="e">
        <f>#REF!</f>
        <v>#REF!</v>
      </c>
      <c r="F1832">
        <v>110862</v>
      </c>
      <c r="Q1832" t="e">
        <f>#REF!</f>
        <v>#REF!</v>
      </c>
      <c r="R1832">
        <v>174713</v>
      </c>
    </row>
    <row r="1833" spans="5:18">
      <c r="E1833" t="e">
        <f>#REF!</f>
        <v>#REF!</v>
      </c>
      <c r="F1833">
        <v>110863</v>
      </c>
      <c r="Q1833" t="e">
        <f>#REF!</f>
        <v>#REF!</v>
      </c>
      <c r="R1833">
        <v>174714</v>
      </c>
    </row>
    <row r="1834" spans="5:18">
      <c r="E1834" t="e">
        <f>#REF!</f>
        <v>#REF!</v>
      </c>
      <c r="F1834">
        <v>110864</v>
      </c>
      <c r="Q1834" t="e">
        <f>#REF!</f>
        <v>#REF!</v>
      </c>
      <c r="R1834">
        <v>174715</v>
      </c>
    </row>
    <row r="1835" spans="5:18">
      <c r="E1835" t="e">
        <f>#REF!</f>
        <v>#REF!</v>
      </c>
      <c r="F1835">
        <v>110865</v>
      </c>
      <c r="Q1835" t="e">
        <f>#REF!</f>
        <v>#REF!</v>
      </c>
      <c r="R1835">
        <v>174716</v>
      </c>
    </row>
    <row r="1836" spans="5:18">
      <c r="E1836" t="e">
        <f>#REF!</f>
        <v>#REF!</v>
      </c>
      <c r="F1836">
        <v>110866</v>
      </c>
      <c r="Q1836" t="e">
        <f>#REF!</f>
        <v>#REF!</v>
      </c>
      <c r="R1836">
        <v>174717</v>
      </c>
    </row>
    <row r="1837" spans="5:18">
      <c r="E1837" t="e">
        <f>#REF!</f>
        <v>#REF!</v>
      </c>
      <c r="F1837">
        <v>110867</v>
      </c>
      <c r="Q1837" t="e">
        <f>#REF!</f>
        <v>#REF!</v>
      </c>
      <c r="R1837">
        <v>174718</v>
      </c>
    </row>
    <row r="1838" spans="5:18">
      <c r="E1838" t="e">
        <f>#REF!</f>
        <v>#REF!</v>
      </c>
      <c r="F1838">
        <v>110868</v>
      </c>
      <c r="Q1838" t="e">
        <f>#REF!</f>
        <v>#REF!</v>
      </c>
      <c r="R1838">
        <v>174719</v>
      </c>
    </row>
    <row r="1839" spans="5:18">
      <c r="E1839" t="e">
        <f>#REF!</f>
        <v>#REF!</v>
      </c>
      <c r="F1839">
        <v>110869</v>
      </c>
      <c r="Q1839" t="e">
        <f>#REF!</f>
        <v>#REF!</v>
      </c>
      <c r="R1839">
        <v>174720</v>
      </c>
    </row>
    <row r="1840" spans="5:18">
      <c r="E1840" t="e">
        <f>#REF!</f>
        <v>#REF!</v>
      </c>
      <c r="F1840">
        <v>110870</v>
      </c>
      <c r="Q1840" t="e">
        <f>#REF!</f>
        <v>#REF!</v>
      </c>
      <c r="R1840">
        <v>174721</v>
      </c>
    </row>
    <row r="1841" spans="5:18">
      <c r="E1841" t="e">
        <f>#REF!</f>
        <v>#REF!</v>
      </c>
      <c r="F1841">
        <v>110871</v>
      </c>
      <c r="Q1841" t="e">
        <f>#REF!</f>
        <v>#REF!</v>
      </c>
      <c r="R1841">
        <v>174722</v>
      </c>
    </row>
    <row r="1842" spans="5:18">
      <c r="E1842" t="e">
        <f>#REF!</f>
        <v>#REF!</v>
      </c>
      <c r="F1842">
        <v>110872</v>
      </c>
      <c r="Q1842" t="e">
        <f>#REF!</f>
        <v>#REF!</v>
      </c>
      <c r="R1842">
        <v>174723</v>
      </c>
    </row>
    <row r="1843" spans="5:18">
      <c r="E1843" t="e">
        <f>#REF!</f>
        <v>#REF!</v>
      </c>
      <c r="F1843">
        <v>110873</v>
      </c>
      <c r="Q1843" t="e">
        <f>#REF!</f>
        <v>#REF!</v>
      </c>
      <c r="R1843">
        <v>174724</v>
      </c>
    </row>
    <row r="1844" spans="5:18">
      <c r="E1844" t="e">
        <f>#REF!</f>
        <v>#REF!</v>
      </c>
      <c r="F1844">
        <v>110874</v>
      </c>
      <c r="Q1844" t="e">
        <f>#REF!</f>
        <v>#REF!</v>
      </c>
      <c r="R1844">
        <v>174725</v>
      </c>
    </row>
    <row r="1845" spans="5:18">
      <c r="E1845" t="e">
        <f>#REF!</f>
        <v>#REF!</v>
      </c>
      <c r="F1845">
        <v>110875</v>
      </c>
      <c r="Q1845" t="e">
        <f>#REF!</f>
        <v>#REF!</v>
      </c>
      <c r="R1845">
        <v>174726</v>
      </c>
    </row>
    <row r="1846" spans="5:18">
      <c r="E1846" t="e">
        <f>#REF!</f>
        <v>#REF!</v>
      </c>
      <c r="F1846">
        <v>110876</v>
      </c>
      <c r="Q1846" t="e">
        <f>#REF!</f>
        <v>#REF!</v>
      </c>
      <c r="R1846">
        <v>174727</v>
      </c>
    </row>
    <row r="1847" spans="5:18">
      <c r="E1847" t="e">
        <f>#REF!</f>
        <v>#REF!</v>
      </c>
      <c r="F1847">
        <v>110877</v>
      </c>
      <c r="Q1847" t="e">
        <f>#REF!</f>
        <v>#REF!</v>
      </c>
      <c r="R1847">
        <v>174728</v>
      </c>
    </row>
    <row r="1848" spans="5:18">
      <c r="E1848" t="e">
        <f>#REF!</f>
        <v>#REF!</v>
      </c>
      <c r="F1848">
        <v>110878</v>
      </c>
      <c r="Q1848" t="e">
        <f>#REF!</f>
        <v>#REF!</v>
      </c>
      <c r="R1848">
        <v>174729</v>
      </c>
    </row>
    <row r="1849" spans="5:18">
      <c r="E1849" t="e">
        <f>#REF!</f>
        <v>#REF!</v>
      </c>
      <c r="F1849">
        <v>110879</v>
      </c>
      <c r="Q1849" t="e">
        <f>#REF!</f>
        <v>#REF!</v>
      </c>
      <c r="R1849">
        <v>174730</v>
      </c>
    </row>
    <row r="1850" spans="5:18">
      <c r="E1850" t="e">
        <f>#REF!</f>
        <v>#REF!</v>
      </c>
      <c r="F1850">
        <v>110880</v>
      </c>
      <c r="Q1850" t="e">
        <f>#REF!</f>
        <v>#REF!</v>
      </c>
      <c r="R1850">
        <v>174731</v>
      </c>
    </row>
    <row r="1851" spans="5:18">
      <c r="E1851" t="e">
        <f>#REF!</f>
        <v>#REF!</v>
      </c>
      <c r="F1851">
        <v>110881</v>
      </c>
      <c r="Q1851" t="e">
        <f>#REF!</f>
        <v>#REF!</v>
      </c>
      <c r="R1851">
        <v>174732</v>
      </c>
    </row>
    <row r="1852" spans="5:18">
      <c r="E1852" t="e">
        <f>#REF!</f>
        <v>#REF!</v>
      </c>
      <c r="F1852">
        <v>110882</v>
      </c>
      <c r="Q1852" t="e">
        <f>#REF!</f>
        <v>#REF!</v>
      </c>
      <c r="R1852">
        <v>174733</v>
      </c>
    </row>
    <row r="1853" spans="5:18">
      <c r="E1853" t="e">
        <f>#REF!</f>
        <v>#REF!</v>
      </c>
      <c r="F1853">
        <v>110883</v>
      </c>
      <c r="Q1853" t="e">
        <f>#REF!</f>
        <v>#REF!</v>
      </c>
      <c r="R1853">
        <v>174734</v>
      </c>
    </row>
    <row r="1854" spans="5:18">
      <c r="E1854" t="e">
        <f>#REF!</f>
        <v>#REF!</v>
      </c>
      <c r="F1854">
        <v>110884</v>
      </c>
      <c r="Q1854" t="e">
        <f>#REF!</f>
        <v>#REF!</v>
      </c>
      <c r="R1854">
        <v>174735</v>
      </c>
    </row>
    <row r="1855" spans="5:18">
      <c r="E1855" t="e">
        <f>#REF!</f>
        <v>#REF!</v>
      </c>
      <c r="F1855">
        <v>110885</v>
      </c>
      <c r="Q1855" t="e">
        <f>#REF!</f>
        <v>#REF!</v>
      </c>
      <c r="R1855">
        <v>174736</v>
      </c>
    </row>
    <row r="1856" spans="5:18">
      <c r="E1856" t="e">
        <f>#REF!</f>
        <v>#REF!</v>
      </c>
      <c r="F1856">
        <v>110886</v>
      </c>
      <c r="Q1856" t="e">
        <f>#REF!</f>
        <v>#REF!</v>
      </c>
      <c r="R1856">
        <v>174737</v>
      </c>
    </row>
    <row r="1857" spans="5:18">
      <c r="E1857" t="e">
        <f>#REF!</f>
        <v>#REF!</v>
      </c>
      <c r="F1857">
        <v>110887</v>
      </c>
      <c r="Q1857" t="e">
        <f>#REF!</f>
        <v>#REF!</v>
      </c>
      <c r="R1857">
        <v>174738</v>
      </c>
    </row>
    <row r="1858" spans="5:18">
      <c r="E1858" t="e">
        <f>#REF!</f>
        <v>#REF!</v>
      </c>
      <c r="F1858">
        <v>110888</v>
      </c>
      <c r="Q1858" t="e">
        <f>#REF!</f>
        <v>#REF!</v>
      </c>
      <c r="R1858">
        <v>174739</v>
      </c>
    </row>
    <row r="1859" spans="5:18">
      <c r="E1859" t="e">
        <f>#REF!</f>
        <v>#REF!</v>
      </c>
      <c r="F1859">
        <v>110889</v>
      </c>
      <c r="Q1859" t="e">
        <f>#REF!</f>
        <v>#REF!</v>
      </c>
      <c r="R1859">
        <v>174740</v>
      </c>
    </row>
    <row r="1860" spans="5:18">
      <c r="E1860" t="e">
        <f>#REF!</f>
        <v>#REF!</v>
      </c>
      <c r="F1860">
        <v>110890</v>
      </c>
      <c r="Q1860" t="e">
        <f>#REF!</f>
        <v>#REF!</v>
      </c>
      <c r="R1860">
        <v>174741</v>
      </c>
    </row>
    <row r="1861" spans="5:18">
      <c r="E1861" t="e">
        <f>#REF!</f>
        <v>#REF!</v>
      </c>
      <c r="F1861">
        <v>110891</v>
      </c>
      <c r="Q1861" t="e">
        <f>#REF!</f>
        <v>#REF!</v>
      </c>
      <c r="R1861">
        <v>174742</v>
      </c>
    </row>
    <row r="1862" spans="5:18">
      <c r="E1862" t="e">
        <f>#REF!</f>
        <v>#REF!</v>
      </c>
      <c r="F1862">
        <v>110892</v>
      </c>
      <c r="Q1862" t="e">
        <f>#REF!</f>
        <v>#REF!</v>
      </c>
      <c r="R1862">
        <v>174743</v>
      </c>
    </row>
    <row r="1863" spans="5:18">
      <c r="E1863" t="e">
        <f>#REF!</f>
        <v>#REF!</v>
      </c>
      <c r="F1863">
        <v>110893</v>
      </c>
      <c r="Q1863" t="e">
        <f>#REF!</f>
        <v>#REF!</v>
      </c>
      <c r="R1863">
        <v>174744</v>
      </c>
    </row>
    <row r="1864" spans="5:18">
      <c r="E1864" t="e">
        <f>#REF!</f>
        <v>#REF!</v>
      </c>
      <c r="F1864">
        <v>110894</v>
      </c>
      <c r="Q1864" t="e">
        <f>#REF!</f>
        <v>#REF!</v>
      </c>
      <c r="R1864">
        <v>174745</v>
      </c>
    </row>
    <row r="1865" spans="5:18">
      <c r="E1865" t="e">
        <f>#REF!</f>
        <v>#REF!</v>
      </c>
      <c r="F1865">
        <v>110895</v>
      </c>
      <c r="Q1865" t="e">
        <f>#REF!</f>
        <v>#REF!</v>
      </c>
      <c r="R1865">
        <v>174746</v>
      </c>
    </row>
    <row r="1866" spans="5:18">
      <c r="E1866" t="e">
        <f>#REF!</f>
        <v>#REF!</v>
      </c>
      <c r="F1866">
        <v>110896</v>
      </c>
      <c r="Q1866" t="e">
        <f>#REF!</f>
        <v>#REF!</v>
      </c>
      <c r="R1866">
        <v>174747</v>
      </c>
    </row>
    <row r="1867" spans="5:18">
      <c r="E1867" t="e">
        <f>#REF!</f>
        <v>#REF!</v>
      </c>
      <c r="F1867">
        <v>110897</v>
      </c>
      <c r="Q1867" t="e">
        <f>#REF!</f>
        <v>#REF!</v>
      </c>
      <c r="R1867">
        <v>174748</v>
      </c>
    </row>
    <row r="1868" spans="5:18">
      <c r="E1868" t="e">
        <f>#REF!</f>
        <v>#REF!</v>
      </c>
      <c r="F1868">
        <v>110898</v>
      </c>
      <c r="Q1868" t="e">
        <f>#REF!</f>
        <v>#REF!</v>
      </c>
      <c r="R1868">
        <v>174749</v>
      </c>
    </row>
    <row r="1869" spans="5:18">
      <c r="E1869" t="e">
        <f>#REF!</f>
        <v>#REF!</v>
      </c>
      <c r="F1869">
        <v>110899</v>
      </c>
      <c r="Q1869" t="e">
        <f>#REF!</f>
        <v>#REF!</v>
      </c>
      <c r="R1869">
        <v>174750</v>
      </c>
    </row>
    <row r="1870" spans="5:18">
      <c r="E1870" t="e">
        <f>#REF!</f>
        <v>#REF!</v>
      </c>
      <c r="F1870">
        <v>110900</v>
      </c>
      <c r="Q1870" t="e">
        <f>#REF!</f>
        <v>#REF!</v>
      </c>
      <c r="R1870">
        <v>174751</v>
      </c>
    </row>
    <row r="1871" spans="5:18">
      <c r="E1871" t="e">
        <f>#REF!</f>
        <v>#REF!</v>
      </c>
      <c r="F1871">
        <v>110901</v>
      </c>
      <c r="Q1871" t="e">
        <f>#REF!</f>
        <v>#REF!</v>
      </c>
      <c r="R1871">
        <v>174752</v>
      </c>
    </row>
    <row r="1872" spans="5:18">
      <c r="E1872" t="e">
        <f>#REF!</f>
        <v>#REF!</v>
      </c>
      <c r="F1872">
        <v>110902</v>
      </c>
      <c r="Q1872" t="e">
        <f>#REF!</f>
        <v>#REF!</v>
      </c>
      <c r="R1872">
        <v>174753</v>
      </c>
    </row>
    <row r="1873" spans="5:18">
      <c r="E1873" t="e">
        <f>#REF!</f>
        <v>#REF!</v>
      </c>
      <c r="F1873">
        <v>110903</v>
      </c>
      <c r="Q1873" t="e">
        <f>#REF!</f>
        <v>#REF!</v>
      </c>
      <c r="R1873">
        <v>174754</v>
      </c>
    </row>
    <row r="1874" spans="5:18">
      <c r="E1874" t="e">
        <f>#REF!</f>
        <v>#REF!</v>
      </c>
      <c r="F1874">
        <v>110904</v>
      </c>
      <c r="Q1874" t="e">
        <f>#REF!</f>
        <v>#REF!</v>
      </c>
      <c r="R1874">
        <v>174755</v>
      </c>
    </row>
    <row r="1875" spans="5:18">
      <c r="E1875" t="e">
        <f>#REF!</f>
        <v>#REF!</v>
      </c>
      <c r="F1875">
        <v>110905</v>
      </c>
      <c r="Q1875" t="e">
        <f>#REF!</f>
        <v>#REF!</v>
      </c>
      <c r="R1875">
        <v>174756</v>
      </c>
    </row>
    <row r="1876" spans="5:18">
      <c r="E1876" t="e">
        <f>#REF!</f>
        <v>#REF!</v>
      </c>
      <c r="F1876">
        <v>110906</v>
      </c>
      <c r="Q1876" t="e">
        <f>#REF!</f>
        <v>#REF!</v>
      </c>
      <c r="R1876">
        <v>174757</v>
      </c>
    </row>
    <row r="1877" spans="5:18">
      <c r="E1877" t="e">
        <f>#REF!</f>
        <v>#REF!</v>
      </c>
      <c r="F1877">
        <v>110907</v>
      </c>
      <c r="Q1877" t="e">
        <f>#REF!</f>
        <v>#REF!</v>
      </c>
      <c r="R1877">
        <v>174758</v>
      </c>
    </row>
    <row r="1878" spans="5:18">
      <c r="E1878" t="e">
        <f>#REF!</f>
        <v>#REF!</v>
      </c>
      <c r="F1878">
        <v>110908</v>
      </c>
      <c r="Q1878" t="e">
        <f>#REF!</f>
        <v>#REF!</v>
      </c>
      <c r="R1878">
        <v>174759</v>
      </c>
    </row>
    <row r="1879" spans="5:18">
      <c r="E1879" t="e">
        <f>#REF!</f>
        <v>#REF!</v>
      </c>
      <c r="F1879">
        <v>110909</v>
      </c>
      <c r="Q1879" t="e">
        <f>#REF!</f>
        <v>#REF!</v>
      </c>
      <c r="R1879">
        <v>174760</v>
      </c>
    </row>
    <row r="1880" spans="5:18">
      <c r="E1880" t="e">
        <f>#REF!</f>
        <v>#REF!</v>
      </c>
      <c r="F1880">
        <v>110910</v>
      </c>
      <c r="Q1880" t="e">
        <f>#REF!</f>
        <v>#REF!</v>
      </c>
      <c r="R1880">
        <v>174761</v>
      </c>
    </row>
    <row r="1881" spans="5:18">
      <c r="E1881" t="e">
        <f>#REF!</f>
        <v>#REF!</v>
      </c>
      <c r="F1881">
        <v>110911</v>
      </c>
      <c r="Q1881" t="e">
        <f>#REF!</f>
        <v>#REF!</v>
      </c>
      <c r="R1881">
        <v>174762</v>
      </c>
    </row>
    <row r="1882" spans="5:18">
      <c r="E1882" t="e">
        <f>#REF!</f>
        <v>#REF!</v>
      </c>
      <c r="F1882">
        <v>110912</v>
      </c>
      <c r="Q1882" t="e">
        <f>#REF!</f>
        <v>#REF!</v>
      </c>
      <c r="R1882">
        <v>174763</v>
      </c>
    </row>
    <row r="1883" spans="5:18">
      <c r="E1883" t="e">
        <f>#REF!</f>
        <v>#REF!</v>
      </c>
      <c r="F1883">
        <v>110913</v>
      </c>
      <c r="Q1883" t="e">
        <f>#REF!</f>
        <v>#REF!</v>
      </c>
      <c r="R1883">
        <v>174764</v>
      </c>
    </row>
    <row r="1884" spans="5:18">
      <c r="E1884" t="e">
        <f>#REF!</f>
        <v>#REF!</v>
      </c>
      <c r="F1884">
        <v>110914</v>
      </c>
      <c r="Q1884" t="e">
        <f>#REF!</f>
        <v>#REF!</v>
      </c>
      <c r="R1884">
        <v>174765</v>
      </c>
    </row>
    <row r="1885" spans="5:18">
      <c r="E1885" t="e">
        <f>#REF!</f>
        <v>#REF!</v>
      </c>
      <c r="F1885">
        <v>110915</v>
      </c>
      <c r="Q1885" t="e">
        <f>#REF!</f>
        <v>#REF!</v>
      </c>
      <c r="R1885">
        <v>174766</v>
      </c>
    </row>
    <row r="1886" spans="5:18">
      <c r="E1886" t="e">
        <f>#REF!</f>
        <v>#REF!</v>
      </c>
      <c r="F1886">
        <v>110916</v>
      </c>
      <c r="Q1886" t="e">
        <f>#REF!</f>
        <v>#REF!</v>
      </c>
      <c r="R1886">
        <v>174767</v>
      </c>
    </row>
    <row r="1887" spans="5:18">
      <c r="E1887" t="e">
        <f>#REF!</f>
        <v>#REF!</v>
      </c>
      <c r="F1887">
        <v>110917</v>
      </c>
      <c r="Q1887" t="e">
        <f>#REF!</f>
        <v>#REF!</v>
      </c>
      <c r="R1887">
        <v>174768</v>
      </c>
    </row>
    <row r="1888" spans="5:18">
      <c r="E1888" t="e">
        <f>#REF!</f>
        <v>#REF!</v>
      </c>
      <c r="F1888">
        <v>110918</v>
      </c>
      <c r="Q1888" t="e">
        <f>#REF!</f>
        <v>#REF!</v>
      </c>
      <c r="R1888">
        <v>174769</v>
      </c>
    </row>
    <row r="1889" spans="5:18">
      <c r="E1889" t="e">
        <f>#REF!</f>
        <v>#REF!</v>
      </c>
      <c r="F1889">
        <v>110919</v>
      </c>
      <c r="Q1889" t="e">
        <f>#REF!</f>
        <v>#REF!</v>
      </c>
      <c r="R1889">
        <v>174770</v>
      </c>
    </row>
    <row r="1890" spans="5:18">
      <c r="E1890" t="e">
        <f>#REF!</f>
        <v>#REF!</v>
      </c>
      <c r="F1890">
        <v>110920</v>
      </c>
      <c r="Q1890" t="e">
        <f>#REF!</f>
        <v>#REF!</v>
      </c>
      <c r="R1890">
        <v>174771</v>
      </c>
    </row>
    <row r="1891" spans="5:18">
      <c r="E1891" t="e">
        <f>#REF!</f>
        <v>#REF!</v>
      </c>
      <c r="F1891">
        <v>110921</v>
      </c>
      <c r="Q1891" t="e">
        <f>#REF!</f>
        <v>#REF!</v>
      </c>
      <c r="R1891">
        <v>174772</v>
      </c>
    </row>
    <row r="1892" spans="5:18">
      <c r="E1892" t="e">
        <f>#REF!</f>
        <v>#REF!</v>
      </c>
      <c r="F1892">
        <v>110922</v>
      </c>
      <c r="Q1892" t="e">
        <f>#REF!</f>
        <v>#REF!</v>
      </c>
      <c r="R1892">
        <v>174773</v>
      </c>
    </row>
    <row r="1893" spans="5:18">
      <c r="E1893" t="e">
        <f>#REF!</f>
        <v>#REF!</v>
      </c>
      <c r="F1893">
        <v>110923</v>
      </c>
      <c r="Q1893" t="e">
        <f>#REF!</f>
        <v>#REF!</v>
      </c>
      <c r="R1893">
        <v>174774</v>
      </c>
    </row>
    <row r="1894" spans="5:18">
      <c r="E1894" t="e">
        <f>#REF!</f>
        <v>#REF!</v>
      </c>
      <c r="F1894">
        <v>110924</v>
      </c>
      <c r="Q1894" t="e">
        <f>#REF!</f>
        <v>#REF!</v>
      </c>
      <c r="R1894">
        <v>174775</v>
      </c>
    </row>
    <row r="1895" spans="5:18">
      <c r="E1895" t="e">
        <f>#REF!</f>
        <v>#REF!</v>
      </c>
      <c r="F1895">
        <v>110925</v>
      </c>
      <c r="Q1895" t="e">
        <f>#REF!</f>
        <v>#REF!</v>
      </c>
      <c r="R1895">
        <v>174776</v>
      </c>
    </row>
    <row r="1896" spans="5:18">
      <c r="E1896" t="e">
        <f>#REF!</f>
        <v>#REF!</v>
      </c>
      <c r="F1896">
        <v>110926</v>
      </c>
      <c r="Q1896" t="e">
        <f>#REF!</f>
        <v>#REF!</v>
      </c>
      <c r="R1896">
        <v>174777</v>
      </c>
    </row>
    <row r="1897" spans="5:18">
      <c r="E1897" t="e">
        <f>#REF!</f>
        <v>#REF!</v>
      </c>
      <c r="F1897">
        <v>110927</v>
      </c>
      <c r="Q1897" t="e">
        <f>#REF!</f>
        <v>#REF!</v>
      </c>
      <c r="R1897">
        <v>174778</v>
      </c>
    </row>
    <row r="1898" spans="5:18">
      <c r="E1898" t="e">
        <f>#REF!</f>
        <v>#REF!</v>
      </c>
      <c r="F1898">
        <v>110928</v>
      </c>
      <c r="Q1898" t="e">
        <f>#REF!</f>
        <v>#REF!</v>
      </c>
      <c r="R1898">
        <v>174779</v>
      </c>
    </row>
    <row r="1899" spans="5:18">
      <c r="E1899" t="e">
        <f>#REF!</f>
        <v>#REF!</v>
      </c>
      <c r="F1899">
        <v>110929</v>
      </c>
      <c r="Q1899" t="e">
        <f>#REF!</f>
        <v>#REF!</v>
      </c>
      <c r="R1899">
        <v>174780</v>
      </c>
    </row>
    <row r="1900" spans="5:18">
      <c r="E1900" t="e">
        <f>#REF!</f>
        <v>#REF!</v>
      </c>
      <c r="F1900">
        <v>110930</v>
      </c>
      <c r="Q1900" t="e">
        <f>#REF!</f>
        <v>#REF!</v>
      </c>
      <c r="R1900">
        <v>174781</v>
      </c>
    </row>
    <row r="1901" spans="5:18">
      <c r="E1901" t="e">
        <f>#REF!</f>
        <v>#REF!</v>
      </c>
      <c r="F1901">
        <v>110931</v>
      </c>
      <c r="Q1901" t="e">
        <f>#REF!</f>
        <v>#REF!</v>
      </c>
      <c r="R1901">
        <v>174782</v>
      </c>
    </row>
    <row r="1902" spans="5:18">
      <c r="E1902" t="e">
        <f>#REF!</f>
        <v>#REF!</v>
      </c>
      <c r="F1902">
        <v>110932</v>
      </c>
      <c r="Q1902" t="e">
        <f>#REF!</f>
        <v>#REF!</v>
      </c>
      <c r="R1902">
        <v>174783</v>
      </c>
    </row>
    <row r="1903" spans="5:18">
      <c r="E1903" t="e">
        <f>#REF!</f>
        <v>#REF!</v>
      </c>
      <c r="F1903">
        <v>110933</v>
      </c>
      <c r="Q1903" t="e">
        <f>#REF!</f>
        <v>#REF!</v>
      </c>
      <c r="R1903">
        <v>174784</v>
      </c>
    </row>
    <row r="1904" spans="5:18">
      <c r="E1904" t="e">
        <f>#REF!</f>
        <v>#REF!</v>
      </c>
      <c r="F1904">
        <v>110934</v>
      </c>
      <c r="Q1904" t="e">
        <f>#REF!</f>
        <v>#REF!</v>
      </c>
      <c r="R1904">
        <v>174785</v>
      </c>
    </row>
    <row r="1905" spans="5:18">
      <c r="E1905" t="e">
        <f>#REF!</f>
        <v>#REF!</v>
      </c>
      <c r="F1905">
        <v>110935</v>
      </c>
      <c r="Q1905" t="e">
        <f>#REF!</f>
        <v>#REF!</v>
      </c>
      <c r="R1905">
        <v>174786</v>
      </c>
    </row>
    <row r="1906" spans="5:18">
      <c r="E1906" t="e">
        <f>#REF!</f>
        <v>#REF!</v>
      </c>
      <c r="F1906">
        <v>110936</v>
      </c>
      <c r="Q1906" t="e">
        <f>#REF!</f>
        <v>#REF!</v>
      </c>
      <c r="R1906">
        <v>174787</v>
      </c>
    </row>
    <row r="1907" spans="5:18">
      <c r="E1907" t="e">
        <f>#REF!</f>
        <v>#REF!</v>
      </c>
      <c r="F1907">
        <v>110937</v>
      </c>
      <c r="Q1907" t="e">
        <f>#REF!</f>
        <v>#REF!</v>
      </c>
      <c r="R1907">
        <v>174788</v>
      </c>
    </row>
    <row r="1908" spans="5:18">
      <c r="E1908" t="e">
        <f>#REF!</f>
        <v>#REF!</v>
      </c>
      <c r="F1908">
        <v>110938</v>
      </c>
      <c r="Q1908" t="e">
        <f>#REF!</f>
        <v>#REF!</v>
      </c>
      <c r="R1908">
        <v>174789</v>
      </c>
    </row>
    <row r="1909" spans="5:18">
      <c r="E1909" t="e">
        <f>#REF!</f>
        <v>#REF!</v>
      </c>
      <c r="F1909">
        <v>110939</v>
      </c>
      <c r="Q1909" t="e">
        <f>#REF!</f>
        <v>#REF!</v>
      </c>
      <c r="R1909">
        <v>174790</v>
      </c>
    </row>
    <row r="1910" spans="5:18">
      <c r="E1910" t="e">
        <f>#REF!</f>
        <v>#REF!</v>
      </c>
      <c r="F1910">
        <v>110940</v>
      </c>
      <c r="Q1910" t="e">
        <f>#REF!</f>
        <v>#REF!</v>
      </c>
      <c r="R1910">
        <v>174791</v>
      </c>
    </row>
    <row r="1911" spans="5:18">
      <c r="E1911" t="e">
        <f>#REF!</f>
        <v>#REF!</v>
      </c>
      <c r="F1911">
        <v>110941</v>
      </c>
      <c r="Q1911" t="e">
        <f>#REF!</f>
        <v>#REF!</v>
      </c>
      <c r="R1911">
        <v>174792</v>
      </c>
    </row>
    <row r="1912" spans="5:18">
      <c r="E1912" t="e">
        <f>#REF!</f>
        <v>#REF!</v>
      </c>
      <c r="F1912">
        <v>110942</v>
      </c>
      <c r="Q1912" t="e">
        <f>#REF!</f>
        <v>#REF!</v>
      </c>
      <c r="R1912">
        <v>174793</v>
      </c>
    </row>
    <row r="1913" spans="5:18">
      <c r="E1913" t="e">
        <f>#REF!</f>
        <v>#REF!</v>
      </c>
      <c r="F1913">
        <v>110943</v>
      </c>
      <c r="Q1913" t="e">
        <f>#REF!</f>
        <v>#REF!</v>
      </c>
      <c r="R1913">
        <v>174794</v>
      </c>
    </row>
    <row r="1914" spans="5:18">
      <c r="E1914" t="e">
        <f>#REF!</f>
        <v>#REF!</v>
      </c>
      <c r="F1914">
        <v>110944</v>
      </c>
      <c r="Q1914" t="e">
        <f>#REF!</f>
        <v>#REF!</v>
      </c>
      <c r="R1914">
        <v>174795</v>
      </c>
    </row>
    <row r="1915" spans="5:18">
      <c r="E1915" t="e">
        <f>#REF!</f>
        <v>#REF!</v>
      </c>
      <c r="F1915">
        <v>110945</v>
      </c>
      <c r="Q1915" t="e">
        <f>#REF!</f>
        <v>#REF!</v>
      </c>
      <c r="R1915">
        <v>174796</v>
      </c>
    </row>
    <row r="1916" spans="5:18">
      <c r="E1916" t="e">
        <f>#REF!</f>
        <v>#REF!</v>
      </c>
      <c r="F1916">
        <v>110946</v>
      </c>
      <c r="Q1916" t="e">
        <f>#REF!</f>
        <v>#REF!</v>
      </c>
      <c r="R1916">
        <v>174797</v>
      </c>
    </row>
    <row r="1917" spans="5:18">
      <c r="E1917" t="e">
        <f>#REF!</f>
        <v>#REF!</v>
      </c>
      <c r="F1917">
        <v>110947</v>
      </c>
      <c r="Q1917" t="e">
        <f>#REF!</f>
        <v>#REF!</v>
      </c>
      <c r="R1917">
        <v>174798</v>
      </c>
    </row>
    <row r="1918" spans="5:18">
      <c r="E1918" t="e">
        <f>#REF!</f>
        <v>#REF!</v>
      </c>
      <c r="F1918">
        <v>110948</v>
      </c>
      <c r="Q1918" t="e">
        <f>#REF!</f>
        <v>#REF!</v>
      </c>
      <c r="R1918">
        <v>174799</v>
      </c>
    </row>
    <row r="1919" spans="5:18">
      <c r="E1919" t="e">
        <f>#REF!</f>
        <v>#REF!</v>
      </c>
      <c r="F1919">
        <v>110949</v>
      </c>
      <c r="Q1919" t="e">
        <f>#REF!</f>
        <v>#REF!</v>
      </c>
      <c r="R1919">
        <v>174800</v>
      </c>
    </row>
    <row r="1920" spans="5:18">
      <c r="E1920" t="e">
        <f>#REF!</f>
        <v>#REF!</v>
      </c>
      <c r="F1920">
        <v>110950</v>
      </c>
      <c r="Q1920" t="e">
        <f>#REF!</f>
        <v>#REF!</v>
      </c>
      <c r="R1920">
        <v>174801</v>
      </c>
    </row>
    <row r="1921" spans="5:18">
      <c r="E1921" t="e">
        <f>#REF!</f>
        <v>#REF!</v>
      </c>
      <c r="F1921">
        <v>110951</v>
      </c>
      <c r="Q1921" t="e">
        <f>#REF!</f>
        <v>#REF!</v>
      </c>
      <c r="R1921">
        <v>174802</v>
      </c>
    </row>
    <row r="1922" spans="5:18">
      <c r="E1922" t="e">
        <f>#REF!</f>
        <v>#REF!</v>
      </c>
      <c r="F1922">
        <v>110952</v>
      </c>
      <c r="Q1922" t="e">
        <f>#REF!</f>
        <v>#REF!</v>
      </c>
      <c r="R1922">
        <v>174803</v>
      </c>
    </row>
    <row r="1923" spans="5:18">
      <c r="E1923" t="e">
        <f>#REF!</f>
        <v>#REF!</v>
      </c>
      <c r="F1923">
        <v>110953</v>
      </c>
      <c r="Q1923" t="e">
        <f>#REF!</f>
        <v>#REF!</v>
      </c>
      <c r="R1923">
        <v>174804</v>
      </c>
    </row>
    <row r="1924" spans="5:18">
      <c r="E1924" t="e">
        <f>#REF!</f>
        <v>#REF!</v>
      </c>
      <c r="F1924">
        <v>110954</v>
      </c>
      <c r="Q1924" t="e">
        <f>#REF!</f>
        <v>#REF!</v>
      </c>
      <c r="R1924">
        <v>174805</v>
      </c>
    </row>
    <row r="1925" spans="5:18">
      <c r="E1925" t="e">
        <f>#REF!</f>
        <v>#REF!</v>
      </c>
      <c r="F1925">
        <v>110955</v>
      </c>
      <c r="Q1925" t="e">
        <f>#REF!</f>
        <v>#REF!</v>
      </c>
      <c r="R1925">
        <v>174806</v>
      </c>
    </row>
    <row r="1926" spans="5:18">
      <c r="E1926" t="e">
        <f>#REF!</f>
        <v>#REF!</v>
      </c>
      <c r="F1926">
        <v>110956</v>
      </c>
      <c r="Q1926" t="e">
        <f>#REF!</f>
        <v>#REF!</v>
      </c>
      <c r="R1926">
        <v>174807</v>
      </c>
    </row>
    <row r="1927" spans="5:18">
      <c r="E1927" t="e">
        <f>#REF!</f>
        <v>#REF!</v>
      </c>
      <c r="F1927">
        <v>110957</v>
      </c>
      <c r="Q1927" t="e">
        <f>#REF!</f>
        <v>#REF!</v>
      </c>
      <c r="R1927">
        <v>174808</v>
      </c>
    </row>
    <row r="1928" spans="5:18">
      <c r="E1928" t="e">
        <f>#REF!</f>
        <v>#REF!</v>
      </c>
      <c r="F1928">
        <v>110958</v>
      </c>
      <c r="Q1928" t="e">
        <f>#REF!</f>
        <v>#REF!</v>
      </c>
      <c r="R1928">
        <v>174809</v>
      </c>
    </row>
    <row r="1929" spans="5:18">
      <c r="E1929" t="e">
        <f>#REF!</f>
        <v>#REF!</v>
      </c>
      <c r="F1929">
        <v>110959</v>
      </c>
      <c r="Q1929" t="e">
        <f>#REF!</f>
        <v>#REF!</v>
      </c>
      <c r="R1929">
        <v>174810</v>
      </c>
    </row>
    <row r="1930" spans="5:18">
      <c r="E1930" t="e">
        <f>#REF!</f>
        <v>#REF!</v>
      </c>
      <c r="F1930">
        <v>110960</v>
      </c>
      <c r="Q1930" t="e">
        <f>#REF!</f>
        <v>#REF!</v>
      </c>
      <c r="R1930">
        <v>174811</v>
      </c>
    </row>
    <row r="1931" spans="5:18">
      <c r="E1931" t="e">
        <f>#REF!</f>
        <v>#REF!</v>
      </c>
      <c r="F1931">
        <v>110961</v>
      </c>
      <c r="Q1931" t="e">
        <f>#REF!</f>
        <v>#REF!</v>
      </c>
      <c r="R1931">
        <v>174812</v>
      </c>
    </row>
    <row r="1932" spans="5:18">
      <c r="E1932" t="e">
        <f>#REF!</f>
        <v>#REF!</v>
      </c>
      <c r="F1932">
        <v>110962</v>
      </c>
      <c r="Q1932" t="e">
        <f>#REF!</f>
        <v>#REF!</v>
      </c>
      <c r="R1932">
        <v>174813</v>
      </c>
    </row>
    <row r="1933" spans="5:18">
      <c r="E1933" t="e">
        <f>#REF!</f>
        <v>#REF!</v>
      </c>
      <c r="F1933">
        <v>110963</v>
      </c>
      <c r="Q1933" t="e">
        <f>#REF!</f>
        <v>#REF!</v>
      </c>
      <c r="R1933">
        <v>174814</v>
      </c>
    </row>
    <row r="1934" spans="5:18">
      <c r="E1934" t="e">
        <f>#REF!</f>
        <v>#REF!</v>
      </c>
      <c r="F1934">
        <v>110964</v>
      </c>
      <c r="Q1934" t="e">
        <f>#REF!</f>
        <v>#REF!</v>
      </c>
      <c r="R1934">
        <v>174815</v>
      </c>
    </row>
    <row r="1935" spans="5:18">
      <c r="E1935" t="e">
        <f>#REF!</f>
        <v>#REF!</v>
      </c>
      <c r="F1935">
        <v>110965</v>
      </c>
      <c r="Q1935" t="e">
        <f>#REF!</f>
        <v>#REF!</v>
      </c>
      <c r="R1935">
        <v>174816</v>
      </c>
    </row>
    <row r="1936" spans="5:18">
      <c r="E1936" t="e">
        <f>#REF!</f>
        <v>#REF!</v>
      </c>
      <c r="F1936">
        <v>110966</v>
      </c>
      <c r="Q1936" t="e">
        <f>#REF!</f>
        <v>#REF!</v>
      </c>
      <c r="R1936">
        <v>174817</v>
      </c>
    </row>
    <row r="1937" spans="5:18">
      <c r="E1937" t="e">
        <f>#REF!</f>
        <v>#REF!</v>
      </c>
      <c r="F1937">
        <v>110967</v>
      </c>
      <c r="Q1937" t="e">
        <f>#REF!</f>
        <v>#REF!</v>
      </c>
      <c r="R1937">
        <v>174818</v>
      </c>
    </row>
    <row r="1938" spans="5:18">
      <c r="E1938" t="e">
        <f>#REF!</f>
        <v>#REF!</v>
      </c>
      <c r="F1938">
        <v>110968</v>
      </c>
      <c r="Q1938" t="e">
        <f>#REF!</f>
        <v>#REF!</v>
      </c>
      <c r="R1938">
        <v>174819</v>
      </c>
    </row>
    <row r="1939" spans="5:18">
      <c r="E1939" t="e">
        <f>#REF!</f>
        <v>#REF!</v>
      </c>
      <c r="F1939">
        <v>110969</v>
      </c>
      <c r="Q1939" t="e">
        <f>#REF!</f>
        <v>#REF!</v>
      </c>
      <c r="R1939">
        <v>174820</v>
      </c>
    </row>
    <row r="1940" spans="5:18">
      <c r="E1940" t="e">
        <f>#REF!</f>
        <v>#REF!</v>
      </c>
      <c r="F1940">
        <v>110970</v>
      </c>
      <c r="Q1940" t="e">
        <f>#REF!</f>
        <v>#REF!</v>
      </c>
      <c r="R1940">
        <v>174821</v>
      </c>
    </row>
    <row r="1941" spans="5:18">
      <c r="E1941" t="e">
        <f>#REF!</f>
        <v>#REF!</v>
      </c>
      <c r="F1941">
        <v>110971</v>
      </c>
      <c r="Q1941" t="e">
        <f>#REF!</f>
        <v>#REF!</v>
      </c>
      <c r="R1941">
        <v>174822</v>
      </c>
    </row>
    <row r="1942" spans="5:18">
      <c r="E1942" t="e">
        <f>#REF!</f>
        <v>#REF!</v>
      </c>
      <c r="F1942">
        <v>110972</v>
      </c>
      <c r="Q1942" t="e">
        <f>#REF!</f>
        <v>#REF!</v>
      </c>
      <c r="R1942">
        <v>174823</v>
      </c>
    </row>
    <row r="1943" spans="5:18">
      <c r="E1943" t="e">
        <f>#REF!</f>
        <v>#REF!</v>
      </c>
      <c r="F1943">
        <v>110973</v>
      </c>
      <c r="Q1943" t="e">
        <f>#REF!</f>
        <v>#REF!</v>
      </c>
      <c r="R1943">
        <v>174824</v>
      </c>
    </row>
    <row r="1944" spans="5:18">
      <c r="E1944" t="e">
        <f>#REF!</f>
        <v>#REF!</v>
      </c>
      <c r="F1944">
        <v>110974</v>
      </c>
      <c r="Q1944" t="e">
        <f>#REF!</f>
        <v>#REF!</v>
      </c>
      <c r="R1944">
        <v>174825</v>
      </c>
    </row>
    <row r="1945" spans="5:18">
      <c r="E1945" t="e">
        <f>#REF!</f>
        <v>#REF!</v>
      </c>
      <c r="F1945">
        <v>110975</v>
      </c>
      <c r="Q1945" t="e">
        <f>#REF!</f>
        <v>#REF!</v>
      </c>
      <c r="R1945">
        <v>174826</v>
      </c>
    </row>
    <row r="1946" spans="5:18">
      <c r="E1946" t="e">
        <f>#REF!</f>
        <v>#REF!</v>
      </c>
      <c r="F1946">
        <v>110976</v>
      </c>
      <c r="Q1946" t="e">
        <f>#REF!</f>
        <v>#REF!</v>
      </c>
      <c r="R1946">
        <v>174827</v>
      </c>
    </row>
    <row r="1947" spans="5:18">
      <c r="E1947" t="e">
        <f>#REF!</f>
        <v>#REF!</v>
      </c>
      <c r="F1947">
        <v>110977</v>
      </c>
      <c r="Q1947" t="e">
        <f>#REF!</f>
        <v>#REF!</v>
      </c>
      <c r="R1947">
        <v>174828</v>
      </c>
    </row>
    <row r="1948" spans="5:18">
      <c r="E1948" t="e">
        <f>#REF!</f>
        <v>#REF!</v>
      </c>
      <c r="F1948">
        <v>110978</v>
      </c>
      <c r="Q1948" t="e">
        <f>#REF!</f>
        <v>#REF!</v>
      </c>
      <c r="R1948">
        <v>174829</v>
      </c>
    </row>
    <row r="1949" spans="5:18">
      <c r="E1949" t="e">
        <f>#REF!</f>
        <v>#REF!</v>
      </c>
      <c r="F1949">
        <v>110979</v>
      </c>
      <c r="Q1949" t="e">
        <f>#REF!</f>
        <v>#REF!</v>
      </c>
      <c r="R1949">
        <v>174830</v>
      </c>
    </row>
    <row r="1950" spans="5:18">
      <c r="E1950" t="e">
        <f>#REF!</f>
        <v>#REF!</v>
      </c>
      <c r="F1950">
        <v>110980</v>
      </c>
      <c r="Q1950" t="e">
        <f>#REF!</f>
        <v>#REF!</v>
      </c>
      <c r="R1950">
        <v>174831</v>
      </c>
    </row>
    <row r="1951" spans="5:18">
      <c r="E1951" t="e">
        <f>#REF!</f>
        <v>#REF!</v>
      </c>
      <c r="F1951">
        <v>110981</v>
      </c>
      <c r="Q1951" t="e">
        <f>#REF!</f>
        <v>#REF!</v>
      </c>
      <c r="R1951">
        <v>174832</v>
      </c>
    </row>
    <row r="1952" spans="5:18">
      <c r="E1952" t="e">
        <f>#REF!</f>
        <v>#REF!</v>
      </c>
      <c r="F1952">
        <v>110982</v>
      </c>
      <c r="Q1952" t="e">
        <f>#REF!</f>
        <v>#REF!</v>
      </c>
      <c r="R1952">
        <v>174833</v>
      </c>
    </row>
    <row r="1953" spans="5:18">
      <c r="E1953" t="e">
        <f>#REF!</f>
        <v>#REF!</v>
      </c>
      <c r="F1953">
        <v>110983</v>
      </c>
      <c r="Q1953" t="e">
        <f>#REF!</f>
        <v>#REF!</v>
      </c>
      <c r="R1953">
        <v>174834</v>
      </c>
    </row>
    <row r="1954" spans="5:18">
      <c r="E1954" t="e">
        <f>#REF!</f>
        <v>#REF!</v>
      </c>
      <c r="F1954">
        <v>110984</v>
      </c>
      <c r="Q1954" t="e">
        <f>#REF!</f>
        <v>#REF!</v>
      </c>
      <c r="R1954">
        <v>174835</v>
      </c>
    </row>
    <row r="1955" spans="5:18">
      <c r="E1955" t="e">
        <f>#REF!</f>
        <v>#REF!</v>
      </c>
      <c r="F1955">
        <v>110985</v>
      </c>
      <c r="Q1955" t="e">
        <f>#REF!</f>
        <v>#REF!</v>
      </c>
      <c r="R1955">
        <v>174836</v>
      </c>
    </row>
    <row r="1956" spans="5:18">
      <c r="E1956" t="e">
        <f>#REF!</f>
        <v>#REF!</v>
      </c>
      <c r="F1956">
        <v>110986</v>
      </c>
      <c r="Q1956" t="e">
        <f>#REF!</f>
        <v>#REF!</v>
      </c>
      <c r="R1956">
        <v>174837</v>
      </c>
    </row>
    <row r="1957" spans="5:18">
      <c r="E1957" t="e">
        <f>#REF!</f>
        <v>#REF!</v>
      </c>
      <c r="F1957">
        <v>110987</v>
      </c>
      <c r="Q1957" t="e">
        <f>#REF!</f>
        <v>#REF!</v>
      </c>
      <c r="R1957">
        <v>174838</v>
      </c>
    </row>
    <row r="1958" spans="5:18">
      <c r="E1958" t="e">
        <f>#REF!</f>
        <v>#REF!</v>
      </c>
      <c r="F1958">
        <v>110988</v>
      </c>
      <c r="Q1958" t="e">
        <f>#REF!</f>
        <v>#REF!</v>
      </c>
      <c r="R1958">
        <v>174839</v>
      </c>
    </row>
    <row r="1959" spans="5:18">
      <c r="E1959" t="e">
        <f>#REF!</f>
        <v>#REF!</v>
      </c>
      <c r="F1959">
        <v>110989</v>
      </c>
      <c r="Q1959" t="e">
        <f>#REF!</f>
        <v>#REF!</v>
      </c>
      <c r="R1959">
        <v>174840</v>
      </c>
    </row>
    <row r="1960" spans="5:18">
      <c r="E1960" t="e">
        <f>#REF!</f>
        <v>#REF!</v>
      </c>
      <c r="F1960">
        <v>110990</v>
      </c>
      <c r="Q1960" t="e">
        <f>#REF!</f>
        <v>#REF!</v>
      </c>
      <c r="R1960">
        <v>174841</v>
      </c>
    </row>
    <row r="1961" spans="5:18">
      <c r="E1961" t="e">
        <f>#REF!</f>
        <v>#REF!</v>
      </c>
      <c r="F1961">
        <v>110991</v>
      </c>
      <c r="Q1961" t="e">
        <f>#REF!</f>
        <v>#REF!</v>
      </c>
      <c r="R1961">
        <v>174842</v>
      </c>
    </row>
    <row r="1962" spans="5:18">
      <c r="E1962" t="e">
        <f>#REF!</f>
        <v>#REF!</v>
      </c>
      <c r="F1962">
        <v>110992</v>
      </c>
      <c r="Q1962" t="e">
        <f>#REF!</f>
        <v>#REF!</v>
      </c>
      <c r="R1962">
        <v>174843</v>
      </c>
    </row>
    <row r="1963" spans="5:18">
      <c r="E1963" t="e">
        <f>#REF!</f>
        <v>#REF!</v>
      </c>
      <c r="F1963">
        <v>110993</v>
      </c>
      <c r="Q1963" t="e">
        <f>#REF!</f>
        <v>#REF!</v>
      </c>
      <c r="R1963">
        <v>174844</v>
      </c>
    </row>
    <row r="1964" spans="5:18">
      <c r="E1964" t="e">
        <f>#REF!</f>
        <v>#REF!</v>
      </c>
      <c r="F1964">
        <v>110994</v>
      </c>
      <c r="Q1964" t="e">
        <f>#REF!</f>
        <v>#REF!</v>
      </c>
      <c r="R1964">
        <v>174845</v>
      </c>
    </row>
    <row r="1965" spans="5:18">
      <c r="E1965" t="e">
        <f>#REF!</f>
        <v>#REF!</v>
      </c>
      <c r="F1965">
        <v>110995</v>
      </c>
      <c r="Q1965" t="e">
        <f>#REF!</f>
        <v>#REF!</v>
      </c>
      <c r="R1965">
        <v>174846</v>
      </c>
    </row>
    <row r="1966" spans="5:18">
      <c r="E1966" t="e">
        <f>#REF!</f>
        <v>#REF!</v>
      </c>
      <c r="F1966">
        <v>110996</v>
      </c>
      <c r="Q1966" t="e">
        <f>#REF!</f>
        <v>#REF!</v>
      </c>
      <c r="R1966">
        <v>174847</v>
      </c>
    </row>
    <row r="1967" spans="5:18">
      <c r="E1967" t="e">
        <f>#REF!</f>
        <v>#REF!</v>
      </c>
      <c r="F1967">
        <v>110997</v>
      </c>
      <c r="Q1967" t="e">
        <f>#REF!</f>
        <v>#REF!</v>
      </c>
      <c r="R1967">
        <v>174848</v>
      </c>
    </row>
    <row r="1968" spans="5:18">
      <c r="E1968" t="e">
        <f>#REF!</f>
        <v>#REF!</v>
      </c>
      <c r="F1968">
        <v>110998</v>
      </c>
      <c r="Q1968" t="e">
        <f>#REF!</f>
        <v>#REF!</v>
      </c>
      <c r="R1968">
        <v>174849</v>
      </c>
    </row>
    <row r="1969" spans="5:18">
      <c r="E1969" t="e">
        <f>#REF!</f>
        <v>#REF!</v>
      </c>
      <c r="F1969">
        <v>110999</v>
      </c>
      <c r="Q1969" t="e">
        <f>#REF!</f>
        <v>#REF!</v>
      </c>
      <c r="R1969">
        <v>174850</v>
      </c>
    </row>
    <row r="1970" spans="5:18">
      <c r="E1970" t="e">
        <f>#REF!</f>
        <v>#REF!</v>
      </c>
      <c r="F1970">
        <v>111000</v>
      </c>
      <c r="Q1970" t="e">
        <f>#REF!</f>
        <v>#REF!</v>
      </c>
      <c r="R1970">
        <v>174851</v>
      </c>
    </row>
    <row r="1971" spans="5:18">
      <c r="E1971" t="e">
        <f>#REF!</f>
        <v>#REF!</v>
      </c>
      <c r="F1971">
        <v>111001</v>
      </c>
      <c r="Q1971" t="e">
        <f>#REF!</f>
        <v>#REF!</v>
      </c>
      <c r="R1971">
        <v>174852</v>
      </c>
    </row>
    <row r="1972" spans="5:18">
      <c r="E1972" t="e">
        <f>#REF!</f>
        <v>#REF!</v>
      </c>
      <c r="F1972">
        <v>111002</v>
      </c>
      <c r="Q1972" t="e">
        <f>#REF!</f>
        <v>#REF!</v>
      </c>
      <c r="R1972">
        <v>174853</v>
      </c>
    </row>
    <row r="1973" spans="5:18">
      <c r="E1973" t="e">
        <f>#REF!</f>
        <v>#REF!</v>
      </c>
      <c r="F1973">
        <v>111003</v>
      </c>
      <c r="Q1973" t="e">
        <f>#REF!</f>
        <v>#REF!</v>
      </c>
      <c r="R1973">
        <v>174854</v>
      </c>
    </row>
    <row r="1974" spans="5:18">
      <c r="E1974" t="e">
        <f>#REF!</f>
        <v>#REF!</v>
      </c>
      <c r="F1974">
        <v>111004</v>
      </c>
      <c r="Q1974" t="e">
        <f>#REF!</f>
        <v>#REF!</v>
      </c>
      <c r="R1974">
        <v>174855</v>
      </c>
    </row>
    <row r="1975" spans="5:18">
      <c r="E1975" t="e">
        <f>#REF!</f>
        <v>#REF!</v>
      </c>
      <c r="F1975">
        <v>111005</v>
      </c>
      <c r="Q1975" t="e">
        <f>#REF!</f>
        <v>#REF!</v>
      </c>
      <c r="R1975">
        <v>174856</v>
      </c>
    </row>
    <row r="1976" spans="5:18">
      <c r="E1976" t="e">
        <f>#REF!</f>
        <v>#REF!</v>
      </c>
      <c r="F1976">
        <v>111006</v>
      </c>
      <c r="Q1976" t="e">
        <f>#REF!</f>
        <v>#REF!</v>
      </c>
      <c r="R1976">
        <v>174857</v>
      </c>
    </row>
    <row r="1977" spans="5:18">
      <c r="E1977" t="e">
        <f>#REF!</f>
        <v>#REF!</v>
      </c>
      <c r="F1977">
        <v>111007</v>
      </c>
      <c r="Q1977" t="e">
        <f>#REF!</f>
        <v>#REF!</v>
      </c>
      <c r="R1977">
        <v>174858</v>
      </c>
    </row>
    <row r="1978" spans="5:18">
      <c r="E1978" t="e">
        <f>#REF!</f>
        <v>#REF!</v>
      </c>
      <c r="F1978">
        <v>111008</v>
      </c>
      <c r="Q1978" t="e">
        <f>#REF!</f>
        <v>#REF!</v>
      </c>
      <c r="R1978">
        <v>174859</v>
      </c>
    </row>
    <row r="1979" spans="5:18">
      <c r="E1979" t="e">
        <f>#REF!</f>
        <v>#REF!</v>
      </c>
      <c r="F1979">
        <v>111009</v>
      </c>
      <c r="Q1979" t="e">
        <f>#REF!</f>
        <v>#REF!</v>
      </c>
      <c r="R1979">
        <v>174860</v>
      </c>
    </row>
    <row r="1980" spans="5:18">
      <c r="E1980" t="e">
        <f>#REF!</f>
        <v>#REF!</v>
      </c>
      <c r="F1980">
        <v>111010</v>
      </c>
      <c r="Q1980" t="e">
        <f>#REF!</f>
        <v>#REF!</v>
      </c>
      <c r="R1980">
        <v>174861</v>
      </c>
    </row>
    <row r="1981" spans="5:18">
      <c r="E1981" t="e">
        <f>#REF!</f>
        <v>#REF!</v>
      </c>
      <c r="F1981">
        <v>111011</v>
      </c>
      <c r="Q1981" t="e">
        <f>#REF!</f>
        <v>#REF!</v>
      </c>
      <c r="R1981">
        <v>174862</v>
      </c>
    </row>
    <row r="1982" spans="5:18">
      <c r="E1982" t="e">
        <f>#REF!</f>
        <v>#REF!</v>
      </c>
      <c r="F1982">
        <v>111012</v>
      </c>
      <c r="Q1982" t="e">
        <f>#REF!</f>
        <v>#REF!</v>
      </c>
      <c r="R1982">
        <v>174863</v>
      </c>
    </row>
    <row r="1983" spans="5:18">
      <c r="E1983" t="e">
        <f>#REF!</f>
        <v>#REF!</v>
      </c>
      <c r="F1983">
        <v>111013</v>
      </c>
      <c r="Q1983" t="e">
        <f>#REF!</f>
        <v>#REF!</v>
      </c>
      <c r="R1983">
        <v>174864</v>
      </c>
    </row>
    <row r="1984" spans="5:18">
      <c r="E1984" t="e">
        <f>#REF!</f>
        <v>#REF!</v>
      </c>
      <c r="F1984">
        <v>111014</v>
      </c>
      <c r="Q1984" t="e">
        <f>#REF!</f>
        <v>#REF!</v>
      </c>
      <c r="R1984">
        <v>174865</v>
      </c>
    </row>
    <row r="1985" spans="5:18">
      <c r="E1985" t="e">
        <f>#REF!</f>
        <v>#REF!</v>
      </c>
      <c r="F1985">
        <v>111015</v>
      </c>
      <c r="Q1985" t="e">
        <f>#REF!</f>
        <v>#REF!</v>
      </c>
      <c r="R1985">
        <v>174866</v>
      </c>
    </row>
    <row r="1986" spans="5:18">
      <c r="E1986" t="e">
        <f>#REF!</f>
        <v>#REF!</v>
      </c>
      <c r="F1986">
        <v>111016</v>
      </c>
      <c r="Q1986" t="e">
        <f>#REF!</f>
        <v>#REF!</v>
      </c>
      <c r="R1986">
        <v>174867</v>
      </c>
    </row>
    <row r="1987" spans="5:18">
      <c r="E1987" t="e">
        <f>#REF!</f>
        <v>#REF!</v>
      </c>
      <c r="F1987">
        <v>111017</v>
      </c>
      <c r="Q1987" t="e">
        <f>#REF!</f>
        <v>#REF!</v>
      </c>
      <c r="R1987">
        <v>174868</v>
      </c>
    </row>
    <row r="1988" spans="5:18">
      <c r="E1988" t="e">
        <f>#REF!</f>
        <v>#REF!</v>
      </c>
      <c r="F1988">
        <v>111018</v>
      </c>
      <c r="Q1988" t="e">
        <f>#REF!</f>
        <v>#REF!</v>
      </c>
      <c r="R1988">
        <v>174869</v>
      </c>
    </row>
    <row r="1989" spans="5:18">
      <c r="E1989" t="e">
        <f>#REF!</f>
        <v>#REF!</v>
      </c>
      <c r="F1989">
        <v>111019</v>
      </c>
      <c r="Q1989" t="e">
        <f>#REF!</f>
        <v>#REF!</v>
      </c>
      <c r="R1989">
        <v>174870</v>
      </c>
    </row>
    <row r="1990" spans="5:18">
      <c r="E1990" t="e">
        <f>#REF!</f>
        <v>#REF!</v>
      </c>
      <c r="F1990">
        <v>111020</v>
      </c>
      <c r="Q1990" t="e">
        <f>#REF!</f>
        <v>#REF!</v>
      </c>
      <c r="R1990">
        <v>174871</v>
      </c>
    </row>
    <row r="1991" spans="5:18">
      <c r="E1991" t="e">
        <f>#REF!</f>
        <v>#REF!</v>
      </c>
      <c r="F1991">
        <v>111021</v>
      </c>
      <c r="Q1991" t="e">
        <f>#REF!</f>
        <v>#REF!</v>
      </c>
      <c r="R1991">
        <v>174872</v>
      </c>
    </row>
    <row r="1992" spans="5:18">
      <c r="E1992" t="e">
        <f>#REF!</f>
        <v>#REF!</v>
      </c>
      <c r="F1992">
        <v>111022</v>
      </c>
      <c r="Q1992" t="e">
        <f>#REF!</f>
        <v>#REF!</v>
      </c>
      <c r="R1992">
        <v>174873</v>
      </c>
    </row>
    <row r="1993" spans="5:18">
      <c r="E1993" t="e">
        <f>#REF!</f>
        <v>#REF!</v>
      </c>
      <c r="F1993">
        <v>111023</v>
      </c>
      <c r="Q1993" t="e">
        <f>#REF!</f>
        <v>#REF!</v>
      </c>
      <c r="R1993">
        <v>174874</v>
      </c>
    </row>
    <row r="1994" spans="5:18">
      <c r="E1994" t="e">
        <f>#REF!</f>
        <v>#REF!</v>
      </c>
      <c r="F1994">
        <v>111024</v>
      </c>
      <c r="Q1994" t="e">
        <f>#REF!</f>
        <v>#REF!</v>
      </c>
      <c r="R1994">
        <v>174875</v>
      </c>
    </row>
    <row r="1995" spans="5:18">
      <c r="E1995" t="e">
        <f>#REF!</f>
        <v>#REF!</v>
      </c>
      <c r="F1995">
        <v>111025</v>
      </c>
      <c r="Q1995" t="e">
        <f>#REF!</f>
        <v>#REF!</v>
      </c>
      <c r="R1995">
        <v>174876</v>
      </c>
    </row>
    <row r="1996" spans="5:18">
      <c r="E1996" t="e">
        <f>#REF!</f>
        <v>#REF!</v>
      </c>
      <c r="F1996">
        <v>111026</v>
      </c>
      <c r="Q1996" t="e">
        <f>#REF!</f>
        <v>#REF!</v>
      </c>
      <c r="R1996">
        <v>174877</v>
      </c>
    </row>
    <row r="1997" spans="5:18">
      <c r="E1997" t="e">
        <f>#REF!</f>
        <v>#REF!</v>
      </c>
      <c r="F1997">
        <v>111027</v>
      </c>
      <c r="Q1997" t="e">
        <f>#REF!</f>
        <v>#REF!</v>
      </c>
      <c r="R1997">
        <v>174878</v>
      </c>
    </row>
    <row r="1998" spans="5:18">
      <c r="E1998" t="e">
        <f>#REF!</f>
        <v>#REF!</v>
      </c>
      <c r="F1998">
        <v>111028</v>
      </c>
      <c r="Q1998" t="e">
        <f>#REF!</f>
        <v>#REF!</v>
      </c>
      <c r="R1998">
        <v>174879</v>
      </c>
    </row>
    <row r="1999" spans="5:18">
      <c r="E1999" t="e">
        <f>#REF!</f>
        <v>#REF!</v>
      </c>
      <c r="F1999">
        <v>111029</v>
      </c>
      <c r="Q1999" t="e">
        <f>#REF!</f>
        <v>#REF!</v>
      </c>
      <c r="R1999">
        <v>174880</v>
      </c>
    </row>
    <row r="2000" spans="5:18">
      <c r="E2000" t="e">
        <f>#REF!</f>
        <v>#REF!</v>
      </c>
      <c r="F2000">
        <v>111030</v>
      </c>
      <c r="Q2000" t="e">
        <f>#REF!</f>
        <v>#REF!</v>
      </c>
      <c r="R2000">
        <v>174881</v>
      </c>
    </row>
    <row r="2001" spans="5:18">
      <c r="E2001" t="e">
        <f>#REF!</f>
        <v>#REF!</v>
      </c>
      <c r="F2001">
        <v>111031</v>
      </c>
      <c r="Q2001" t="e">
        <f>#REF!</f>
        <v>#REF!</v>
      </c>
      <c r="R2001">
        <v>174882</v>
      </c>
    </row>
    <row r="2002" spans="5:18">
      <c r="E2002" t="e">
        <f>#REF!</f>
        <v>#REF!</v>
      </c>
      <c r="F2002">
        <v>111032</v>
      </c>
      <c r="Q2002" t="e">
        <f>#REF!</f>
        <v>#REF!</v>
      </c>
      <c r="R2002">
        <v>174883</v>
      </c>
    </row>
    <row r="2003" spans="5:18">
      <c r="E2003" t="e">
        <f>#REF!</f>
        <v>#REF!</v>
      </c>
      <c r="F2003">
        <v>111033</v>
      </c>
      <c r="Q2003" t="e">
        <f>#REF!</f>
        <v>#REF!</v>
      </c>
      <c r="R2003">
        <v>174884</v>
      </c>
    </row>
    <row r="2004" spans="5:18">
      <c r="E2004" t="e">
        <f>#REF!</f>
        <v>#REF!</v>
      </c>
      <c r="F2004">
        <v>111034</v>
      </c>
      <c r="Q2004" t="e">
        <f>#REF!</f>
        <v>#REF!</v>
      </c>
      <c r="R2004">
        <v>174885</v>
      </c>
    </row>
    <row r="2005" spans="5:18">
      <c r="E2005" t="e">
        <f>#REF!</f>
        <v>#REF!</v>
      </c>
      <c r="F2005">
        <v>111035</v>
      </c>
      <c r="Q2005" t="e">
        <f>#REF!</f>
        <v>#REF!</v>
      </c>
      <c r="R2005">
        <v>174886</v>
      </c>
    </row>
    <row r="2006" spans="5:18">
      <c r="E2006" t="e">
        <f>#REF!</f>
        <v>#REF!</v>
      </c>
      <c r="F2006">
        <v>111036</v>
      </c>
      <c r="Q2006" t="e">
        <f>#REF!</f>
        <v>#REF!</v>
      </c>
      <c r="R2006">
        <v>174887</v>
      </c>
    </row>
    <row r="2007" spans="5:18">
      <c r="E2007" t="e">
        <f>#REF!</f>
        <v>#REF!</v>
      </c>
      <c r="F2007">
        <v>111037</v>
      </c>
      <c r="Q2007" t="e">
        <f>#REF!</f>
        <v>#REF!</v>
      </c>
      <c r="R2007">
        <v>174888</v>
      </c>
    </row>
    <row r="2008" spans="5:18">
      <c r="E2008" t="e">
        <f>#REF!</f>
        <v>#REF!</v>
      </c>
      <c r="F2008">
        <v>111038</v>
      </c>
      <c r="Q2008" t="e">
        <f>#REF!</f>
        <v>#REF!</v>
      </c>
      <c r="R2008">
        <v>174889</v>
      </c>
    </row>
    <row r="2009" spans="5:18">
      <c r="E2009" t="e">
        <f>#REF!</f>
        <v>#REF!</v>
      </c>
      <c r="F2009">
        <v>111039</v>
      </c>
      <c r="Q2009" t="e">
        <f>#REF!</f>
        <v>#REF!</v>
      </c>
      <c r="R2009">
        <v>174890</v>
      </c>
    </row>
    <row r="2010" spans="5:18">
      <c r="E2010" t="e">
        <f>#REF!</f>
        <v>#REF!</v>
      </c>
      <c r="F2010">
        <v>111040</v>
      </c>
      <c r="Q2010" t="e">
        <f>#REF!</f>
        <v>#REF!</v>
      </c>
      <c r="R2010">
        <v>174891</v>
      </c>
    </row>
    <row r="2011" spans="5:18">
      <c r="E2011" t="e">
        <f>#REF!</f>
        <v>#REF!</v>
      </c>
      <c r="F2011">
        <v>111041</v>
      </c>
      <c r="Q2011" t="e">
        <f>#REF!</f>
        <v>#REF!</v>
      </c>
      <c r="R2011">
        <v>174892</v>
      </c>
    </row>
    <row r="2012" spans="5:18">
      <c r="E2012" t="e">
        <f>#REF!</f>
        <v>#REF!</v>
      </c>
      <c r="F2012">
        <v>111042</v>
      </c>
      <c r="Q2012" t="e">
        <f>#REF!</f>
        <v>#REF!</v>
      </c>
      <c r="R2012">
        <v>174893</v>
      </c>
    </row>
    <row r="2013" spans="5:18">
      <c r="E2013" t="e">
        <f>#REF!</f>
        <v>#REF!</v>
      </c>
      <c r="F2013">
        <v>111043</v>
      </c>
      <c r="Q2013" t="e">
        <f>#REF!</f>
        <v>#REF!</v>
      </c>
      <c r="R2013">
        <v>174894</v>
      </c>
    </row>
    <row r="2014" spans="5:18">
      <c r="E2014" t="e">
        <f>#REF!</f>
        <v>#REF!</v>
      </c>
      <c r="F2014">
        <v>111044</v>
      </c>
      <c r="Q2014" t="e">
        <f>#REF!</f>
        <v>#REF!</v>
      </c>
      <c r="R2014">
        <v>174895</v>
      </c>
    </row>
    <row r="2015" spans="5:18">
      <c r="E2015" t="e">
        <f>#REF!</f>
        <v>#REF!</v>
      </c>
      <c r="F2015">
        <v>111045</v>
      </c>
      <c r="Q2015" t="e">
        <f>#REF!</f>
        <v>#REF!</v>
      </c>
      <c r="R2015">
        <v>174896</v>
      </c>
    </row>
    <row r="2016" spans="5:18">
      <c r="E2016" t="e">
        <f>#REF!</f>
        <v>#REF!</v>
      </c>
      <c r="F2016">
        <v>111046</v>
      </c>
      <c r="Q2016" t="e">
        <f>#REF!</f>
        <v>#REF!</v>
      </c>
      <c r="R2016">
        <v>174897</v>
      </c>
    </row>
    <row r="2017" spans="5:18">
      <c r="E2017" t="e">
        <f>#REF!</f>
        <v>#REF!</v>
      </c>
      <c r="F2017">
        <v>111047</v>
      </c>
      <c r="Q2017" t="e">
        <f>#REF!</f>
        <v>#REF!</v>
      </c>
      <c r="R2017">
        <v>174898</v>
      </c>
    </row>
    <row r="2018" spans="5:18">
      <c r="E2018" t="e">
        <f>#REF!</f>
        <v>#REF!</v>
      </c>
      <c r="F2018">
        <v>111048</v>
      </c>
      <c r="Q2018" t="e">
        <f>#REF!</f>
        <v>#REF!</v>
      </c>
      <c r="R2018">
        <v>174899</v>
      </c>
    </row>
    <row r="2019" spans="5:18">
      <c r="E2019" t="e">
        <f>#REF!</f>
        <v>#REF!</v>
      </c>
      <c r="F2019">
        <v>111049</v>
      </c>
      <c r="Q2019" t="e">
        <f>#REF!</f>
        <v>#REF!</v>
      </c>
      <c r="R2019">
        <v>174900</v>
      </c>
    </row>
    <row r="2020" spans="5:18">
      <c r="E2020" t="e">
        <f>#REF!</f>
        <v>#REF!</v>
      </c>
      <c r="F2020">
        <v>111050</v>
      </c>
      <c r="Q2020" t="e">
        <f>#REF!</f>
        <v>#REF!</v>
      </c>
      <c r="R2020">
        <v>174901</v>
      </c>
    </row>
    <row r="2021" spans="5:18">
      <c r="E2021" t="e">
        <f>#REF!</f>
        <v>#REF!</v>
      </c>
      <c r="F2021">
        <v>111051</v>
      </c>
      <c r="Q2021" t="e">
        <f>#REF!</f>
        <v>#REF!</v>
      </c>
      <c r="R2021">
        <v>174902</v>
      </c>
    </row>
    <row r="2022" spans="5:18">
      <c r="E2022" t="e">
        <f>#REF!</f>
        <v>#REF!</v>
      </c>
      <c r="F2022">
        <v>111052</v>
      </c>
      <c r="Q2022" t="e">
        <f>#REF!</f>
        <v>#REF!</v>
      </c>
      <c r="R2022">
        <v>174903</v>
      </c>
    </row>
    <row r="2023" spans="5:18">
      <c r="E2023" t="e">
        <f>#REF!</f>
        <v>#REF!</v>
      </c>
      <c r="F2023">
        <v>111053</v>
      </c>
      <c r="Q2023" t="e">
        <f>#REF!</f>
        <v>#REF!</v>
      </c>
      <c r="R2023">
        <v>174904</v>
      </c>
    </row>
    <row r="2024" spans="5:18">
      <c r="E2024" t="e">
        <f>#REF!</f>
        <v>#REF!</v>
      </c>
      <c r="F2024">
        <v>111054</v>
      </c>
      <c r="Q2024" t="e">
        <f>#REF!</f>
        <v>#REF!</v>
      </c>
      <c r="R2024">
        <v>174905</v>
      </c>
    </row>
    <row r="2025" spans="5:18">
      <c r="E2025" t="e">
        <f>#REF!</f>
        <v>#REF!</v>
      </c>
      <c r="F2025">
        <v>111055</v>
      </c>
      <c r="Q2025" t="e">
        <f>#REF!</f>
        <v>#REF!</v>
      </c>
      <c r="R2025">
        <v>174906</v>
      </c>
    </row>
    <row r="2026" spans="5:18">
      <c r="E2026" t="e">
        <f>#REF!</f>
        <v>#REF!</v>
      </c>
      <c r="F2026">
        <v>111056</v>
      </c>
      <c r="Q2026" t="e">
        <f>#REF!</f>
        <v>#REF!</v>
      </c>
      <c r="R2026">
        <v>174907</v>
      </c>
    </row>
    <row r="2027" spans="5:18">
      <c r="E2027" t="e">
        <f>#REF!</f>
        <v>#REF!</v>
      </c>
      <c r="F2027">
        <v>111057</v>
      </c>
      <c r="Q2027" t="e">
        <f>#REF!</f>
        <v>#REF!</v>
      </c>
      <c r="R2027">
        <v>174908</v>
      </c>
    </row>
    <row r="2028" spans="5:18">
      <c r="E2028" t="e">
        <f>#REF!</f>
        <v>#REF!</v>
      </c>
      <c r="F2028">
        <v>111058</v>
      </c>
      <c r="Q2028" t="e">
        <f>#REF!</f>
        <v>#REF!</v>
      </c>
      <c r="R2028">
        <v>174909</v>
      </c>
    </row>
    <row r="2029" spans="5:18">
      <c r="E2029" t="e">
        <f>#REF!</f>
        <v>#REF!</v>
      </c>
      <c r="F2029">
        <v>111059</v>
      </c>
      <c r="Q2029" t="e">
        <f>#REF!</f>
        <v>#REF!</v>
      </c>
      <c r="R2029">
        <v>174910</v>
      </c>
    </row>
    <row r="2030" spans="5:18">
      <c r="E2030" t="e">
        <f>#REF!</f>
        <v>#REF!</v>
      </c>
      <c r="F2030">
        <v>111060</v>
      </c>
      <c r="Q2030" t="e">
        <f>#REF!</f>
        <v>#REF!</v>
      </c>
      <c r="R2030">
        <v>174911</v>
      </c>
    </row>
    <row r="2031" spans="5:18">
      <c r="E2031" t="e">
        <f>#REF!</f>
        <v>#REF!</v>
      </c>
      <c r="F2031">
        <v>111061</v>
      </c>
      <c r="Q2031" t="e">
        <f>#REF!</f>
        <v>#REF!</v>
      </c>
      <c r="R2031">
        <v>174912</v>
      </c>
    </row>
    <row r="2032" spans="5:18">
      <c r="E2032" t="e">
        <f>#REF!</f>
        <v>#REF!</v>
      </c>
      <c r="F2032">
        <v>111062</v>
      </c>
      <c r="Q2032" t="e">
        <f>#REF!</f>
        <v>#REF!</v>
      </c>
      <c r="R2032">
        <v>174913</v>
      </c>
    </row>
    <row r="2033" spans="5:18">
      <c r="E2033" t="e">
        <f>#REF!</f>
        <v>#REF!</v>
      </c>
      <c r="F2033">
        <v>111063</v>
      </c>
      <c r="Q2033" t="e">
        <f>#REF!</f>
        <v>#REF!</v>
      </c>
      <c r="R2033">
        <v>174914</v>
      </c>
    </row>
    <row r="2034" spans="5:18">
      <c r="E2034" t="e">
        <f>#REF!</f>
        <v>#REF!</v>
      </c>
      <c r="F2034">
        <v>111064</v>
      </c>
      <c r="Q2034" t="e">
        <f>#REF!</f>
        <v>#REF!</v>
      </c>
      <c r="R2034">
        <v>174915</v>
      </c>
    </row>
    <row r="2035" spans="5:18">
      <c r="E2035" t="e">
        <f>#REF!</f>
        <v>#REF!</v>
      </c>
      <c r="F2035">
        <v>111065</v>
      </c>
      <c r="Q2035" t="e">
        <f>#REF!</f>
        <v>#REF!</v>
      </c>
      <c r="R2035">
        <v>174916</v>
      </c>
    </row>
    <row r="2036" spans="5:18">
      <c r="E2036" t="e">
        <f>#REF!</f>
        <v>#REF!</v>
      </c>
      <c r="F2036">
        <v>111066</v>
      </c>
      <c r="Q2036" t="e">
        <f>#REF!</f>
        <v>#REF!</v>
      </c>
      <c r="R2036">
        <v>174917</v>
      </c>
    </row>
    <row r="2037" spans="5:18">
      <c r="E2037" t="e">
        <f>#REF!</f>
        <v>#REF!</v>
      </c>
      <c r="F2037">
        <v>111067</v>
      </c>
      <c r="Q2037" t="e">
        <f>#REF!</f>
        <v>#REF!</v>
      </c>
      <c r="R2037">
        <v>174918</v>
      </c>
    </row>
    <row r="2038" spans="5:18">
      <c r="E2038" t="e">
        <f>#REF!</f>
        <v>#REF!</v>
      </c>
      <c r="F2038">
        <v>111068</v>
      </c>
      <c r="Q2038" t="e">
        <f>#REF!</f>
        <v>#REF!</v>
      </c>
      <c r="R2038">
        <v>174919</v>
      </c>
    </row>
    <row r="2039" spans="5:18">
      <c r="E2039" t="e">
        <f>#REF!</f>
        <v>#REF!</v>
      </c>
      <c r="F2039">
        <v>111069</v>
      </c>
      <c r="Q2039" t="e">
        <f>#REF!</f>
        <v>#REF!</v>
      </c>
      <c r="R2039">
        <v>174920</v>
      </c>
    </row>
    <row r="2040" spans="5:18">
      <c r="E2040" t="e">
        <f>#REF!</f>
        <v>#REF!</v>
      </c>
      <c r="F2040">
        <v>111070</v>
      </c>
      <c r="Q2040" t="e">
        <f>#REF!</f>
        <v>#REF!</v>
      </c>
      <c r="R2040">
        <v>174921</v>
      </c>
    </row>
    <row r="2041" spans="5:18">
      <c r="E2041" t="e">
        <f>#REF!</f>
        <v>#REF!</v>
      </c>
      <c r="F2041">
        <v>111071</v>
      </c>
      <c r="Q2041" t="e">
        <f>#REF!</f>
        <v>#REF!</v>
      </c>
      <c r="R2041">
        <v>174922</v>
      </c>
    </row>
    <row r="2042" spans="5:18">
      <c r="E2042" t="e">
        <f>#REF!</f>
        <v>#REF!</v>
      </c>
      <c r="F2042">
        <v>111072</v>
      </c>
      <c r="Q2042" t="e">
        <f>#REF!</f>
        <v>#REF!</v>
      </c>
      <c r="R2042">
        <v>174923</v>
      </c>
    </row>
    <row r="2043" spans="5:18">
      <c r="E2043" t="e">
        <f>#REF!</f>
        <v>#REF!</v>
      </c>
      <c r="F2043">
        <v>111073</v>
      </c>
      <c r="Q2043" t="e">
        <f>#REF!</f>
        <v>#REF!</v>
      </c>
      <c r="R2043">
        <v>174924</v>
      </c>
    </row>
    <row r="2044" spans="5:18">
      <c r="E2044" t="e">
        <f>#REF!</f>
        <v>#REF!</v>
      </c>
      <c r="F2044">
        <v>111074</v>
      </c>
      <c r="Q2044" t="e">
        <f>#REF!</f>
        <v>#REF!</v>
      </c>
      <c r="R2044">
        <v>174925</v>
      </c>
    </row>
    <row r="2045" spans="5:18">
      <c r="E2045" t="e">
        <f>#REF!</f>
        <v>#REF!</v>
      </c>
      <c r="F2045">
        <v>111075</v>
      </c>
      <c r="Q2045" t="e">
        <f>#REF!</f>
        <v>#REF!</v>
      </c>
      <c r="R2045">
        <v>174926</v>
      </c>
    </row>
    <row r="2046" spans="5:18">
      <c r="E2046" t="e">
        <f>#REF!</f>
        <v>#REF!</v>
      </c>
      <c r="F2046">
        <v>111076</v>
      </c>
      <c r="Q2046" t="e">
        <f>#REF!</f>
        <v>#REF!</v>
      </c>
      <c r="R2046">
        <v>174927</v>
      </c>
    </row>
    <row r="2047" spans="5:18">
      <c r="E2047" t="e">
        <f>#REF!</f>
        <v>#REF!</v>
      </c>
      <c r="F2047">
        <v>111077</v>
      </c>
      <c r="Q2047" t="e">
        <f>#REF!</f>
        <v>#REF!</v>
      </c>
      <c r="R2047">
        <v>174928</v>
      </c>
    </row>
    <row r="2048" spans="5:18">
      <c r="E2048" t="e">
        <f>#REF!</f>
        <v>#REF!</v>
      </c>
      <c r="F2048">
        <v>111078</v>
      </c>
      <c r="Q2048" t="e">
        <f>#REF!</f>
        <v>#REF!</v>
      </c>
      <c r="R2048">
        <v>174929</v>
      </c>
    </row>
    <row r="2049" spans="5:18">
      <c r="E2049" t="e">
        <f>#REF!</f>
        <v>#REF!</v>
      </c>
      <c r="F2049">
        <v>111079</v>
      </c>
      <c r="Q2049" t="e">
        <f>#REF!</f>
        <v>#REF!</v>
      </c>
      <c r="R2049">
        <v>174930</v>
      </c>
    </row>
    <row r="2050" spans="5:18">
      <c r="E2050" t="e">
        <f>#REF!</f>
        <v>#REF!</v>
      </c>
      <c r="F2050">
        <v>111080</v>
      </c>
      <c r="Q2050" t="e">
        <f>#REF!</f>
        <v>#REF!</v>
      </c>
      <c r="R2050">
        <v>174931</v>
      </c>
    </row>
    <row r="2051" spans="5:18">
      <c r="E2051" t="e">
        <f>#REF!</f>
        <v>#REF!</v>
      </c>
      <c r="F2051">
        <v>111081</v>
      </c>
      <c r="Q2051" t="e">
        <f>#REF!</f>
        <v>#REF!</v>
      </c>
      <c r="R2051">
        <v>174932</v>
      </c>
    </row>
    <row r="2052" spans="5:18">
      <c r="E2052" t="e">
        <f>#REF!</f>
        <v>#REF!</v>
      </c>
      <c r="F2052">
        <v>111082</v>
      </c>
      <c r="Q2052" t="e">
        <f>#REF!</f>
        <v>#REF!</v>
      </c>
      <c r="R2052">
        <v>174933</v>
      </c>
    </row>
    <row r="2053" spans="5:18">
      <c r="E2053" t="e">
        <f>#REF!</f>
        <v>#REF!</v>
      </c>
      <c r="F2053">
        <v>111083</v>
      </c>
      <c r="Q2053" t="e">
        <f>#REF!</f>
        <v>#REF!</v>
      </c>
      <c r="R2053">
        <v>174934</v>
      </c>
    </row>
    <row r="2054" spans="5:18">
      <c r="E2054" t="e">
        <f>#REF!</f>
        <v>#REF!</v>
      </c>
      <c r="F2054">
        <v>111084</v>
      </c>
      <c r="Q2054" t="e">
        <f>#REF!</f>
        <v>#REF!</v>
      </c>
      <c r="R2054">
        <v>174935</v>
      </c>
    </row>
    <row r="2055" spans="5:18">
      <c r="E2055" t="e">
        <f>#REF!</f>
        <v>#REF!</v>
      </c>
      <c r="F2055">
        <v>111085</v>
      </c>
      <c r="Q2055" t="e">
        <f>#REF!</f>
        <v>#REF!</v>
      </c>
      <c r="R2055">
        <v>174936</v>
      </c>
    </row>
    <row r="2056" spans="5:18">
      <c r="E2056" t="e">
        <f>#REF!</f>
        <v>#REF!</v>
      </c>
      <c r="F2056">
        <v>111086</v>
      </c>
      <c r="Q2056" t="e">
        <f>#REF!</f>
        <v>#REF!</v>
      </c>
      <c r="R2056">
        <v>174937</v>
      </c>
    </row>
    <row r="2057" spans="5:18">
      <c r="E2057" t="e">
        <f>#REF!</f>
        <v>#REF!</v>
      </c>
      <c r="F2057">
        <v>111087</v>
      </c>
      <c r="Q2057" t="e">
        <f>#REF!</f>
        <v>#REF!</v>
      </c>
      <c r="R2057">
        <v>174938</v>
      </c>
    </row>
    <row r="2058" spans="5:18">
      <c r="E2058" t="e">
        <f>#REF!</f>
        <v>#REF!</v>
      </c>
      <c r="F2058">
        <v>111088</v>
      </c>
      <c r="Q2058" t="e">
        <f>#REF!</f>
        <v>#REF!</v>
      </c>
      <c r="R2058">
        <v>174939</v>
      </c>
    </row>
    <row r="2059" spans="5:18">
      <c r="E2059" t="e">
        <f>#REF!</f>
        <v>#REF!</v>
      </c>
      <c r="F2059">
        <v>111089</v>
      </c>
      <c r="Q2059" t="e">
        <f>#REF!</f>
        <v>#REF!</v>
      </c>
      <c r="R2059">
        <v>174940</v>
      </c>
    </row>
    <row r="2060" spans="5:18">
      <c r="E2060" t="e">
        <f>#REF!</f>
        <v>#REF!</v>
      </c>
      <c r="F2060">
        <v>111090</v>
      </c>
      <c r="Q2060" t="e">
        <f>#REF!</f>
        <v>#REF!</v>
      </c>
      <c r="R2060">
        <v>174941</v>
      </c>
    </row>
    <row r="2061" spans="5:18">
      <c r="E2061" t="e">
        <f>#REF!</f>
        <v>#REF!</v>
      </c>
      <c r="F2061">
        <v>111091</v>
      </c>
      <c r="Q2061" t="e">
        <f>#REF!</f>
        <v>#REF!</v>
      </c>
      <c r="R2061">
        <v>174942</v>
      </c>
    </row>
    <row r="2062" spans="5:18">
      <c r="E2062" t="e">
        <f>#REF!</f>
        <v>#REF!</v>
      </c>
      <c r="F2062">
        <v>111092</v>
      </c>
      <c r="Q2062" t="e">
        <f>#REF!</f>
        <v>#REF!</v>
      </c>
      <c r="R2062">
        <v>174943</v>
      </c>
    </row>
    <row r="2063" spans="5:18">
      <c r="E2063" t="e">
        <f>#REF!</f>
        <v>#REF!</v>
      </c>
      <c r="F2063">
        <v>111093</v>
      </c>
      <c r="Q2063" t="e">
        <f>#REF!</f>
        <v>#REF!</v>
      </c>
      <c r="R2063">
        <v>174944</v>
      </c>
    </row>
    <row r="2064" spans="5:18">
      <c r="E2064" t="e">
        <f>#REF!</f>
        <v>#REF!</v>
      </c>
      <c r="F2064">
        <v>111094</v>
      </c>
      <c r="Q2064" t="e">
        <f>#REF!</f>
        <v>#REF!</v>
      </c>
      <c r="R2064">
        <v>174945</v>
      </c>
    </row>
    <row r="2065" spans="5:18">
      <c r="E2065" t="e">
        <f>#REF!</f>
        <v>#REF!</v>
      </c>
      <c r="F2065">
        <v>111095</v>
      </c>
      <c r="Q2065" t="e">
        <f>#REF!</f>
        <v>#REF!</v>
      </c>
      <c r="R2065">
        <v>174946</v>
      </c>
    </row>
    <row r="2066" spans="5:18">
      <c r="E2066" t="e">
        <f>#REF!</f>
        <v>#REF!</v>
      </c>
      <c r="F2066">
        <v>111096</v>
      </c>
      <c r="Q2066" t="e">
        <f>#REF!</f>
        <v>#REF!</v>
      </c>
      <c r="R2066">
        <v>174947</v>
      </c>
    </row>
    <row r="2067" spans="5:18">
      <c r="E2067" t="e">
        <f>#REF!</f>
        <v>#REF!</v>
      </c>
      <c r="F2067">
        <v>111097</v>
      </c>
      <c r="Q2067" t="e">
        <f>#REF!</f>
        <v>#REF!</v>
      </c>
      <c r="R2067">
        <v>174948</v>
      </c>
    </row>
    <row r="2068" spans="5:18">
      <c r="E2068" t="e">
        <f>#REF!</f>
        <v>#REF!</v>
      </c>
      <c r="F2068">
        <v>111098</v>
      </c>
      <c r="Q2068" t="e">
        <f>#REF!</f>
        <v>#REF!</v>
      </c>
      <c r="R2068">
        <v>174949</v>
      </c>
    </row>
    <row r="2069" spans="5:18">
      <c r="E2069" t="e">
        <f>#REF!</f>
        <v>#REF!</v>
      </c>
      <c r="F2069">
        <v>111099</v>
      </c>
      <c r="Q2069" t="e">
        <f>#REF!</f>
        <v>#REF!</v>
      </c>
      <c r="R2069">
        <v>174950</v>
      </c>
    </row>
    <row r="2070" spans="5:18">
      <c r="E2070" t="e">
        <f>#REF!</f>
        <v>#REF!</v>
      </c>
      <c r="F2070">
        <v>111100</v>
      </c>
      <c r="Q2070" t="e">
        <f>#REF!</f>
        <v>#REF!</v>
      </c>
      <c r="R2070">
        <v>174951</v>
      </c>
    </row>
    <row r="2071" spans="5:18">
      <c r="E2071" t="e">
        <f>#REF!</f>
        <v>#REF!</v>
      </c>
      <c r="F2071">
        <v>111101</v>
      </c>
      <c r="Q2071" t="e">
        <f>#REF!</f>
        <v>#REF!</v>
      </c>
      <c r="R2071">
        <v>174952</v>
      </c>
    </row>
    <row r="2072" spans="5:18">
      <c r="E2072" t="e">
        <f>#REF!</f>
        <v>#REF!</v>
      </c>
      <c r="F2072">
        <v>111102</v>
      </c>
      <c r="Q2072" t="e">
        <f>#REF!</f>
        <v>#REF!</v>
      </c>
      <c r="R2072">
        <v>174953</v>
      </c>
    </row>
    <row r="2073" spans="5:18">
      <c r="E2073" t="e">
        <f>#REF!</f>
        <v>#REF!</v>
      </c>
      <c r="F2073">
        <v>111103</v>
      </c>
      <c r="Q2073" t="e">
        <f>#REF!</f>
        <v>#REF!</v>
      </c>
      <c r="R2073">
        <v>174954</v>
      </c>
    </row>
    <row r="2074" spans="5:18">
      <c r="E2074" t="e">
        <f>#REF!</f>
        <v>#REF!</v>
      </c>
      <c r="F2074">
        <v>111104</v>
      </c>
      <c r="Q2074" t="e">
        <f>#REF!</f>
        <v>#REF!</v>
      </c>
      <c r="R2074">
        <v>174955</v>
      </c>
    </row>
    <row r="2075" spans="5:18">
      <c r="E2075" t="e">
        <f>#REF!</f>
        <v>#REF!</v>
      </c>
      <c r="F2075">
        <v>111105</v>
      </c>
      <c r="Q2075" t="e">
        <f>#REF!</f>
        <v>#REF!</v>
      </c>
      <c r="R2075">
        <v>174956</v>
      </c>
    </row>
    <row r="2076" spans="5:18">
      <c r="E2076" t="e">
        <f>#REF!</f>
        <v>#REF!</v>
      </c>
      <c r="F2076">
        <v>111106</v>
      </c>
      <c r="Q2076" t="e">
        <f>#REF!</f>
        <v>#REF!</v>
      </c>
      <c r="R2076">
        <v>174957</v>
      </c>
    </row>
    <row r="2077" spans="5:18">
      <c r="E2077" t="e">
        <f>#REF!</f>
        <v>#REF!</v>
      </c>
      <c r="F2077">
        <v>111107</v>
      </c>
      <c r="Q2077" t="e">
        <f>#REF!</f>
        <v>#REF!</v>
      </c>
      <c r="R2077">
        <v>174958</v>
      </c>
    </row>
    <row r="2078" spans="5:18">
      <c r="E2078" t="e">
        <f>#REF!</f>
        <v>#REF!</v>
      </c>
      <c r="F2078">
        <v>111108</v>
      </c>
      <c r="Q2078" t="e">
        <f>#REF!</f>
        <v>#REF!</v>
      </c>
      <c r="R2078">
        <v>174959</v>
      </c>
    </row>
    <row r="2079" spans="5:18">
      <c r="E2079" t="e">
        <f>#REF!</f>
        <v>#REF!</v>
      </c>
      <c r="F2079">
        <v>111109</v>
      </c>
      <c r="Q2079" t="e">
        <f>#REF!</f>
        <v>#REF!</v>
      </c>
      <c r="R2079">
        <v>174960</v>
      </c>
    </row>
    <row r="2080" spans="5:18">
      <c r="E2080" t="e">
        <f>#REF!</f>
        <v>#REF!</v>
      </c>
      <c r="F2080">
        <v>111110</v>
      </c>
      <c r="Q2080" t="e">
        <f>#REF!</f>
        <v>#REF!</v>
      </c>
      <c r="R2080">
        <v>174961</v>
      </c>
    </row>
    <row r="2081" spans="5:18">
      <c r="E2081" t="e">
        <f>#REF!</f>
        <v>#REF!</v>
      </c>
      <c r="F2081">
        <v>111111</v>
      </c>
      <c r="Q2081" t="e">
        <f>#REF!</f>
        <v>#REF!</v>
      </c>
      <c r="R2081">
        <v>174962</v>
      </c>
    </row>
    <row r="2082" spans="5:18">
      <c r="E2082" t="e">
        <f>#REF!</f>
        <v>#REF!</v>
      </c>
      <c r="F2082">
        <v>111112</v>
      </c>
      <c r="Q2082" t="e">
        <f>#REF!</f>
        <v>#REF!</v>
      </c>
      <c r="R2082">
        <v>174963</v>
      </c>
    </row>
    <row r="2083" spans="5:18">
      <c r="E2083" t="e">
        <f>#REF!</f>
        <v>#REF!</v>
      </c>
      <c r="F2083">
        <v>111113</v>
      </c>
      <c r="Q2083" t="e">
        <f>#REF!</f>
        <v>#REF!</v>
      </c>
      <c r="R2083">
        <v>174964</v>
      </c>
    </row>
    <row r="2084" spans="5:18">
      <c r="E2084" t="e">
        <f>#REF!</f>
        <v>#REF!</v>
      </c>
      <c r="F2084">
        <v>111114</v>
      </c>
      <c r="Q2084" t="e">
        <f>#REF!</f>
        <v>#REF!</v>
      </c>
      <c r="R2084">
        <v>174965</v>
      </c>
    </row>
    <row r="2085" spans="5:18">
      <c r="E2085" t="e">
        <f>#REF!</f>
        <v>#REF!</v>
      </c>
      <c r="F2085">
        <v>111115</v>
      </c>
      <c r="Q2085" t="e">
        <f>#REF!</f>
        <v>#REF!</v>
      </c>
      <c r="R2085">
        <v>174966</v>
      </c>
    </row>
    <row r="2086" spans="5:18">
      <c r="E2086" t="e">
        <f>#REF!</f>
        <v>#REF!</v>
      </c>
      <c r="F2086">
        <v>111116</v>
      </c>
      <c r="Q2086" t="e">
        <f>#REF!</f>
        <v>#REF!</v>
      </c>
      <c r="R2086">
        <v>174967</v>
      </c>
    </row>
    <row r="2087" spans="5:18">
      <c r="E2087" t="e">
        <f>#REF!</f>
        <v>#REF!</v>
      </c>
      <c r="F2087">
        <v>111117</v>
      </c>
      <c r="Q2087" t="e">
        <f>#REF!</f>
        <v>#REF!</v>
      </c>
      <c r="R2087">
        <v>174968</v>
      </c>
    </row>
    <row r="2088" spans="5:18">
      <c r="E2088" t="e">
        <f>#REF!</f>
        <v>#REF!</v>
      </c>
      <c r="F2088">
        <v>111118</v>
      </c>
      <c r="Q2088" t="e">
        <f>#REF!</f>
        <v>#REF!</v>
      </c>
      <c r="R2088">
        <v>174969</v>
      </c>
    </row>
    <row r="2089" spans="5:18">
      <c r="E2089" t="e">
        <f>#REF!</f>
        <v>#REF!</v>
      </c>
      <c r="F2089">
        <v>111119</v>
      </c>
      <c r="Q2089" t="e">
        <f>#REF!</f>
        <v>#REF!</v>
      </c>
      <c r="R2089">
        <v>174970</v>
      </c>
    </row>
    <row r="2090" spans="5:18">
      <c r="E2090" t="e">
        <f>#REF!</f>
        <v>#REF!</v>
      </c>
      <c r="F2090">
        <v>111120</v>
      </c>
      <c r="Q2090" t="e">
        <f>#REF!</f>
        <v>#REF!</v>
      </c>
      <c r="R2090">
        <v>174971</v>
      </c>
    </row>
    <row r="2091" spans="5:18">
      <c r="E2091" t="e">
        <f>#REF!</f>
        <v>#REF!</v>
      </c>
      <c r="F2091">
        <v>111121</v>
      </c>
      <c r="Q2091" t="e">
        <f>#REF!</f>
        <v>#REF!</v>
      </c>
      <c r="R2091">
        <v>174972</v>
      </c>
    </row>
    <row r="2092" spans="5:18">
      <c r="E2092" t="e">
        <f>#REF!</f>
        <v>#REF!</v>
      </c>
      <c r="F2092">
        <v>111122</v>
      </c>
      <c r="Q2092" t="e">
        <f>#REF!</f>
        <v>#REF!</v>
      </c>
      <c r="R2092">
        <v>174973</v>
      </c>
    </row>
    <row r="2093" spans="5:18">
      <c r="E2093" t="e">
        <f>#REF!</f>
        <v>#REF!</v>
      </c>
      <c r="F2093">
        <v>111123</v>
      </c>
      <c r="Q2093" t="e">
        <f>#REF!</f>
        <v>#REF!</v>
      </c>
      <c r="R2093">
        <v>174974</v>
      </c>
    </row>
    <row r="2094" spans="5:18">
      <c r="E2094" t="e">
        <f>#REF!</f>
        <v>#REF!</v>
      </c>
      <c r="F2094">
        <v>111124</v>
      </c>
      <c r="Q2094" t="e">
        <f>#REF!</f>
        <v>#REF!</v>
      </c>
      <c r="R2094">
        <v>174975</v>
      </c>
    </row>
    <row r="2095" spans="5:18">
      <c r="E2095" t="e">
        <f>#REF!</f>
        <v>#REF!</v>
      </c>
      <c r="F2095">
        <v>111125</v>
      </c>
      <c r="Q2095" t="e">
        <f>#REF!</f>
        <v>#REF!</v>
      </c>
      <c r="R2095">
        <v>174976</v>
      </c>
    </row>
    <row r="2096" spans="5:18">
      <c r="E2096" t="e">
        <f>#REF!</f>
        <v>#REF!</v>
      </c>
      <c r="F2096">
        <v>111126</v>
      </c>
      <c r="Q2096" t="e">
        <f>#REF!</f>
        <v>#REF!</v>
      </c>
      <c r="R2096">
        <v>174977</v>
      </c>
    </row>
    <row r="2097" spans="5:18">
      <c r="E2097" t="e">
        <f>#REF!</f>
        <v>#REF!</v>
      </c>
      <c r="F2097">
        <v>111127</v>
      </c>
      <c r="Q2097" t="e">
        <f>#REF!</f>
        <v>#REF!</v>
      </c>
      <c r="R2097">
        <v>174978</v>
      </c>
    </row>
    <row r="2098" spans="5:18">
      <c r="E2098" t="e">
        <f>#REF!</f>
        <v>#REF!</v>
      </c>
      <c r="F2098">
        <v>111128</v>
      </c>
      <c r="Q2098" t="e">
        <f>#REF!</f>
        <v>#REF!</v>
      </c>
      <c r="R2098">
        <v>174979</v>
      </c>
    </row>
    <row r="2099" spans="5:18">
      <c r="E2099" t="e">
        <f>#REF!</f>
        <v>#REF!</v>
      </c>
      <c r="F2099">
        <v>111129</v>
      </c>
      <c r="Q2099" t="e">
        <f>#REF!</f>
        <v>#REF!</v>
      </c>
      <c r="R2099">
        <v>174980</v>
      </c>
    </row>
    <row r="2100" spans="5:18">
      <c r="E2100" t="e">
        <f>#REF!</f>
        <v>#REF!</v>
      </c>
      <c r="F2100">
        <v>111130</v>
      </c>
      <c r="Q2100" t="e">
        <f>#REF!</f>
        <v>#REF!</v>
      </c>
      <c r="R2100">
        <v>174981</v>
      </c>
    </row>
    <row r="2101" spans="5:18">
      <c r="E2101" t="e">
        <f>#REF!</f>
        <v>#REF!</v>
      </c>
      <c r="F2101">
        <v>111131</v>
      </c>
      <c r="Q2101" t="e">
        <f>#REF!</f>
        <v>#REF!</v>
      </c>
      <c r="R2101">
        <v>174982</v>
      </c>
    </row>
    <row r="2102" spans="5:18">
      <c r="E2102" t="e">
        <f>#REF!</f>
        <v>#REF!</v>
      </c>
      <c r="F2102">
        <v>111132</v>
      </c>
      <c r="Q2102" t="e">
        <f>#REF!</f>
        <v>#REF!</v>
      </c>
      <c r="R2102">
        <v>174983</v>
      </c>
    </row>
    <row r="2103" spans="5:18">
      <c r="E2103" t="e">
        <f>#REF!</f>
        <v>#REF!</v>
      </c>
      <c r="F2103">
        <v>111133</v>
      </c>
      <c r="Q2103" t="e">
        <f>#REF!</f>
        <v>#REF!</v>
      </c>
      <c r="R2103">
        <v>174984</v>
      </c>
    </row>
    <row r="2104" spans="5:18">
      <c r="E2104" t="e">
        <f>#REF!</f>
        <v>#REF!</v>
      </c>
      <c r="F2104">
        <v>111134</v>
      </c>
      <c r="Q2104" t="e">
        <f>#REF!</f>
        <v>#REF!</v>
      </c>
      <c r="R2104">
        <v>174985</v>
      </c>
    </row>
    <row r="2105" spans="5:18">
      <c r="E2105" t="e">
        <f>#REF!</f>
        <v>#REF!</v>
      </c>
      <c r="F2105">
        <v>111135</v>
      </c>
      <c r="Q2105" t="e">
        <f>#REF!</f>
        <v>#REF!</v>
      </c>
      <c r="R2105">
        <v>174986</v>
      </c>
    </row>
    <row r="2106" spans="5:18">
      <c r="E2106" t="e">
        <f>#REF!</f>
        <v>#REF!</v>
      </c>
      <c r="F2106">
        <v>111136</v>
      </c>
      <c r="Q2106" t="e">
        <f>#REF!</f>
        <v>#REF!</v>
      </c>
      <c r="R2106">
        <v>174987</v>
      </c>
    </row>
    <row r="2107" spans="5:18">
      <c r="E2107" t="e">
        <f>#REF!</f>
        <v>#REF!</v>
      </c>
      <c r="F2107">
        <v>111137</v>
      </c>
      <c r="Q2107" t="e">
        <f>#REF!</f>
        <v>#REF!</v>
      </c>
      <c r="R2107">
        <v>174988</v>
      </c>
    </row>
    <row r="2108" spans="5:18">
      <c r="E2108" t="e">
        <f>#REF!</f>
        <v>#REF!</v>
      </c>
      <c r="F2108">
        <v>111138</v>
      </c>
      <c r="Q2108" t="e">
        <f>#REF!</f>
        <v>#REF!</v>
      </c>
      <c r="R2108">
        <v>174989</v>
      </c>
    </row>
    <row r="2109" spans="5:18">
      <c r="E2109" t="e">
        <f>#REF!</f>
        <v>#REF!</v>
      </c>
      <c r="F2109">
        <v>111139</v>
      </c>
      <c r="Q2109" t="e">
        <f>#REF!</f>
        <v>#REF!</v>
      </c>
      <c r="R2109">
        <v>174990</v>
      </c>
    </row>
    <row r="2110" spans="5:18">
      <c r="E2110" t="e">
        <f>#REF!</f>
        <v>#REF!</v>
      </c>
      <c r="F2110">
        <v>111140</v>
      </c>
      <c r="Q2110" t="e">
        <f>#REF!</f>
        <v>#REF!</v>
      </c>
      <c r="R2110">
        <v>174991</v>
      </c>
    </row>
    <row r="2111" spans="5:18">
      <c r="E2111" t="e">
        <f>#REF!</f>
        <v>#REF!</v>
      </c>
      <c r="F2111">
        <v>111141</v>
      </c>
      <c r="Q2111" t="e">
        <f>#REF!</f>
        <v>#REF!</v>
      </c>
      <c r="R2111">
        <v>174992</v>
      </c>
    </row>
    <row r="2112" spans="5:18">
      <c r="E2112" t="e">
        <f>#REF!</f>
        <v>#REF!</v>
      </c>
      <c r="F2112">
        <v>111142</v>
      </c>
      <c r="Q2112" t="e">
        <f>#REF!</f>
        <v>#REF!</v>
      </c>
      <c r="R2112">
        <v>174993</v>
      </c>
    </row>
    <row r="2113" spans="5:18">
      <c r="E2113" t="e">
        <f>#REF!</f>
        <v>#REF!</v>
      </c>
      <c r="F2113">
        <v>111143</v>
      </c>
      <c r="Q2113" t="e">
        <f>#REF!</f>
        <v>#REF!</v>
      </c>
      <c r="R2113">
        <v>174994</v>
      </c>
    </row>
    <row r="2114" spans="5:18">
      <c r="E2114" t="e">
        <f>#REF!</f>
        <v>#REF!</v>
      </c>
      <c r="F2114">
        <v>111144</v>
      </c>
      <c r="Q2114" t="e">
        <f>#REF!</f>
        <v>#REF!</v>
      </c>
      <c r="R2114">
        <v>174995</v>
      </c>
    </row>
    <row r="2115" spans="5:18">
      <c r="E2115" t="e">
        <f>#REF!</f>
        <v>#REF!</v>
      </c>
      <c r="F2115">
        <v>111145</v>
      </c>
      <c r="Q2115" t="e">
        <f>#REF!</f>
        <v>#REF!</v>
      </c>
      <c r="R2115">
        <v>174996</v>
      </c>
    </row>
    <row r="2116" spans="5:18">
      <c r="E2116" t="e">
        <f>#REF!</f>
        <v>#REF!</v>
      </c>
      <c r="F2116">
        <v>111146</v>
      </c>
      <c r="Q2116" t="e">
        <f>#REF!</f>
        <v>#REF!</v>
      </c>
      <c r="R2116">
        <v>174997</v>
      </c>
    </row>
    <row r="2117" spans="5:18">
      <c r="E2117" t="e">
        <f>#REF!</f>
        <v>#REF!</v>
      </c>
      <c r="F2117">
        <v>111147</v>
      </c>
      <c r="Q2117" t="e">
        <f>#REF!</f>
        <v>#REF!</v>
      </c>
      <c r="R2117">
        <v>174998</v>
      </c>
    </row>
    <row r="2118" spans="5:18">
      <c r="E2118" t="e">
        <f>#REF!</f>
        <v>#REF!</v>
      </c>
      <c r="F2118">
        <v>111148</v>
      </c>
      <c r="Q2118" t="e">
        <f>#REF!</f>
        <v>#REF!</v>
      </c>
      <c r="R2118">
        <v>174999</v>
      </c>
    </row>
    <row r="2119" spans="5:18">
      <c r="E2119" t="e">
        <f>#REF!</f>
        <v>#REF!</v>
      </c>
      <c r="F2119">
        <v>111149</v>
      </c>
      <c r="Q2119" t="e">
        <f>#REF!</f>
        <v>#REF!</v>
      </c>
      <c r="R2119">
        <v>175000</v>
      </c>
    </row>
    <row r="2120" spans="5:18">
      <c r="E2120" t="e">
        <f>#REF!</f>
        <v>#REF!</v>
      </c>
      <c r="F2120">
        <v>111150</v>
      </c>
      <c r="Q2120" t="e">
        <f>#REF!</f>
        <v>#REF!</v>
      </c>
      <c r="R2120">
        <v>175001</v>
      </c>
    </row>
    <row r="2121" spans="5:18">
      <c r="E2121" t="e">
        <f>#REF!</f>
        <v>#REF!</v>
      </c>
      <c r="F2121">
        <v>111151</v>
      </c>
      <c r="Q2121" t="e">
        <f>#REF!</f>
        <v>#REF!</v>
      </c>
      <c r="R2121">
        <v>175002</v>
      </c>
    </row>
    <row r="2122" spans="5:18">
      <c r="E2122" t="e">
        <f>#REF!</f>
        <v>#REF!</v>
      </c>
      <c r="F2122">
        <v>111152</v>
      </c>
      <c r="Q2122" t="e">
        <f>#REF!</f>
        <v>#REF!</v>
      </c>
      <c r="R2122">
        <v>175003</v>
      </c>
    </row>
    <row r="2123" spans="5:18">
      <c r="E2123" t="e">
        <f>#REF!</f>
        <v>#REF!</v>
      </c>
      <c r="F2123">
        <v>111153</v>
      </c>
      <c r="Q2123" t="e">
        <f>#REF!</f>
        <v>#REF!</v>
      </c>
      <c r="R2123">
        <v>175004</v>
      </c>
    </row>
    <row r="2124" spans="5:18">
      <c r="E2124" t="e">
        <f>#REF!</f>
        <v>#REF!</v>
      </c>
      <c r="F2124">
        <v>111154</v>
      </c>
      <c r="Q2124" t="e">
        <f>#REF!</f>
        <v>#REF!</v>
      </c>
      <c r="R2124">
        <v>175005</v>
      </c>
    </row>
    <row r="2125" spans="5:18">
      <c r="E2125" t="e">
        <f>#REF!</f>
        <v>#REF!</v>
      </c>
      <c r="F2125">
        <v>111155</v>
      </c>
      <c r="Q2125" t="e">
        <f>#REF!</f>
        <v>#REF!</v>
      </c>
      <c r="R2125">
        <v>175006</v>
      </c>
    </row>
    <row r="2126" spans="5:18">
      <c r="E2126" t="e">
        <f>#REF!</f>
        <v>#REF!</v>
      </c>
      <c r="F2126">
        <v>111156</v>
      </c>
      <c r="Q2126" t="e">
        <f>#REF!</f>
        <v>#REF!</v>
      </c>
      <c r="R2126">
        <v>175007</v>
      </c>
    </row>
    <row r="2127" spans="5:18">
      <c r="E2127" t="e">
        <f>#REF!</f>
        <v>#REF!</v>
      </c>
      <c r="F2127">
        <v>111157</v>
      </c>
      <c r="Q2127" t="e">
        <f>#REF!</f>
        <v>#REF!</v>
      </c>
      <c r="R2127">
        <v>175008</v>
      </c>
    </row>
    <row r="2128" spans="5:18">
      <c r="E2128" t="e">
        <f>#REF!</f>
        <v>#REF!</v>
      </c>
      <c r="F2128">
        <v>111158</v>
      </c>
      <c r="Q2128" t="e">
        <f>#REF!</f>
        <v>#REF!</v>
      </c>
      <c r="R2128">
        <v>175009</v>
      </c>
    </row>
    <row r="2129" spans="5:18">
      <c r="E2129" t="e">
        <f>#REF!</f>
        <v>#REF!</v>
      </c>
      <c r="F2129">
        <v>111159</v>
      </c>
      <c r="Q2129" t="e">
        <f>#REF!</f>
        <v>#REF!</v>
      </c>
      <c r="R2129">
        <v>175010</v>
      </c>
    </row>
    <row r="2130" spans="5:18">
      <c r="E2130" t="e">
        <f>#REF!</f>
        <v>#REF!</v>
      </c>
      <c r="F2130">
        <v>111160</v>
      </c>
      <c r="Q2130" t="e">
        <f>#REF!</f>
        <v>#REF!</v>
      </c>
      <c r="R2130">
        <v>175011</v>
      </c>
    </row>
    <row r="2131" spans="5:18">
      <c r="E2131" t="e">
        <f>#REF!</f>
        <v>#REF!</v>
      </c>
      <c r="F2131">
        <v>111161</v>
      </c>
      <c r="Q2131" t="e">
        <f>#REF!</f>
        <v>#REF!</v>
      </c>
      <c r="R2131">
        <v>175012</v>
      </c>
    </row>
    <row r="2132" spans="5:18">
      <c r="E2132" t="e">
        <f>#REF!</f>
        <v>#REF!</v>
      </c>
      <c r="F2132">
        <v>111162</v>
      </c>
      <c r="Q2132" t="e">
        <f>#REF!</f>
        <v>#REF!</v>
      </c>
      <c r="R2132">
        <v>175013</v>
      </c>
    </row>
    <row r="2133" spans="5:18">
      <c r="E2133" t="e">
        <f>#REF!</f>
        <v>#REF!</v>
      </c>
      <c r="F2133">
        <v>111163</v>
      </c>
      <c r="Q2133" t="e">
        <f>#REF!</f>
        <v>#REF!</v>
      </c>
      <c r="R2133">
        <v>175014</v>
      </c>
    </row>
    <row r="2134" spans="5:18">
      <c r="E2134" t="e">
        <f>#REF!</f>
        <v>#REF!</v>
      </c>
      <c r="F2134">
        <v>111164</v>
      </c>
      <c r="Q2134" t="e">
        <f>#REF!</f>
        <v>#REF!</v>
      </c>
      <c r="R2134">
        <v>175015</v>
      </c>
    </row>
    <row r="2135" spans="5:18">
      <c r="E2135" t="e">
        <f>#REF!</f>
        <v>#REF!</v>
      </c>
      <c r="F2135">
        <v>111165</v>
      </c>
      <c r="Q2135" t="e">
        <f>#REF!</f>
        <v>#REF!</v>
      </c>
      <c r="R2135">
        <v>175016</v>
      </c>
    </row>
    <row r="2136" spans="5:18">
      <c r="E2136" t="e">
        <f>#REF!</f>
        <v>#REF!</v>
      </c>
      <c r="F2136">
        <v>111166</v>
      </c>
      <c r="Q2136" t="e">
        <f>#REF!</f>
        <v>#REF!</v>
      </c>
      <c r="R2136">
        <v>175017</v>
      </c>
    </row>
    <row r="2137" spans="5:18">
      <c r="E2137" t="e">
        <f>#REF!</f>
        <v>#REF!</v>
      </c>
      <c r="F2137">
        <v>111167</v>
      </c>
      <c r="Q2137" t="e">
        <f>#REF!</f>
        <v>#REF!</v>
      </c>
      <c r="R2137">
        <v>175018</v>
      </c>
    </row>
    <row r="2138" spans="5:18">
      <c r="E2138" t="e">
        <f>#REF!</f>
        <v>#REF!</v>
      </c>
      <c r="F2138">
        <v>111168</v>
      </c>
      <c r="Q2138" t="e">
        <f>#REF!</f>
        <v>#REF!</v>
      </c>
      <c r="R2138">
        <v>175019</v>
      </c>
    </row>
    <row r="2139" spans="5:18">
      <c r="E2139" t="e">
        <f>#REF!</f>
        <v>#REF!</v>
      </c>
      <c r="F2139">
        <v>111169</v>
      </c>
      <c r="Q2139" t="e">
        <f>#REF!</f>
        <v>#REF!</v>
      </c>
      <c r="R2139">
        <v>175020</v>
      </c>
    </row>
    <row r="2140" spans="5:18">
      <c r="E2140" t="e">
        <f>#REF!</f>
        <v>#REF!</v>
      </c>
      <c r="F2140">
        <v>111170</v>
      </c>
      <c r="Q2140" t="e">
        <f>#REF!</f>
        <v>#REF!</v>
      </c>
      <c r="R2140">
        <v>175021</v>
      </c>
    </row>
    <row r="2141" spans="5:18">
      <c r="E2141" t="e">
        <f>#REF!</f>
        <v>#REF!</v>
      </c>
      <c r="F2141">
        <v>111171</v>
      </c>
      <c r="Q2141" t="e">
        <f>#REF!</f>
        <v>#REF!</v>
      </c>
      <c r="R2141">
        <v>175022</v>
      </c>
    </row>
    <row r="2142" spans="5:18">
      <c r="E2142" t="e">
        <f>#REF!</f>
        <v>#REF!</v>
      </c>
      <c r="F2142">
        <v>111172</v>
      </c>
      <c r="Q2142" t="e">
        <f>#REF!</f>
        <v>#REF!</v>
      </c>
      <c r="R2142">
        <v>175023</v>
      </c>
    </row>
    <row r="2143" spans="5:18">
      <c r="E2143" t="e">
        <f>#REF!</f>
        <v>#REF!</v>
      </c>
      <c r="F2143">
        <v>111173</v>
      </c>
      <c r="Q2143" t="e">
        <f>#REF!</f>
        <v>#REF!</v>
      </c>
      <c r="R2143">
        <v>175024</v>
      </c>
    </row>
    <row r="2144" spans="5:18">
      <c r="E2144" t="e">
        <f>#REF!</f>
        <v>#REF!</v>
      </c>
      <c r="F2144">
        <v>111174</v>
      </c>
      <c r="Q2144" t="e">
        <f>#REF!</f>
        <v>#REF!</v>
      </c>
      <c r="R2144">
        <v>175025</v>
      </c>
    </row>
    <row r="2145" spans="5:18">
      <c r="E2145" t="e">
        <f>#REF!</f>
        <v>#REF!</v>
      </c>
      <c r="F2145">
        <v>111175</v>
      </c>
      <c r="Q2145" t="e">
        <f>#REF!</f>
        <v>#REF!</v>
      </c>
      <c r="R2145">
        <v>175026</v>
      </c>
    </row>
    <row r="2146" spans="5:18">
      <c r="E2146" t="e">
        <f>#REF!</f>
        <v>#REF!</v>
      </c>
      <c r="F2146">
        <v>111176</v>
      </c>
      <c r="Q2146" t="e">
        <f>#REF!</f>
        <v>#REF!</v>
      </c>
      <c r="R2146">
        <v>175027</v>
      </c>
    </row>
    <row r="2147" spans="5:18">
      <c r="E2147" t="e">
        <f>#REF!</f>
        <v>#REF!</v>
      </c>
      <c r="F2147">
        <v>111177</v>
      </c>
      <c r="Q2147" t="e">
        <f>#REF!</f>
        <v>#REF!</v>
      </c>
      <c r="R2147">
        <v>175028</v>
      </c>
    </row>
    <row r="2148" spans="5:18">
      <c r="E2148" t="e">
        <f>#REF!</f>
        <v>#REF!</v>
      </c>
      <c r="F2148">
        <v>111178</v>
      </c>
      <c r="Q2148" t="e">
        <f>#REF!</f>
        <v>#REF!</v>
      </c>
      <c r="R2148">
        <v>175029</v>
      </c>
    </row>
    <row r="2149" spans="5:18">
      <c r="E2149" t="e">
        <f>#REF!</f>
        <v>#REF!</v>
      </c>
      <c r="F2149">
        <v>111179</v>
      </c>
      <c r="Q2149" t="e">
        <f>#REF!</f>
        <v>#REF!</v>
      </c>
      <c r="R2149">
        <v>175030</v>
      </c>
    </row>
    <row r="2150" spans="5:18">
      <c r="E2150" t="e">
        <f>#REF!</f>
        <v>#REF!</v>
      </c>
      <c r="F2150">
        <v>111180</v>
      </c>
      <c r="Q2150" t="e">
        <f>#REF!</f>
        <v>#REF!</v>
      </c>
      <c r="R2150">
        <v>175031</v>
      </c>
    </row>
    <row r="2151" spans="5:18">
      <c r="E2151" t="e">
        <f>#REF!</f>
        <v>#REF!</v>
      </c>
      <c r="F2151">
        <v>111181</v>
      </c>
      <c r="Q2151" t="e">
        <f>#REF!</f>
        <v>#REF!</v>
      </c>
      <c r="R2151">
        <v>175032</v>
      </c>
    </row>
    <row r="2152" spans="5:18">
      <c r="E2152" t="e">
        <f>#REF!</f>
        <v>#REF!</v>
      </c>
      <c r="F2152">
        <v>111182</v>
      </c>
      <c r="Q2152" t="e">
        <f>#REF!</f>
        <v>#REF!</v>
      </c>
      <c r="R2152">
        <v>175033</v>
      </c>
    </row>
    <row r="2153" spans="5:18">
      <c r="E2153" t="e">
        <f>#REF!</f>
        <v>#REF!</v>
      </c>
      <c r="F2153">
        <v>111183</v>
      </c>
      <c r="Q2153" t="e">
        <f>#REF!</f>
        <v>#REF!</v>
      </c>
      <c r="R2153">
        <v>175034</v>
      </c>
    </row>
    <row r="2154" spans="5:18">
      <c r="E2154" t="e">
        <f>#REF!</f>
        <v>#REF!</v>
      </c>
      <c r="F2154">
        <v>111184</v>
      </c>
      <c r="Q2154" t="e">
        <f>#REF!</f>
        <v>#REF!</v>
      </c>
      <c r="R2154">
        <v>175035</v>
      </c>
    </row>
    <row r="2155" spans="5:18">
      <c r="E2155" t="e">
        <f>#REF!</f>
        <v>#REF!</v>
      </c>
      <c r="F2155">
        <v>111185</v>
      </c>
      <c r="Q2155" t="e">
        <f>#REF!</f>
        <v>#REF!</v>
      </c>
      <c r="R2155">
        <v>175036</v>
      </c>
    </row>
    <row r="2156" spans="5:18">
      <c r="E2156" t="e">
        <f>#REF!</f>
        <v>#REF!</v>
      </c>
      <c r="F2156">
        <v>111186</v>
      </c>
      <c r="Q2156" t="e">
        <f>#REF!</f>
        <v>#REF!</v>
      </c>
      <c r="R2156">
        <v>175037</v>
      </c>
    </row>
    <row r="2157" spans="5:18">
      <c r="E2157" t="e">
        <f>#REF!</f>
        <v>#REF!</v>
      </c>
      <c r="F2157">
        <v>111187</v>
      </c>
      <c r="Q2157" t="e">
        <f>#REF!</f>
        <v>#REF!</v>
      </c>
      <c r="R2157">
        <v>175038</v>
      </c>
    </row>
    <row r="2158" spans="5:18">
      <c r="E2158" t="e">
        <f>#REF!</f>
        <v>#REF!</v>
      </c>
      <c r="F2158">
        <v>111188</v>
      </c>
      <c r="Q2158" t="e">
        <f>#REF!</f>
        <v>#REF!</v>
      </c>
      <c r="R2158">
        <v>175039</v>
      </c>
    </row>
    <row r="2159" spans="5:18">
      <c r="E2159" t="e">
        <f>#REF!</f>
        <v>#REF!</v>
      </c>
      <c r="F2159">
        <v>111189</v>
      </c>
      <c r="Q2159" t="e">
        <f>#REF!</f>
        <v>#REF!</v>
      </c>
      <c r="R2159">
        <v>175040</v>
      </c>
    </row>
    <row r="2160" spans="5:18">
      <c r="E2160" t="e">
        <f>#REF!</f>
        <v>#REF!</v>
      </c>
      <c r="F2160">
        <v>111190</v>
      </c>
      <c r="Q2160" t="e">
        <f>#REF!</f>
        <v>#REF!</v>
      </c>
      <c r="R2160">
        <v>175041</v>
      </c>
    </row>
    <row r="2161" spans="5:18">
      <c r="E2161" t="e">
        <f>#REF!</f>
        <v>#REF!</v>
      </c>
      <c r="F2161">
        <v>111191</v>
      </c>
      <c r="Q2161" t="e">
        <f>#REF!</f>
        <v>#REF!</v>
      </c>
      <c r="R2161">
        <v>175042</v>
      </c>
    </row>
    <row r="2162" spans="5:18">
      <c r="E2162" t="e">
        <f>#REF!</f>
        <v>#REF!</v>
      </c>
      <c r="F2162">
        <v>111192</v>
      </c>
      <c r="Q2162" t="e">
        <f>#REF!</f>
        <v>#REF!</v>
      </c>
      <c r="R2162">
        <v>175043</v>
      </c>
    </row>
    <row r="2163" spans="5:18">
      <c r="E2163" t="e">
        <f>#REF!</f>
        <v>#REF!</v>
      </c>
      <c r="F2163">
        <v>111193</v>
      </c>
      <c r="Q2163" t="e">
        <f>#REF!</f>
        <v>#REF!</v>
      </c>
      <c r="R2163">
        <v>175044</v>
      </c>
    </row>
    <row r="2164" spans="5:18">
      <c r="E2164" t="e">
        <f>#REF!</f>
        <v>#REF!</v>
      </c>
      <c r="F2164">
        <v>111194</v>
      </c>
      <c r="Q2164" t="e">
        <f>#REF!</f>
        <v>#REF!</v>
      </c>
      <c r="R2164">
        <v>175045</v>
      </c>
    </row>
    <row r="2165" spans="5:18">
      <c r="E2165" t="e">
        <f>#REF!</f>
        <v>#REF!</v>
      </c>
      <c r="F2165">
        <v>111195</v>
      </c>
      <c r="Q2165" t="e">
        <f>#REF!</f>
        <v>#REF!</v>
      </c>
      <c r="R2165">
        <v>175046</v>
      </c>
    </row>
    <row r="2166" spans="5:18">
      <c r="E2166" t="e">
        <f>#REF!</f>
        <v>#REF!</v>
      </c>
      <c r="F2166">
        <v>111196</v>
      </c>
      <c r="Q2166" t="e">
        <f>#REF!</f>
        <v>#REF!</v>
      </c>
      <c r="R2166">
        <v>175047</v>
      </c>
    </row>
    <row r="2167" spans="5:18">
      <c r="E2167" t="e">
        <f>#REF!</f>
        <v>#REF!</v>
      </c>
      <c r="F2167">
        <v>111197</v>
      </c>
      <c r="Q2167" t="e">
        <f>#REF!</f>
        <v>#REF!</v>
      </c>
      <c r="R2167">
        <v>175048</v>
      </c>
    </row>
    <row r="2168" spans="5:18">
      <c r="E2168" t="e">
        <f>#REF!</f>
        <v>#REF!</v>
      </c>
      <c r="F2168">
        <v>111198</v>
      </c>
      <c r="Q2168" t="e">
        <f>#REF!</f>
        <v>#REF!</v>
      </c>
      <c r="R2168">
        <v>175049</v>
      </c>
    </row>
    <row r="2169" spans="5:18">
      <c r="E2169" t="e">
        <f>#REF!</f>
        <v>#REF!</v>
      </c>
      <c r="F2169">
        <v>111199</v>
      </c>
      <c r="Q2169" t="e">
        <f>#REF!</f>
        <v>#REF!</v>
      </c>
      <c r="R2169">
        <v>175050</v>
      </c>
    </row>
    <row r="2170" spans="5:18">
      <c r="E2170" t="e">
        <f>#REF!</f>
        <v>#REF!</v>
      </c>
      <c r="F2170">
        <v>111200</v>
      </c>
      <c r="Q2170" t="e">
        <f>#REF!</f>
        <v>#REF!</v>
      </c>
      <c r="R2170">
        <v>175051</v>
      </c>
    </row>
    <row r="2171" spans="5:18">
      <c r="E2171" t="e">
        <f>#REF!</f>
        <v>#REF!</v>
      </c>
      <c r="F2171">
        <v>111201</v>
      </c>
      <c r="Q2171" t="e">
        <f>#REF!</f>
        <v>#REF!</v>
      </c>
      <c r="R2171">
        <v>175052</v>
      </c>
    </row>
    <row r="2172" spans="5:18">
      <c r="E2172" t="e">
        <f>#REF!</f>
        <v>#REF!</v>
      </c>
      <c r="F2172">
        <v>111202</v>
      </c>
      <c r="Q2172" t="e">
        <f>#REF!</f>
        <v>#REF!</v>
      </c>
      <c r="R2172">
        <v>175053</v>
      </c>
    </row>
    <row r="2173" spans="5:18">
      <c r="E2173" t="e">
        <f>#REF!</f>
        <v>#REF!</v>
      </c>
      <c r="F2173">
        <v>111203</v>
      </c>
      <c r="Q2173" t="e">
        <f>#REF!</f>
        <v>#REF!</v>
      </c>
      <c r="R2173">
        <v>175054</v>
      </c>
    </row>
    <row r="2174" spans="5:18">
      <c r="E2174" t="e">
        <f>#REF!</f>
        <v>#REF!</v>
      </c>
      <c r="F2174">
        <v>111204</v>
      </c>
      <c r="Q2174" t="e">
        <f>#REF!</f>
        <v>#REF!</v>
      </c>
      <c r="R2174">
        <v>175055</v>
      </c>
    </row>
    <row r="2175" spans="5:18">
      <c r="E2175" t="e">
        <f>#REF!</f>
        <v>#REF!</v>
      </c>
      <c r="F2175">
        <v>111205</v>
      </c>
      <c r="Q2175" t="e">
        <f>#REF!</f>
        <v>#REF!</v>
      </c>
      <c r="R2175">
        <v>175056</v>
      </c>
    </row>
    <row r="2176" spans="5:18">
      <c r="E2176" t="e">
        <f>#REF!</f>
        <v>#REF!</v>
      </c>
      <c r="F2176">
        <v>111206</v>
      </c>
      <c r="Q2176" t="e">
        <f>#REF!</f>
        <v>#REF!</v>
      </c>
      <c r="R2176">
        <v>175057</v>
      </c>
    </row>
    <row r="2177" spans="5:18">
      <c r="E2177" t="e">
        <f>#REF!</f>
        <v>#REF!</v>
      </c>
      <c r="F2177">
        <v>111207</v>
      </c>
      <c r="Q2177" t="e">
        <f>#REF!</f>
        <v>#REF!</v>
      </c>
      <c r="R2177">
        <v>175058</v>
      </c>
    </row>
    <row r="2178" spans="5:18">
      <c r="E2178" t="e">
        <f>#REF!</f>
        <v>#REF!</v>
      </c>
      <c r="F2178">
        <v>111208</v>
      </c>
      <c r="Q2178" t="e">
        <f>#REF!</f>
        <v>#REF!</v>
      </c>
      <c r="R2178">
        <v>175059</v>
      </c>
    </row>
    <row r="2179" spans="5:18">
      <c r="E2179" t="e">
        <f>#REF!</f>
        <v>#REF!</v>
      </c>
      <c r="F2179">
        <v>111209</v>
      </c>
      <c r="Q2179" t="e">
        <f>#REF!</f>
        <v>#REF!</v>
      </c>
      <c r="R2179">
        <v>175060</v>
      </c>
    </row>
    <row r="2180" spans="5:18">
      <c r="E2180" t="e">
        <f>#REF!</f>
        <v>#REF!</v>
      </c>
      <c r="F2180">
        <v>111210</v>
      </c>
      <c r="Q2180" t="e">
        <f>#REF!</f>
        <v>#REF!</v>
      </c>
      <c r="R2180">
        <v>175061</v>
      </c>
    </row>
    <row r="2181" spans="5:18">
      <c r="E2181" t="e">
        <f>#REF!</f>
        <v>#REF!</v>
      </c>
      <c r="F2181">
        <v>111211</v>
      </c>
      <c r="Q2181" t="e">
        <f>#REF!</f>
        <v>#REF!</v>
      </c>
      <c r="R2181">
        <v>175062</v>
      </c>
    </row>
    <row r="2182" spans="5:18">
      <c r="E2182" t="e">
        <f>#REF!</f>
        <v>#REF!</v>
      </c>
      <c r="F2182">
        <v>111212</v>
      </c>
      <c r="Q2182" t="e">
        <f>#REF!</f>
        <v>#REF!</v>
      </c>
      <c r="R2182">
        <v>175063</v>
      </c>
    </row>
    <row r="2183" spans="5:18">
      <c r="E2183" t="e">
        <f>#REF!</f>
        <v>#REF!</v>
      </c>
      <c r="F2183">
        <v>111213</v>
      </c>
      <c r="Q2183" t="e">
        <f>#REF!</f>
        <v>#REF!</v>
      </c>
      <c r="R2183">
        <v>175064</v>
      </c>
    </row>
    <row r="2184" spans="5:18">
      <c r="E2184" t="e">
        <f>#REF!</f>
        <v>#REF!</v>
      </c>
      <c r="F2184">
        <v>111214</v>
      </c>
      <c r="Q2184" t="e">
        <f>#REF!</f>
        <v>#REF!</v>
      </c>
      <c r="R2184">
        <v>175065</v>
      </c>
    </row>
    <row r="2185" spans="5:18">
      <c r="E2185" t="e">
        <f>#REF!</f>
        <v>#REF!</v>
      </c>
      <c r="F2185">
        <v>111215</v>
      </c>
      <c r="Q2185" t="e">
        <f>#REF!</f>
        <v>#REF!</v>
      </c>
      <c r="R2185">
        <v>175066</v>
      </c>
    </row>
    <row r="2186" spans="5:18">
      <c r="E2186" t="e">
        <f>#REF!</f>
        <v>#REF!</v>
      </c>
      <c r="F2186">
        <v>111216</v>
      </c>
      <c r="Q2186" t="e">
        <f>#REF!</f>
        <v>#REF!</v>
      </c>
      <c r="R2186">
        <v>175067</v>
      </c>
    </row>
    <row r="2187" spans="5:18">
      <c r="E2187" t="e">
        <f>#REF!</f>
        <v>#REF!</v>
      </c>
      <c r="F2187">
        <v>111217</v>
      </c>
      <c r="Q2187" t="e">
        <f>#REF!</f>
        <v>#REF!</v>
      </c>
      <c r="R2187">
        <v>175068</v>
      </c>
    </row>
    <row r="2188" spans="5:18">
      <c r="E2188" t="e">
        <f>#REF!</f>
        <v>#REF!</v>
      </c>
      <c r="F2188">
        <v>111218</v>
      </c>
      <c r="Q2188" t="e">
        <f>#REF!</f>
        <v>#REF!</v>
      </c>
      <c r="R2188">
        <v>175069</v>
      </c>
    </row>
    <row r="2189" spans="5:18">
      <c r="E2189" t="e">
        <f>#REF!</f>
        <v>#REF!</v>
      </c>
      <c r="F2189">
        <v>111219</v>
      </c>
      <c r="Q2189" t="e">
        <f>#REF!</f>
        <v>#REF!</v>
      </c>
      <c r="R2189">
        <v>175070</v>
      </c>
    </row>
    <row r="2190" spans="5:18">
      <c r="E2190" t="e">
        <f>#REF!</f>
        <v>#REF!</v>
      </c>
      <c r="F2190">
        <v>111220</v>
      </c>
      <c r="Q2190" t="e">
        <f>#REF!</f>
        <v>#REF!</v>
      </c>
      <c r="R2190">
        <v>175071</v>
      </c>
    </row>
    <row r="2191" spans="5:18">
      <c r="E2191" t="e">
        <f>#REF!</f>
        <v>#REF!</v>
      </c>
      <c r="F2191">
        <v>111221</v>
      </c>
      <c r="Q2191" t="e">
        <f>#REF!</f>
        <v>#REF!</v>
      </c>
      <c r="R2191">
        <v>175072</v>
      </c>
    </row>
    <row r="2192" spans="5:18">
      <c r="E2192" t="e">
        <f>#REF!</f>
        <v>#REF!</v>
      </c>
      <c r="F2192">
        <v>111222</v>
      </c>
      <c r="Q2192" t="e">
        <f>#REF!</f>
        <v>#REF!</v>
      </c>
      <c r="R2192">
        <v>175073</v>
      </c>
    </row>
    <row r="2193" spans="5:18">
      <c r="E2193" t="e">
        <f>#REF!</f>
        <v>#REF!</v>
      </c>
      <c r="F2193">
        <v>111223</v>
      </c>
      <c r="Q2193" t="e">
        <f>#REF!</f>
        <v>#REF!</v>
      </c>
      <c r="R2193">
        <v>175074</v>
      </c>
    </row>
    <row r="2194" spans="5:18">
      <c r="E2194" t="e">
        <f>#REF!</f>
        <v>#REF!</v>
      </c>
      <c r="F2194">
        <v>111224</v>
      </c>
      <c r="Q2194" t="e">
        <f>#REF!</f>
        <v>#REF!</v>
      </c>
      <c r="R2194">
        <v>175075</v>
      </c>
    </row>
    <row r="2195" spans="5:18">
      <c r="E2195" t="e">
        <f>#REF!</f>
        <v>#REF!</v>
      </c>
      <c r="F2195">
        <v>111225</v>
      </c>
      <c r="Q2195" t="e">
        <f>#REF!</f>
        <v>#REF!</v>
      </c>
      <c r="R2195">
        <v>175076</v>
      </c>
    </row>
    <row r="2196" spans="5:18">
      <c r="E2196" t="e">
        <f>#REF!</f>
        <v>#REF!</v>
      </c>
      <c r="F2196">
        <v>111226</v>
      </c>
      <c r="Q2196" t="e">
        <f>#REF!</f>
        <v>#REF!</v>
      </c>
      <c r="R2196">
        <v>175077</v>
      </c>
    </row>
    <row r="2197" spans="5:18">
      <c r="E2197" t="e">
        <f>#REF!</f>
        <v>#REF!</v>
      </c>
      <c r="F2197">
        <v>111227</v>
      </c>
      <c r="Q2197" t="e">
        <f>#REF!</f>
        <v>#REF!</v>
      </c>
      <c r="R2197">
        <v>175078</v>
      </c>
    </row>
    <row r="2198" spans="5:18">
      <c r="E2198" t="e">
        <f>#REF!</f>
        <v>#REF!</v>
      </c>
      <c r="F2198">
        <v>111228</v>
      </c>
      <c r="Q2198" t="e">
        <f>#REF!</f>
        <v>#REF!</v>
      </c>
      <c r="R2198">
        <v>175079</v>
      </c>
    </row>
    <row r="2199" spans="5:18">
      <c r="E2199" t="e">
        <f>#REF!</f>
        <v>#REF!</v>
      </c>
      <c r="F2199">
        <v>111229</v>
      </c>
      <c r="Q2199" t="e">
        <f>#REF!</f>
        <v>#REF!</v>
      </c>
      <c r="R2199">
        <v>175080</v>
      </c>
    </row>
    <row r="2200" spans="5:18">
      <c r="E2200" t="e">
        <f>#REF!</f>
        <v>#REF!</v>
      </c>
      <c r="F2200">
        <v>111230</v>
      </c>
      <c r="Q2200" t="e">
        <f>#REF!</f>
        <v>#REF!</v>
      </c>
      <c r="R2200">
        <v>175081</v>
      </c>
    </row>
    <row r="2201" spans="5:18">
      <c r="E2201" t="e">
        <f>#REF!</f>
        <v>#REF!</v>
      </c>
      <c r="F2201">
        <v>111231</v>
      </c>
      <c r="Q2201" t="e">
        <f>#REF!</f>
        <v>#REF!</v>
      </c>
      <c r="R2201">
        <v>175082</v>
      </c>
    </row>
    <row r="2202" spans="5:18">
      <c r="E2202" t="e">
        <f>#REF!</f>
        <v>#REF!</v>
      </c>
      <c r="F2202">
        <v>111232</v>
      </c>
      <c r="Q2202" t="e">
        <f>#REF!</f>
        <v>#REF!</v>
      </c>
      <c r="R2202">
        <v>175083</v>
      </c>
    </row>
    <row r="2203" spans="5:18">
      <c r="E2203" t="e">
        <f>#REF!</f>
        <v>#REF!</v>
      </c>
      <c r="F2203">
        <v>111233</v>
      </c>
      <c r="Q2203" t="e">
        <f>#REF!</f>
        <v>#REF!</v>
      </c>
      <c r="R2203">
        <v>175084</v>
      </c>
    </row>
    <row r="2204" spans="5:18">
      <c r="E2204" t="e">
        <f>#REF!</f>
        <v>#REF!</v>
      </c>
      <c r="F2204">
        <v>111234</v>
      </c>
      <c r="Q2204" t="e">
        <f>#REF!</f>
        <v>#REF!</v>
      </c>
      <c r="R2204">
        <v>175085</v>
      </c>
    </row>
    <row r="2205" spans="5:18">
      <c r="E2205" t="e">
        <f>#REF!</f>
        <v>#REF!</v>
      </c>
      <c r="F2205">
        <v>111235</v>
      </c>
      <c r="Q2205" t="e">
        <f>#REF!</f>
        <v>#REF!</v>
      </c>
      <c r="R2205">
        <v>175086</v>
      </c>
    </row>
    <row r="2206" spans="5:18">
      <c r="E2206" t="e">
        <f>#REF!</f>
        <v>#REF!</v>
      </c>
      <c r="F2206">
        <v>111236</v>
      </c>
      <c r="Q2206" t="e">
        <f>#REF!</f>
        <v>#REF!</v>
      </c>
      <c r="R2206">
        <v>175087</v>
      </c>
    </row>
    <row r="2207" spans="5:18">
      <c r="E2207" t="e">
        <f>#REF!</f>
        <v>#REF!</v>
      </c>
      <c r="F2207">
        <v>111237</v>
      </c>
      <c r="Q2207" t="e">
        <f>#REF!</f>
        <v>#REF!</v>
      </c>
      <c r="R2207">
        <v>175088</v>
      </c>
    </row>
    <row r="2208" spans="5:18">
      <c r="E2208" t="e">
        <f>#REF!</f>
        <v>#REF!</v>
      </c>
      <c r="F2208">
        <v>111238</v>
      </c>
      <c r="Q2208" t="e">
        <f>#REF!</f>
        <v>#REF!</v>
      </c>
      <c r="R2208">
        <v>175089</v>
      </c>
    </row>
    <row r="2209" spans="5:18">
      <c r="E2209" t="e">
        <f>#REF!</f>
        <v>#REF!</v>
      </c>
      <c r="F2209">
        <v>111239</v>
      </c>
      <c r="Q2209" t="e">
        <f>#REF!</f>
        <v>#REF!</v>
      </c>
      <c r="R2209">
        <v>175090</v>
      </c>
    </row>
    <row r="2210" spans="5:18">
      <c r="E2210" t="e">
        <f>#REF!</f>
        <v>#REF!</v>
      </c>
      <c r="F2210">
        <v>111240</v>
      </c>
      <c r="Q2210" t="e">
        <f>#REF!</f>
        <v>#REF!</v>
      </c>
      <c r="R2210">
        <v>175091</v>
      </c>
    </row>
    <row r="2211" spans="5:18">
      <c r="E2211" t="e">
        <f>#REF!</f>
        <v>#REF!</v>
      </c>
      <c r="F2211">
        <v>111241</v>
      </c>
      <c r="Q2211" t="e">
        <f>#REF!</f>
        <v>#REF!</v>
      </c>
      <c r="R2211">
        <v>175092</v>
      </c>
    </row>
    <row r="2212" spans="5:18">
      <c r="E2212" t="e">
        <f>#REF!</f>
        <v>#REF!</v>
      </c>
      <c r="F2212">
        <v>111242</v>
      </c>
      <c r="Q2212" t="e">
        <f>#REF!</f>
        <v>#REF!</v>
      </c>
      <c r="R2212">
        <v>175093</v>
      </c>
    </row>
    <row r="2213" spans="5:18">
      <c r="E2213" t="e">
        <f>#REF!</f>
        <v>#REF!</v>
      </c>
      <c r="F2213">
        <v>111243</v>
      </c>
      <c r="Q2213" t="e">
        <f>#REF!</f>
        <v>#REF!</v>
      </c>
      <c r="R2213">
        <v>175094</v>
      </c>
    </row>
    <row r="2214" spans="5:18">
      <c r="E2214" t="e">
        <f>#REF!</f>
        <v>#REF!</v>
      </c>
      <c r="F2214">
        <v>111244</v>
      </c>
      <c r="Q2214" t="e">
        <f>#REF!</f>
        <v>#REF!</v>
      </c>
      <c r="R2214">
        <v>175095</v>
      </c>
    </row>
    <row r="2215" spans="5:18">
      <c r="E2215" t="e">
        <f>#REF!</f>
        <v>#REF!</v>
      </c>
      <c r="F2215">
        <v>111245</v>
      </c>
      <c r="Q2215" t="e">
        <f>#REF!</f>
        <v>#REF!</v>
      </c>
      <c r="R2215">
        <v>175096</v>
      </c>
    </row>
    <row r="2216" spans="5:18">
      <c r="E2216" t="e">
        <f>#REF!</f>
        <v>#REF!</v>
      </c>
      <c r="F2216">
        <v>111246</v>
      </c>
      <c r="Q2216" t="e">
        <f>#REF!</f>
        <v>#REF!</v>
      </c>
      <c r="R2216">
        <v>175097</v>
      </c>
    </row>
    <row r="2217" spans="5:18">
      <c r="E2217" t="e">
        <f>#REF!</f>
        <v>#REF!</v>
      </c>
      <c r="F2217">
        <v>111247</v>
      </c>
      <c r="Q2217" t="e">
        <f>#REF!</f>
        <v>#REF!</v>
      </c>
      <c r="R2217">
        <v>175098</v>
      </c>
    </row>
    <row r="2218" spans="5:18">
      <c r="E2218" t="e">
        <f>#REF!</f>
        <v>#REF!</v>
      </c>
      <c r="F2218">
        <v>111248</v>
      </c>
      <c r="Q2218" t="e">
        <f>#REF!</f>
        <v>#REF!</v>
      </c>
      <c r="R2218">
        <v>175099</v>
      </c>
    </row>
    <row r="2219" spans="5:18">
      <c r="E2219" t="e">
        <f>#REF!</f>
        <v>#REF!</v>
      </c>
      <c r="F2219">
        <v>111249</v>
      </c>
      <c r="Q2219" t="e">
        <f>#REF!</f>
        <v>#REF!</v>
      </c>
      <c r="R2219">
        <v>175100</v>
      </c>
    </row>
    <row r="2220" spans="5:18">
      <c r="E2220" t="e">
        <f>#REF!</f>
        <v>#REF!</v>
      </c>
      <c r="F2220">
        <v>111250</v>
      </c>
      <c r="Q2220" t="e">
        <f>#REF!</f>
        <v>#REF!</v>
      </c>
      <c r="R2220">
        <v>175101</v>
      </c>
    </row>
    <row r="2221" spans="5:18">
      <c r="E2221" t="e">
        <f>#REF!</f>
        <v>#REF!</v>
      </c>
      <c r="F2221">
        <v>111251</v>
      </c>
      <c r="Q2221" t="e">
        <f>#REF!</f>
        <v>#REF!</v>
      </c>
      <c r="R2221">
        <v>175102</v>
      </c>
    </row>
    <row r="2222" spans="5:18">
      <c r="E2222" t="e">
        <f>#REF!</f>
        <v>#REF!</v>
      </c>
      <c r="F2222">
        <v>111252</v>
      </c>
      <c r="Q2222" t="e">
        <f>#REF!</f>
        <v>#REF!</v>
      </c>
      <c r="R2222">
        <v>175103</v>
      </c>
    </row>
    <row r="2223" spans="5:18">
      <c r="E2223" t="e">
        <f>#REF!</f>
        <v>#REF!</v>
      </c>
      <c r="F2223">
        <v>111253</v>
      </c>
      <c r="Q2223" t="e">
        <f>#REF!</f>
        <v>#REF!</v>
      </c>
      <c r="R2223">
        <v>175104</v>
      </c>
    </row>
    <row r="2224" spans="5:18">
      <c r="E2224" t="e">
        <f>#REF!</f>
        <v>#REF!</v>
      </c>
      <c r="F2224">
        <v>111254</v>
      </c>
      <c r="Q2224" t="e">
        <f>#REF!</f>
        <v>#REF!</v>
      </c>
      <c r="R2224">
        <v>175105</v>
      </c>
    </row>
    <row r="2225" spans="5:18">
      <c r="E2225" t="e">
        <f>#REF!</f>
        <v>#REF!</v>
      </c>
      <c r="F2225">
        <v>111255</v>
      </c>
      <c r="Q2225" t="e">
        <f>#REF!</f>
        <v>#REF!</v>
      </c>
      <c r="R2225">
        <v>175106</v>
      </c>
    </row>
    <row r="2226" spans="5:18">
      <c r="E2226" t="e">
        <f>#REF!</f>
        <v>#REF!</v>
      </c>
      <c r="F2226">
        <v>111256</v>
      </c>
      <c r="Q2226" t="e">
        <f>#REF!</f>
        <v>#REF!</v>
      </c>
      <c r="R2226">
        <v>175107</v>
      </c>
    </row>
    <row r="2227" spans="5:18">
      <c r="E2227" t="e">
        <f>#REF!</f>
        <v>#REF!</v>
      </c>
      <c r="F2227">
        <v>111257</v>
      </c>
      <c r="Q2227" t="e">
        <f>#REF!</f>
        <v>#REF!</v>
      </c>
      <c r="R2227">
        <v>175108</v>
      </c>
    </row>
    <row r="2228" spans="5:18">
      <c r="E2228" t="e">
        <f>#REF!</f>
        <v>#REF!</v>
      </c>
      <c r="F2228">
        <v>111258</v>
      </c>
      <c r="Q2228" t="e">
        <f>#REF!</f>
        <v>#REF!</v>
      </c>
      <c r="R2228">
        <v>175109</v>
      </c>
    </row>
    <row r="2229" spans="5:18">
      <c r="E2229" t="e">
        <f>#REF!</f>
        <v>#REF!</v>
      </c>
      <c r="F2229">
        <v>111259</v>
      </c>
      <c r="Q2229" t="e">
        <f>#REF!</f>
        <v>#REF!</v>
      </c>
      <c r="R2229">
        <v>175110</v>
      </c>
    </row>
    <row r="2230" spans="5:18">
      <c r="E2230" t="e">
        <f>#REF!</f>
        <v>#REF!</v>
      </c>
      <c r="F2230">
        <v>111260</v>
      </c>
      <c r="Q2230" t="e">
        <f>#REF!</f>
        <v>#REF!</v>
      </c>
      <c r="R2230">
        <v>175111</v>
      </c>
    </row>
    <row r="2231" spans="5:18">
      <c r="E2231" t="e">
        <f>#REF!</f>
        <v>#REF!</v>
      </c>
      <c r="F2231">
        <v>111261</v>
      </c>
      <c r="Q2231" t="e">
        <f>#REF!</f>
        <v>#REF!</v>
      </c>
      <c r="R2231">
        <v>175112</v>
      </c>
    </row>
    <row r="2232" spans="5:18">
      <c r="E2232" t="e">
        <f>#REF!</f>
        <v>#REF!</v>
      </c>
      <c r="F2232">
        <v>111262</v>
      </c>
      <c r="Q2232" t="e">
        <f>#REF!</f>
        <v>#REF!</v>
      </c>
      <c r="R2232">
        <v>175113</v>
      </c>
    </row>
    <row r="2233" spans="5:18">
      <c r="E2233" t="e">
        <f>#REF!</f>
        <v>#REF!</v>
      </c>
      <c r="F2233">
        <v>111263</v>
      </c>
      <c r="Q2233" t="e">
        <f>#REF!</f>
        <v>#REF!</v>
      </c>
      <c r="R2233">
        <v>175114</v>
      </c>
    </row>
    <row r="2234" spans="5:18">
      <c r="E2234" t="e">
        <f>#REF!</f>
        <v>#REF!</v>
      </c>
      <c r="F2234">
        <v>111264</v>
      </c>
      <c r="Q2234" t="e">
        <f>#REF!</f>
        <v>#REF!</v>
      </c>
      <c r="R2234">
        <v>175115</v>
      </c>
    </row>
    <row r="2235" spans="5:18">
      <c r="E2235" t="e">
        <f>#REF!</f>
        <v>#REF!</v>
      </c>
      <c r="F2235">
        <v>111265</v>
      </c>
      <c r="Q2235" t="e">
        <f>#REF!</f>
        <v>#REF!</v>
      </c>
      <c r="R2235">
        <v>175116</v>
      </c>
    </row>
    <row r="2236" spans="5:18">
      <c r="E2236" t="e">
        <f>#REF!</f>
        <v>#REF!</v>
      </c>
      <c r="F2236">
        <v>111266</v>
      </c>
      <c r="Q2236" t="e">
        <f>#REF!</f>
        <v>#REF!</v>
      </c>
      <c r="R2236">
        <v>175117</v>
      </c>
    </row>
    <row r="2237" spans="5:18">
      <c r="E2237" t="e">
        <f>#REF!</f>
        <v>#REF!</v>
      </c>
      <c r="F2237">
        <v>111267</v>
      </c>
      <c r="Q2237" t="e">
        <f>#REF!</f>
        <v>#REF!</v>
      </c>
      <c r="R2237">
        <v>175118</v>
      </c>
    </row>
    <row r="2238" spans="5:18">
      <c r="E2238" t="e">
        <f>#REF!</f>
        <v>#REF!</v>
      </c>
      <c r="F2238">
        <v>111268</v>
      </c>
      <c r="Q2238" t="e">
        <f>#REF!</f>
        <v>#REF!</v>
      </c>
      <c r="R2238">
        <v>175119</v>
      </c>
    </row>
    <row r="2239" spans="5:18">
      <c r="E2239" t="e">
        <f>#REF!</f>
        <v>#REF!</v>
      </c>
      <c r="F2239">
        <v>111269</v>
      </c>
      <c r="Q2239" t="e">
        <f>#REF!</f>
        <v>#REF!</v>
      </c>
      <c r="R2239">
        <v>175120</v>
      </c>
    </row>
    <row r="2240" spans="5:18">
      <c r="E2240" t="e">
        <f>#REF!</f>
        <v>#REF!</v>
      </c>
      <c r="F2240">
        <v>111270</v>
      </c>
      <c r="Q2240" t="e">
        <f>#REF!</f>
        <v>#REF!</v>
      </c>
      <c r="R2240">
        <v>175121</v>
      </c>
    </row>
    <row r="2241" spans="5:18">
      <c r="E2241" t="e">
        <f>#REF!</f>
        <v>#REF!</v>
      </c>
      <c r="F2241">
        <v>111271</v>
      </c>
      <c r="Q2241" t="e">
        <f>#REF!</f>
        <v>#REF!</v>
      </c>
      <c r="R2241">
        <v>175122</v>
      </c>
    </row>
    <row r="2242" spans="5:18">
      <c r="E2242" t="e">
        <f>#REF!</f>
        <v>#REF!</v>
      </c>
      <c r="F2242">
        <v>111272</v>
      </c>
      <c r="Q2242" t="e">
        <f>#REF!</f>
        <v>#REF!</v>
      </c>
      <c r="R2242">
        <v>175123</v>
      </c>
    </row>
    <row r="2243" spans="5:18">
      <c r="E2243" t="e">
        <f>#REF!</f>
        <v>#REF!</v>
      </c>
      <c r="F2243">
        <v>111273</v>
      </c>
      <c r="Q2243" t="e">
        <f>#REF!</f>
        <v>#REF!</v>
      </c>
      <c r="R2243">
        <v>175124</v>
      </c>
    </row>
    <row r="2244" spans="5:18">
      <c r="E2244" t="e">
        <f>#REF!</f>
        <v>#REF!</v>
      </c>
      <c r="F2244">
        <v>111274</v>
      </c>
      <c r="Q2244" t="e">
        <f>#REF!</f>
        <v>#REF!</v>
      </c>
      <c r="R2244">
        <v>175125</v>
      </c>
    </row>
    <row r="2245" spans="5:18">
      <c r="E2245" t="e">
        <f>#REF!</f>
        <v>#REF!</v>
      </c>
      <c r="F2245">
        <v>111275</v>
      </c>
      <c r="Q2245" t="e">
        <f>#REF!</f>
        <v>#REF!</v>
      </c>
      <c r="R2245">
        <v>175126</v>
      </c>
    </row>
    <row r="2246" spans="5:18">
      <c r="E2246" t="e">
        <f>#REF!</f>
        <v>#REF!</v>
      </c>
      <c r="F2246">
        <v>111276</v>
      </c>
      <c r="Q2246" t="e">
        <f>#REF!</f>
        <v>#REF!</v>
      </c>
      <c r="R2246">
        <v>175127</v>
      </c>
    </row>
    <row r="2247" spans="5:18">
      <c r="E2247" t="e">
        <f>#REF!</f>
        <v>#REF!</v>
      </c>
      <c r="F2247">
        <v>111277</v>
      </c>
      <c r="Q2247" t="e">
        <f>#REF!</f>
        <v>#REF!</v>
      </c>
      <c r="R2247">
        <v>175128</v>
      </c>
    </row>
    <row r="2248" spans="5:18">
      <c r="E2248" t="e">
        <f>#REF!</f>
        <v>#REF!</v>
      </c>
      <c r="F2248">
        <v>111278</v>
      </c>
      <c r="Q2248" t="e">
        <f>#REF!</f>
        <v>#REF!</v>
      </c>
      <c r="R2248">
        <v>175129</v>
      </c>
    </row>
    <row r="2249" spans="5:18">
      <c r="E2249" t="e">
        <f>#REF!</f>
        <v>#REF!</v>
      </c>
      <c r="F2249">
        <v>111279</v>
      </c>
      <c r="Q2249" t="e">
        <f>#REF!</f>
        <v>#REF!</v>
      </c>
      <c r="R2249">
        <v>175130</v>
      </c>
    </row>
    <row r="2250" spans="5:18">
      <c r="E2250" t="e">
        <f>#REF!</f>
        <v>#REF!</v>
      </c>
      <c r="F2250">
        <v>111280</v>
      </c>
      <c r="Q2250" t="e">
        <f>#REF!</f>
        <v>#REF!</v>
      </c>
      <c r="R2250">
        <v>175131</v>
      </c>
    </row>
    <row r="2251" spans="5:18">
      <c r="E2251" t="e">
        <f>#REF!</f>
        <v>#REF!</v>
      </c>
      <c r="F2251">
        <v>111281</v>
      </c>
      <c r="Q2251" t="e">
        <f>#REF!</f>
        <v>#REF!</v>
      </c>
      <c r="R2251">
        <v>175132</v>
      </c>
    </row>
    <row r="2252" spans="5:18">
      <c r="E2252" t="e">
        <f>#REF!</f>
        <v>#REF!</v>
      </c>
      <c r="F2252">
        <v>111282</v>
      </c>
      <c r="Q2252" t="e">
        <f>#REF!</f>
        <v>#REF!</v>
      </c>
      <c r="R2252">
        <v>175133</v>
      </c>
    </row>
    <row r="2253" spans="5:18">
      <c r="E2253" t="e">
        <f>#REF!</f>
        <v>#REF!</v>
      </c>
      <c r="F2253">
        <v>111283</v>
      </c>
      <c r="Q2253" t="e">
        <f>#REF!</f>
        <v>#REF!</v>
      </c>
      <c r="R2253">
        <v>175134</v>
      </c>
    </row>
    <row r="2254" spans="5:18">
      <c r="E2254" t="e">
        <f>#REF!</f>
        <v>#REF!</v>
      </c>
      <c r="F2254">
        <v>111284</v>
      </c>
      <c r="Q2254" t="e">
        <f>#REF!</f>
        <v>#REF!</v>
      </c>
      <c r="R2254">
        <v>175135</v>
      </c>
    </row>
    <row r="2255" spans="5:18">
      <c r="E2255" t="e">
        <f>#REF!</f>
        <v>#REF!</v>
      </c>
      <c r="F2255">
        <v>111285</v>
      </c>
      <c r="Q2255" t="e">
        <f>#REF!</f>
        <v>#REF!</v>
      </c>
      <c r="R2255">
        <v>175136</v>
      </c>
    </row>
    <row r="2256" spans="5:18">
      <c r="E2256" t="e">
        <f>#REF!</f>
        <v>#REF!</v>
      </c>
      <c r="F2256">
        <v>111286</v>
      </c>
      <c r="Q2256" t="e">
        <f>#REF!</f>
        <v>#REF!</v>
      </c>
      <c r="R2256">
        <v>175137</v>
      </c>
    </row>
    <row r="2257" spans="5:18">
      <c r="E2257" t="e">
        <f>#REF!</f>
        <v>#REF!</v>
      </c>
      <c r="F2257">
        <v>111287</v>
      </c>
      <c r="Q2257" t="e">
        <f>#REF!</f>
        <v>#REF!</v>
      </c>
      <c r="R2257">
        <v>175138</v>
      </c>
    </row>
    <row r="2258" spans="5:18">
      <c r="E2258" t="e">
        <f>#REF!</f>
        <v>#REF!</v>
      </c>
      <c r="F2258">
        <v>111288</v>
      </c>
      <c r="Q2258" t="e">
        <f>#REF!</f>
        <v>#REF!</v>
      </c>
      <c r="R2258">
        <v>175139</v>
      </c>
    </row>
    <row r="2259" spans="5:18">
      <c r="E2259" t="e">
        <f>#REF!</f>
        <v>#REF!</v>
      </c>
      <c r="F2259">
        <v>111289</v>
      </c>
      <c r="Q2259" t="e">
        <f>#REF!</f>
        <v>#REF!</v>
      </c>
      <c r="R2259">
        <v>175140</v>
      </c>
    </row>
    <row r="2260" spans="5:18">
      <c r="E2260" t="e">
        <f>#REF!</f>
        <v>#REF!</v>
      </c>
      <c r="F2260">
        <v>111290</v>
      </c>
      <c r="Q2260" t="e">
        <f>#REF!</f>
        <v>#REF!</v>
      </c>
      <c r="R2260">
        <v>175141</v>
      </c>
    </row>
    <row r="2261" spans="5:18">
      <c r="E2261" t="e">
        <f>#REF!</f>
        <v>#REF!</v>
      </c>
      <c r="F2261">
        <v>111291</v>
      </c>
      <c r="Q2261" t="e">
        <f>#REF!</f>
        <v>#REF!</v>
      </c>
      <c r="R2261">
        <v>175142</v>
      </c>
    </row>
    <row r="2262" spans="5:18">
      <c r="E2262" t="e">
        <f>#REF!</f>
        <v>#REF!</v>
      </c>
      <c r="F2262">
        <v>111292</v>
      </c>
      <c r="Q2262" t="e">
        <f>#REF!</f>
        <v>#REF!</v>
      </c>
      <c r="R2262">
        <v>175143</v>
      </c>
    </row>
    <row r="2263" spans="5:18">
      <c r="E2263" t="e">
        <f>#REF!</f>
        <v>#REF!</v>
      </c>
      <c r="F2263">
        <v>111293</v>
      </c>
      <c r="Q2263" t="e">
        <f>#REF!</f>
        <v>#REF!</v>
      </c>
      <c r="R2263">
        <v>175144</v>
      </c>
    </row>
    <row r="2264" spans="5:18">
      <c r="E2264" t="e">
        <f>#REF!</f>
        <v>#REF!</v>
      </c>
      <c r="F2264">
        <v>111294</v>
      </c>
      <c r="Q2264" t="e">
        <f>#REF!</f>
        <v>#REF!</v>
      </c>
      <c r="R2264">
        <v>175145</v>
      </c>
    </row>
    <row r="2265" spans="5:18">
      <c r="E2265" t="e">
        <f>#REF!</f>
        <v>#REF!</v>
      </c>
      <c r="F2265">
        <v>111295</v>
      </c>
      <c r="Q2265" t="e">
        <f>#REF!</f>
        <v>#REF!</v>
      </c>
      <c r="R2265">
        <v>175146</v>
      </c>
    </row>
    <row r="2266" spans="5:18">
      <c r="E2266" t="e">
        <f>#REF!</f>
        <v>#REF!</v>
      </c>
      <c r="F2266">
        <v>111296</v>
      </c>
      <c r="Q2266" t="e">
        <f>#REF!</f>
        <v>#REF!</v>
      </c>
      <c r="R2266">
        <v>175147</v>
      </c>
    </row>
    <row r="2267" spans="5:18">
      <c r="E2267" t="e">
        <f>#REF!</f>
        <v>#REF!</v>
      </c>
      <c r="F2267">
        <v>111297</v>
      </c>
      <c r="Q2267" t="e">
        <f>#REF!</f>
        <v>#REF!</v>
      </c>
      <c r="R2267">
        <v>175148</v>
      </c>
    </row>
    <row r="2268" spans="5:18">
      <c r="E2268" t="e">
        <f>#REF!</f>
        <v>#REF!</v>
      </c>
      <c r="F2268">
        <v>111298</v>
      </c>
      <c r="Q2268" t="e">
        <f>#REF!</f>
        <v>#REF!</v>
      </c>
      <c r="R2268">
        <v>175149</v>
      </c>
    </row>
    <row r="2269" spans="5:18">
      <c r="E2269" t="e">
        <f>#REF!</f>
        <v>#REF!</v>
      </c>
      <c r="F2269">
        <v>111299</v>
      </c>
      <c r="Q2269" t="e">
        <f>#REF!</f>
        <v>#REF!</v>
      </c>
      <c r="R2269">
        <v>175150</v>
      </c>
    </row>
    <row r="2270" spans="5:18">
      <c r="E2270" t="e">
        <f>#REF!</f>
        <v>#REF!</v>
      </c>
      <c r="F2270">
        <v>111300</v>
      </c>
      <c r="Q2270" t="e">
        <f>#REF!</f>
        <v>#REF!</v>
      </c>
      <c r="R2270">
        <v>175151</v>
      </c>
    </row>
    <row r="2271" spans="5:18">
      <c r="E2271" t="e">
        <f>#REF!</f>
        <v>#REF!</v>
      </c>
      <c r="F2271">
        <v>111301</v>
      </c>
      <c r="Q2271" t="e">
        <f>#REF!</f>
        <v>#REF!</v>
      </c>
      <c r="R2271">
        <v>175152</v>
      </c>
    </row>
    <row r="2272" spans="5:18">
      <c r="E2272" t="e">
        <f>#REF!</f>
        <v>#REF!</v>
      </c>
      <c r="F2272">
        <v>111302</v>
      </c>
      <c r="Q2272" t="e">
        <f>#REF!</f>
        <v>#REF!</v>
      </c>
      <c r="R2272">
        <v>175153</v>
      </c>
    </row>
    <row r="2273" spans="5:18">
      <c r="E2273" t="e">
        <f>#REF!</f>
        <v>#REF!</v>
      </c>
      <c r="F2273">
        <v>111303</v>
      </c>
      <c r="Q2273" t="e">
        <f>#REF!</f>
        <v>#REF!</v>
      </c>
      <c r="R2273">
        <v>175154</v>
      </c>
    </row>
    <row r="2274" spans="5:18">
      <c r="E2274" t="e">
        <f>#REF!</f>
        <v>#REF!</v>
      </c>
      <c r="F2274">
        <v>111304</v>
      </c>
      <c r="Q2274" t="e">
        <f>#REF!</f>
        <v>#REF!</v>
      </c>
      <c r="R2274">
        <v>175155</v>
      </c>
    </row>
    <row r="2275" spans="5:18">
      <c r="E2275" t="e">
        <f>#REF!</f>
        <v>#REF!</v>
      </c>
      <c r="F2275">
        <v>111305</v>
      </c>
      <c r="Q2275" t="e">
        <f>#REF!</f>
        <v>#REF!</v>
      </c>
      <c r="R2275">
        <v>175156</v>
      </c>
    </row>
    <row r="2276" spans="5:18">
      <c r="E2276" t="e">
        <f>#REF!</f>
        <v>#REF!</v>
      </c>
      <c r="F2276">
        <v>111306</v>
      </c>
      <c r="Q2276" t="e">
        <f>#REF!</f>
        <v>#REF!</v>
      </c>
      <c r="R2276">
        <v>175157</v>
      </c>
    </row>
    <row r="2277" spans="5:18">
      <c r="E2277" t="e">
        <f>#REF!</f>
        <v>#REF!</v>
      </c>
      <c r="F2277">
        <v>111307</v>
      </c>
      <c r="Q2277" t="e">
        <f>#REF!</f>
        <v>#REF!</v>
      </c>
      <c r="R2277">
        <v>175158</v>
      </c>
    </row>
    <row r="2278" spans="5:18">
      <c r="E2278" t="e">
        <f>#REF!</f>
        <v>#REF!</v>
      </c>
      <c r="F2278">
        <v>111308</v>
      </c>
      <c r="Q2278" t="e">
        <f>#REF!</f>
        <v>#REF!</v>
      </c>
      <c r="R2278">
        <v>175159</v>
      </c>
    </row>
    <row r="2279" spans="5:18">
      <c r="E2279" t="e">
        <f>#REF!</f>
        <v>#REF!</v>
      </c>
      <c r="F2279">
        <v>111309</v>
      </c>
      <c r="Q2279" t="e">
        <f>#REF!</f>
        <v>#REF!</v>
      </c>
      <c r="R2279">
        <v>175160</v>
      </c>
    </row>
    <row r="2280" spans="5:18">
      <c r="E2280" t="e">
        <f>#REF!</f>
        <v>#REF!</v>
      </c>
      <c r="F2280">
        <v>111310</v>
      </c>
      <c r="Q2280" t="e">
        <f>#REF!</f>
        <v>#REF!</v>
      </c>
      <c r="R2280">
        <v>175161</v>
      </c>
    </row>
    <row r="2281" spans="5:18">
      <c r="E2281" t="e">
        <f>#REF!</f>
        <v>#REF!</v>
      </c>
      <c r="F2281">
        <v>111311</v>
      </c>
      <c r="Q2281" t="e">
        <f>#REF!</f>
        <v>#REF!</v>
      </c>
      <c r="R2281">
        <v>175162</v>
      </c>
    </row>
    <row r="2282" spans="5:18">
      <c r="E2282" t="e">
        <f>#REF!</f>
        <v>#REF!</v>
      </c>
      <c r="F2282">
        <v>111312</v>
      </c>
      <c r="Q2282" t="e">
        <f>#REF!</f>
        <v>#REF!</v>
      </c>
      <c r="R2282">
        <v>175163</v>
      </c>
    </row>
    <row r="2283" spans="5:18">
      <c r="E2283" t="e">
        <f>#REF!</f>
        <v>#REF!</v>
      </c>
      <c r="F2283">
        <v>111313</v>
      </c>
      <c r="Q2283" t="e">
        <f>#REF!</f>
        <v>#REF!</v>
      </c>
      <c r="R2283">
        <v>175164</v>
      </c>
    </row>
    <row r="2284" spans="5:18">
      <c r="E2284" t="e">
        <f>#REF!</f>
        <v>#REF!</v>
      </c>
      <c r="F2284">
        <v>111314</v>
      </c>
      <c r="Q2284" t="e">
        <f>#REF!</f>
        <v>#REF!</v>
      </c>
      <c r="R2284">
        <v>175165</v>
      </c>
    </row>
    <row r="2285" spans="5:18">
      <c r="E2285" t="e">
        <f>#REF!</f>
        <v>#REF!</v>
      </c>
      <c r="F2285">
        <v>111315</v>
      </c>
      <c r="Q2285" t="e">
        <f>#REF!</f>
        <v>#REF!</v>
      </c>
      <c r="R2285">
        <v>175166</v>
      </c>
    </row>
    <row r="2286" spans="5:18">
      <c r="E2286" t="e">
        <f>#REF!</f>
        <v>#REF!</v>
      </c>
      <c r="F2286">
        <v>111316</v>
      </c>
      <c r="Q2286" t="e">
        <f>#REF!</f>
        <v>#REF!</v>
      </c>
      <c r="R2286">
        <v>175167</v>
      </c>
    </row>
    <row r="2287" spans="5:18">
      <c r="E2287" t="e">
        <f>#REF!</f>
        <v>#REF!</v>
      </c>
      <c r="F2287">
        <v>111317</v>
      </c>
      <c r="Q2287" t="e">
        <f>#REF!</f>
        <v>#REF!</v>
      </c>
      <c r="R2287">
        <v>175168</v>
      </c>
    </row>
    <row r="2288" spans="5:18">
      <c r="E2288" t="e">
        <f>#REF!</f>
        <v>#REF!</v>
      </c>
      <c r="F2288">
        <v>111318</v>
      </c>
      <c r="Q2288" t="e">
        <f>#REF!</f>
        <v>#REF!</v>
      </c>
      <c r="R2288">
        <v>175169</v>
      </c>
    </row>
    <row r="2289" spans="5:18">
      <c r="E2289" t="e">
        <f>#REF!</f>
        <v>#REF!</v>
      </c>
      <c r="F2289">
        <v>111319</v>
      </c>
      <c r="Q2289" t="e">
        <f>#REF!</f>
        <v>#REF!</v>
      </c>
      <c r="R2289">
        <v>175170</v>
      </c>
    </row>
    <row r="2290" spans="5:18">
      <c r="E2290" t="e">
        <f>#REF!</f>
        <v>#REF!</v>
      </c>
      <c r="F2290">
        <v>111320</v>
      </c>
      <c r="Q2290" t="e">
        <f>#REF!</f>
        <v>#REF!</v>
      </c>
      <c r="R2290">
        <v>175171</v>
      </c>
    </row>
    <row r="2291" spans="5:18">
      <c r="E2291" t="e">
        <f>#REF!</f>
        <v>#REF!</v>
      </c>
      <c r="F2291">
        <v>111321</v>
      </c>
      <c r="Q2291" t="e">
        <f>#REF!</f>
        <v>#REF!</v>
      </c>
      <c r="R2291">
        <v>175172</v>
      </c>
    </row>
    <row r="2292" spans="5:18">
      <c r="E2292" t="e">
        <f>#REF!</f>
        <v>#REF!</v>
      </c>
      <c r="F2292">
        <v>111322</v>
      </c>
      <c r="Q2292" t="e">
        <f>#REF!</f>
        <v>#REF!</v>
      </c>
      <c r="R2292">
        <v>175173</v>
      </c>
    </row>
    <row r="2293" spans="5:18">
      <c r="E2293" t="e">
        <f>#REF!</f>
        <v>#REF!</v>
      </c>
      <c r="F2293">
        <v>111323</v>
      </c>
      <c r="Q2293" t="e">
        <f>#REF!</f>
        <v>#REF!</v>
      </c>
      <c r="R2293">
        <v>175174</v>
      </c>
    </row>
    <row r="2294" spans="5:18">
      <c r="E2294" t="e">
        <f>#REF!</f>
        <v>#REF!</v>
      </c>
      <c r="F2294">
        <v>111324</v>
      </c>
      <c r="Q2294" t="e">
        <f>#REF!</f>
        <v>#REF!</v>
      </c>
      <c r="R2294">
        <v>175175</v>
      </c>
    </row>
    <row r="2295" spans="5:18">
      <c r="E2295" t="e">
        <f>#REF!</f>
        <v>#REF!</v>
      </c>
      <c r="F2295">
        <v>111325</v>
      </c>
      <c r="Q2295" t="e">
        <f>#REF!</f>
        <v>#REF!</v>
      </c>
      <c r="R2295">
        <v>175176</v>
      </c>
    </row>
    <row r="2296" spans="5:18">
      <c r="E2296" t="e">
        <f>#REF!</f>
        <v>#REF!</v>
      </c>
      <c r="F2296">
        <v>111326</v>
      </c>
      <c r="Q2296" t="e">
        <f>#REF!</f>
        <v>#REF!</v>
      </c>
      <c r="R2296">
        <v>175177</v>
      </c>
    </row>
    <row r="2297" spans="5:18">
      <c r="E2297" t="e">
        <f>#REF!</f>
        <v>#REF!</v>
      </c>
      <c r="F2297">
        <v>111327</v>
      </c>
      <c r="Q2297" t="e">
        <f>#REF!</f>
        <v>#REF!</v>
      </c>
      <c r="R2297">
        <v>175178</v>
      </c>
    </row>
    <row r="2298" spans="5:18">
      <c r="E2298" t="e">
        <f>#REF!</f>
        <v>#REF!</v>
      </c>
      <c r="F2298">
        <v>111328</v>
      </c>
      <c r="Q2298" t="e">
        <f>#REF!</f>
        <v>#REF!</v>
      </c>
      <c r="R2298">
        <v>175179</v>
      </c>
    </row>
    <row r="2299" spans="5:18">
      <c r="E2299" t="e">
        <f>#REF!</f>
        <v>#REF!</v>
      </c>
      <c r="F2299">
        <v>111329</v>
      </c>
      <c r="Q2299" t="e">
        <f>#REF!</f>
        <v>#REF!</v>
      </c>
      <c r="R2299">
        <v>175180</v>
      </c>
    </row>
    <row r="2300" spans="5:18">
      <c r="E2300" t="e">
        <f>#REF!</f>
        <v>#REF!</v>
      </c>
      <c r="F2300">
        <v>111330</v>
      </c>
      <c r="Q2300" t="e">
        <f>#REF!</f>
        <v>#REF!</v>
      </c>
      <c r="R2300">
        <v>175181</v>
      </c>
    </row>
    <row r="2301" spans="5:18">
      <c r="E2301" t="e">
        <f>#REF!</f>
        <v>#REF!</v>
      </c>
      <c r="F2301">
        <v>111331</v>
      </c>
      <c r="Q2301" t="e">
        <f>#REF!</f>
        <v>#REF!</v>
      </c>
      <c r="R2301">
        <v>175182</v>
      </c>
    </row>
    <row r="2302" spans="5:18">
      <c r="E2302" t="e">
        <f>#REF!</f>
        <v>#REF!</v>
      </c>
      <c r="F2302">
        <v>111332</v>
      </c>
      <c r="Q2302" t="e">
        <f>#REF!</f>
        <v>#REF!</v>
      </c>
      <c r="R2302">
        <v>175183</v>
      </c>
    </row>
    <row r="2303" spans="5:18">
      <c r="E2303" t="e">
        <f>#REF!</f>
        <v>#REF!</v>
      </c>
      <c r="F2303">
        <v>111333</v>
      </c>
      <c r="Q2303" t="e">
        <f>#REF!</f>
        <v>#REF!</v>
      </c>
      <c r="R2303">
        <v>175184</v>
      </c>
    </row>
    <row r="2304" spans="5:18">
      <c r="E2304" t="e">
        <f>#REF!</f>
        <v>#REF!</v>
      </c>
      <c r="F2304">
        <v>111334</v>
      </c>
      <c r="Q2304" t="e">
        <f>#REF!</f>
        <v>#REF!</v>
      </c>
      <c r="R2304">
        <v>175185</v>
      </c>
    </row>
    <row r="2305" spans="5:18">
      <c r="E2305" t="e">
        <f>#REF!</f>
        <v>#REF!</v>
      </c>
      <c r="F2305">
        <v>111335</v>
      </c>
      <c r="Q2305" t="e">
        <f>#REF!</f>
        <v>#REF!</v>
      </c>
      <c r="R2305">
        <v>175186</v>
      </c>
    </row>
    <row r="2306" spans="5:18">
      <c r="E2306" t="e">
        <f>#REF!</f>
        <v>#REF!</v>
      </c>
      <c r="F2306">
        <v>111336</v>
      </c>
      <c r="Q2306" t="e">
        <f>#REF!</f>
        <v>#REF!</v>
      </c>
      <c r="R2306">
        <v>175187</v>
      </c>
    </row>
    <row r="2307" spans="5:18">
      <c r="E2307" t="e">
        <f>#REF!</f>
        <v>#REF!</v>
      </c>
      <c r="F2307">
        <v>111337</v>
      </c>
      <c r="Q2307" t="e">
        <f>#REF!</f>
        <v>#REF!</v>
      </c>
      <c r="R2307">
        <v>175188</v>
      </c>
    </row>
    <row r="2308" spans="5:18">
      <c r="E2308" t="e">
        <f>#REF!</f>
        <v>#REF!</v>
      </c>
      <c r="F2308">
        <v>111338</v>
      </c>
      <c r="Q2308" t="e">
        <f>#REF!</f>
        <v>#REF!</v>
      </c>
      <c r="R2308">
        <v>175189</v>
      </c>
    </row>
    <row r="2309" spans="5:18">
      <c r="E2309" t="e">
        <f>#REF!</f>
        <v>#REF!</v>
      </c>
      <c r="F2309">
        <v>111339</v>
      </c>
      <c r="Q2309" t="e">
        <f>#REF!</f>
        <v>#REF!</v>
      </c>
      <c r="R2309">
        <v>175190</v>
      </c>
    </row>
    <row r="2310" spans="5:18">
      <c r="E2310" t="e">
        <f>#REF!</f>
        <v>#REF!</v>
      </c>
      <c r="F2310">
        <v>111340</v>
      </c>
      <c r="Q2310" t="e">
        <f>#REF!</f>
        <v>#REF!</v>
      </c>
      <c r="R2310">
        <v>175191</v>
      </c>
    </row>
    <row r="2311" spans="5:18">
      <c r="E2311" t="e">
        <f>#REF!</f>
        <v>#REF!</v>
      </c>
      <c r="F2311">
        <v>111341</v>
      </c>
      <c r="Q2311" t="e">
        <f>#REF!</f>
        <v>#REF!</v>
      </c>
      <c r="R2311">
        <v>175192</v>
      </c>
    </row>
    <row r="2312" spans="5:18">
      <c r="E2312" t="e">
        <f>#REF!</f>
        <v>#REF!</v>
      </c>
      <c r="F2312">
        <v>111342</v>
      </c>
      <c r="Q2312" t="e">
        <f>#REF!</f>
        <v>#REF!</v>
      </c>
      <c r="R2312">
        <v>175193</v>
      </c>
    </row>
    <row r="2313" spans="5:18">
      <c r="E2313" t="e">
        <f>#REF!</f>
        <v>#REF!</v>
      </c>
      <c r="F2313">
        <v>111343</v>
      </c>
      <c r="Q2313" t="e">
        <f>#REF!</f>
        <v>#REF!</v>
      </c>
      <c r="R2313">
        <v>175194</v>
      </c>
    </row>
    <row r="2314" spans="5:18">
      <c r="E2314" t="e">
        <f>#REF!</f>
        <v>#REF!</v>
      </c>
      <c r="F2314">
        <v>111344</v>
      </c>
      <c r="Q2314" t="e">
        <f>#REF!</f>
        <v>#REF!</v>
      </c>
      <c r="R2314">
        <v>175195</v>
      </c>
    </row>
    <row r="2315" spans="5:18">
      <c r="E2315" t="e">
        <f>#REF!</f>
        <v>#REF!</v>
      </c>
      <c r="F2315">
        <v>111345</v>
      </c>
      <c r="Q2315" t="e">
        <f>#REF!</f>
        <v>#REF!</v>
      </c>
      <c r="R2315">
        <v>175196</v>
      </c>
    </row>
    <row r="2316" spans="5:18">
      <c r="E2316" t="e">
        <f>#REF!</f>
        <v>#REF!</v>
      </c>
      <c r="F2316">
        <v>111346</v>
      </c>
      <c r="Q2316" t="e">
        <f>#REF!</f>
        <v>#REF!</v>
      </c>
      <c r="R2316">
        <v>175197</v>
      </c>
    </row>
    <row r="2317" spans="5:18">
      <c r="E2317" t="e">
        <f>#REF!</f>
        <v>#REF!</v>
      </c>
      <c r="F2317">
        <v>111347</v>
      </c>
      <c r="Q2317" t="e">
        <f>#REF!</f>
        <v>#REF!</v>
      </c>
      <c r="R2317">
        <v>175198</v>
      </c>
    </row>
    <row r="2318" spans="5:18">
      <c r="E2318" t="e">
        <f>#REF!</f>
        <v>#REF!</v>
      </c>
      <c r="F2318">
        <v>111348</v>
      </c>
      <c r="Q2318" t="e">
        <f>#REF!</f>
        <v>#REF!</v>
      </c>
      <c r="R2318">
        <v>175199</v>
      </c>
    </row>
    <row r="2319" spans="5:18">
      <c r="E2319" t="e">
        <f>#REF!</f>
        <v>#REF!</v>
      </c>
      <c r="F2319">
        <v>111349</v>
      </c>
      <c r="Q2319" t="e">
        <f>#REF!</f>
        <v>#REF!</v>
      </c>
      <c r="R2319">
        <v>175200</v>
      </c>
    </row>
    <row r="2320" spans="5:18">
      <c r="E2320" t="e">
        <f>#REF!</f>
        <v>#REF!</v>
      </c>
      <c r="F2320">
        <v>111350</v>
      </c>
      <c r="Q2320" t="e">
        <f>#REF!</f>
        <v>#REF!</v>
      </c>
      <c r="R2320">
        <v>175201</v>
      </c>
    </row>
    <row r="2321" spans="5:18">
      <c r="E2321" t="e">
        <f>#REF!</f>
        <v>#REF!</v>
      </c>
      <c r="F2321">
        <v>111351</v>
      </c>
      <c r="Q2321" t="e">
        <f>#REF!</f>
        <v>#REF!</v>
      </c>
      <c r="R2321">
        <v>175202</v>
      </c>
    </row>
    <row r="2322" spans="5:18">
      <c r="E2322" t="e">
        <f>#REF!</f>
        <v>#REF!</v>
      </c>
      <c r="F2322">
        <v>111352</v>
      </c>
      <c r="Q2322" t="e">
        <f>#REF!</f>
        <v>#REF!</v>
      </c>
      <c r="R2322">
        <v>175203</v>
      </c>
    </row>
    <row r="2323" spans="5:18">
      <c r="E2323" t="e">
        <f>#REF!</f>
        <v>#REF!</v>
      </c>
      <c r="F2323">
        <v>111353</v>
      </c>
      <c r="Q2323" t="e">
        <f>#REF!</f>
        <v>#REF!</v>
      </c>
      <c r="R2323">
        <v>175204</v>
      </c>
    </row>
    <row r="2324" spans="5:18">
      <c r="E2324" t="e">
        <f>#REF!</f>
        <v>#REF!</v>
      </c>
      <c r="F2324">
        <v>111354</v>
      </c>
      <c r="Q2324" t="e">
        <f>#REF!</f>
        <v>#REF!</v>
      </c>
      <c r="R2324">
        <v>175205</v>
      </c>
    </row>
    <row r="2325" spans="5:18">
      <c r="E2325" t="e">
        <f>#REF!</f>
        <v>#REF!</v>
      </c>
      <c r="F2325">
        <v>111355</v>
      </c>
      <c r="Q2325" t="e">
        <f>#REF!</f>
        <v>#REF!</v>
      </c>
      <c r="R2325">
        <v>175206</v>
      </c>
    </row>
    <row r="2326" spans="5:18">
      <c r="E2326" t="e">
        <f>#REF!</f>
        <v>#REF!</v>
      </c>
      <c r="F2326">
        <v>111356</v>
      </c>
      <c r="Q2326" t="e">
        <f>#REF!</f>
        <v>#REF!</v>
      </c>
      <c r="R2326">
        <v>175207</v>
      </c>
    </row>
    <row r="2327" spans="5:18">
      <c r="E2327" t="e">
        <f>#REF!</f>
        <v>#REF!</v>
      </c>
      <c r="F2327">
        <v>111357</v>
      </c>
      <c r="Q2327" t="e">
        <f>#REF!</f>
        <v>#REF!</v>
      </c>
      <c r="R2327">
        <v>175208</v>
      </c>
    </row>
    <row r="2328" spans="5:18">
      <c r="E2328" t="e">
        <f>#REF!</f>
        <v>#REF!</v>
      </c>
      <c r="F2328">
        <v>111358</v>
      </c>
      <c r="Q2328" t="e">
        <f>#REF!</f>
        <v>#REF!</v>
      </c>
      <c r="R2328">
        <v>175209</v>
      </c>
    </row>
    <row r="2329" spans="5:18">
      <c r="E2329" t="e">
        <f>#REF!</f>
        <v>#REF!</v>
      </c>
      <c r="F2329">
        <v>111359</v>
      </c>
      <c r="Q2329" t="e">
        <f>#REF!</f>
        <v>#REF!</v>
      </c>
      <c r="R2329">
        <v>175210</v>
      </c>
    </row>
    <row r="2330" spans="5:18">
      <c r="E2330" t="e">
        <f>#REF!</f>
        <v>#REF!</v>
      </c>
      <c r="F2330">
        <v>111360</v>
      </c>
      <c r="Q2330" t="e">
        <f>#REF!</f>
        <v>#REF!</v>
      </c>
      <c r="R2330">
        <v>175211</v>
      </c>
    </row>
    <row r="2331" spans="5:18">
      <c r="E2331" t="e">
        <f>#REF!</f>
        <v>#REF!</v>
      </c>
      <c r="F2331">
        <v>111361</v>
      </c>
      <c r="Q2331" t="e">
        <f>#REF!</f>
        <v>#REF!</v>
      </c>
      <c r="R2331">
        <v>175212</v>
      </c>
    </row>
    <row r="2332" spans="5:18">
      <c r="E2332" t="e">
        <f>#REF!</f>
        <v>#REF!</v>
      </c>
      <c r="F2332">
        <v>111362</v>
      </c>
      <c r="Q2332" t="e">
        <f>#REF!</f>
        <v>#REF!</v>
      </c>
      <c r="R2332">
        <v>175213</v>
      </c>
    </row>
    <row r="2333" spans="5:18">
      <c r="E2333" t="e">
        <f>#REF!</f>
        <v>#REF!</v>
      </c>
      <c r="F2333">
        <v>111363</v>
      </c>
      <c r="Q2333" t="e">
        <f>#REF!</f>
        <v>#REF!</v>
      </c>
      <c r="R2333">
        <v>175214</v>
      </c>
    </row>
    <row r="2334" spans="5:18">
      <c r="E2334" t="e">
        <f>#REF!</f>
        <v>#REF!</v>
      </c>
      <c r="F2334">
        <v>111364</v>
      </c>
      <c r="Q2334" t="e">
        <f>#REF!</f>
        <v>#REF!</v>
      </c>
      <c r="R2334">
        <v>175215</v>
      </c>
    </row>
    <row r="2335" spans="5:18">
      <c r="E2335" t="e">
        <f>#REF!</f>
        <v>#REF!</v>
      </c>
      <c r="F2335">
        <v>111365</v>
      </c>
      <c r="Q2335" t="e">
        <f>#REF!</f>
        <v>#REF!</v>
      </c>
      <c r="R2335">
        <v>175216</v>
      </c>
    </row>
    <row r="2336" spans="5:18">
      <c r="E2336" t="e">
        <f>#REF!</f>
        <v>#REF!</v>
      </c>
      <c r="F2336">
        <v>111366</v>
      </c>
      <c r="Q2336" t="e">
        <f>#REF!</f>
        <v>#REF!</v>
      </c>
      <c r="R2336">
        <v>175217</v>
      </c>
    </row>
    <row r="2337" spans="5:18">
      <c r="E2337" t="e">
        <f>#REF!</f>
        <v>#REF!</v>
      </c>
      <c r="F2337">
        <v>111367</v>
      </c>
      <c r="Q2337" t="e">
        <f>#REF!</f>
        <v>#REF!</v>
      </c>
      <c r="R2337">
        <v>175218</v>
      </c>
    </row>
    <row r="2338" spans="5:18">
      <c r="E2338" t="e">
        <f>#REF!</f>
        <v>#REF!</v>
      </c>
      <c r="F2338">
        <v>111368</v>
      </c>
      <c r="Q2338" t="e">
        <f>#REF!</f>
        <v>#REF!</v>
      </c>
      <c r="R2338">
        <v>175219</v>
      </c>
    </row>
    <row r="2339" spans="5:18">
      <c r="E2339" t="e">
        <f>#REF!</f>
        <v>#REF!</v>
      </c>
      <c r="F2339">
        <v>111369</v>
      </c>
      <c r="Q2339" t="e">
        <f>#REF!</f>
        <v>#REF!</v>
      </c>
      <c r="R2339">
        <v>175220</v>
      </c>
    </row>
    <row r="2340" spans="5:18">
      <c r="E2340" t="e">
        <f>#REF!</f>
        <v>#REF!</v>
      </c>
      <c r="F2340">
        <v>111370</v>
      </c>
      <c r="Q2340" t="e">
        <f>#REF!</f>
        <v>#REF!</v>
      </c>
      <c r="R2340">
        <v>175221</v>
      </c>
    </row>
    <row r="2341" spans="5:18">
      <c r="E2341" t="e">
        <f>#REF!</f>
        <v>#REF!</v>
      </c>
      <c r="F2341">
        <v>111371</v>
      </c>
      <c r="Q2341" t="e">
        <f>#REF!</f>
        <v>#REF!</v>
      </c>
      <c r="R2341">
        <v>175222</v>
      </c>
    </row>
    <row r="2342" spans="5:18">
      <c r="E2342" t="e">
        <f>#REF!</f>
        <v>#REF!</v>
      </c>
      <c r="F2342">
        <v>111372</v>
      </c>
      <c r="Q2342" t="e">
        <f>#REF!</f>
        <v>#REF!</v>
      </c>
      <c r="R2342">
        <v>175223</v>
      </c>
    </row>
    <row r="2343" spans="5:18">
      <c r="E2343" t="e">
        <f>#REF!</f>
        <v>#REF!</v>
      </c>
      <c r="F2343">
        <v>111373</v>
      </c>
      <c r="Q2343" t="e">
        <f>#REF!</f>
        <v>#REF!</v>
      </c>
      <c r="R2343">
        <v>175224</v>
      </c>
    </row>
    <row r="2344" spans="5:18">
      <c r="E2344" t="e">
        <f>#REF!</f>
        <v>#REF!</v>
      </c>
      <c r="F2344">
        <v>111374</v>
      </c>
      <c r="Q2344" t="e">
        <f>#REF!</f>
        <v>#REF!</v>
      </c>
      <c r="R2344">
        <v>175225</v>
      </c>
    </row>
    <row r="2345" spans="5:18">
      <c r="E2345" t="e">
        <f>#REF!</f>
        <v>#REF!</v>
      </c>
      <c r="F2345">
        <v>111375</v>
      </c>
      <c r="Q2345" t="e">
        <f>#REF!</f>
        <v>#REF!</v>
      </c>
      <c r="R2345">
        <v>175226</v>
      </c>
    </row>
    <row r="2346" spans="5:18">
      <c r="E2346" t="e">
        <f>#REF!</f>
        <v>#REF!</v>
      </c>
      <c r="F2346">
        <v>111376</v>
      </c>
      <c r="Q2346" t="e">
        <f>#REF!</f>
        <v>#REF!</v>
      </c>
      <c r="R2346">
        <v>175227</v>
      </c>
    </row>
    <row r="2347" spans="5:18">
      <c r="E2347" t="e">
        <f>#REF!</f>
        <v>#REF!</v>
      </c>
      <c r="F2347">
        <v>111377</v>
      </c>
      <c r="Q2347" t="e">
        <f>#REF!</f>
        <v>#REF!</v>
      </c>
      <c r="R2347">
        <v>175228</v>
      </c>
    </row>
    <row r="2348" spans="5:18">
      <c r="E2348" t="e">
        <f>#REF!</f>
        <v>#REF!</v>
      </c>
      <c r="F2348">
        <v>111378</v>
      </c>
      <c r="Q2348" t="e">
        <f>#REF!</f>
        <v>#REF!</v>
      </c>
      <c r="R2348">
        <v>175229</v>
      </c>
    </row>
    <row r="2349" spans="5:18">
      <c r="E2349" t="e">
        <f>#REF!</f>
        <v>#REF!</v>
      </c>
      <c r="F2349">
        <v>111379</v>
      </c>
      <c r="Q2349" t="e">
        <f>#REF!</f>
        <v>#REF!</v>
      </c>
      <c r="R2349">
        <v>175230</v>
      </c>
    </row>
    <row r="2350" spans="5:18">
      <c r="E2350" t="e">
        <f>#REF!</f>
        <v>#REF!</v>
      </c>
      <c r="F2350">
        <v>111380</v>
      </c>
      <c r="Q2350" t="e">
        <f>#REF!</f>
        <v>#REF!</v>
      </c>
      <c r="R2350">
        <v>175231</v>
      </c>
    </row>
    <row r="2351" spans="5:18">
      <c r="E2351" t="e">
        <f>#REF!</f>
        <v>#REF!</v>
      </c>
      <c r="F2351">
        <v>111381</v>
      </c>
      <c r="Q2351" t="e">
        <f>#REF!</f>
        <v>#REF!</v>
      </c>
      <c r="R2351">
        <v>175232</v>
      </c>
    </row>
    <row r="2352" spans="5:18">
      <c r="E2352" t="e">
        <f>#REF!</f>
        <v>#REF!</v>
      </c>
      <c r="F2352">
        <v>111382</v>
      </c>
      <c r="Q2352" t="e">
        <f>#REF!</f>
        <v>#REF!</v>
      </c>
      <c r="R2352">
        <v>175233</v>
      </c>
    </row>
    <row r="2353" spans="5:18">
      <c r="E2353" t="e">
        <f>#REF!</f>
        <v>#REF!</v>
      </c>
      <c r="F2353">
        <v>111383</v>
      </c>
      <c r="Q2353" t="e">
        <f>#REF!</f>
        <v>#REF!</v>
      </c>
      <c r="R2353">
        <v>175234</v>
      </c>
    </row>
    <row r="2354" spans="5:18">
      <c r="E2354" t="e">
        <f>#REF!</f>
        <v>#REF!</v>
      </c>
      <c r="F2354">
        <v>111384</v>
      </c>
      <c r="Q2354" t="e">
        <f>#REF!</f>
        <v>#REF!</v>
      </c>
      <c r="R2354">
        <v>175235</v>
      </c>
    </row>
    <row r="2355" spans="5:18">
      <c r="E2355" t="e">
        <f>#REF!</f>
        <v>#REF!</v>
      </c>
      <c r="F2355">
        <v>111385</v>
      </c>
      <c r="Q2355" t="e">
        <f>#REF!</f>
        <v>#REF!</v>
      </c>
      <c r="R2355">
        <v>175236</v>
      </c>
    </row>
    <row r="2356" spans="5:18">
      <c r="E2356" t="e">
        <f>#REF!</f>
        <v>#REF!</v>
      </c>
      <c r="F2356">
        <v>111386</v>
      </c>
      <c r="Q2356" t="e">
        <f>#REF!</f>
        <v>#REF!</v>
      </c>
      <c r="R2356">
        <v>175237</v>
      </c>
    </row>
    <row r="2357" spans="5:18">
      <c r="E2357" t="e">
        <f>#REF!</f>
        <v>#REF!</v>
      </c>
      <c r="F2357">
        <v>111387</v>
      </c>
      <c r="Q2357" t="e">
        <f>#REF!</f>
        <v>#REF!</v>
      </c>
      <c r="R2357">
        <v>175238</v>
      </c>
    </row>
    <row r="2358" spans="5:18">
      <c r="E2358" t="e">
        <f>#REF!</f>
        <v>#REF!</v>
      </c>
      <c r="F2358">
        <v>111388</v>
      </c>
      <c r="Q2358" t="e">
        <f>#REF!</f>
        <v>#REF!</v>
      </c>
      <c r="R2358">
        <v>175239</v>
      </c>
    </row>
    <row r="2359" spans="5:18">
      <c r="E2359" t="e">
        <f>#REF!</f>
        <v>#REF!</v>
      </c>
      <c r="F2359">
        <v>111389</v>
      </c>
      <c r="Q2359" t="e">
        <f>#REF!</f>
        <v>#REF!</v>
      </c>
      <c r="R2359">
        <v>175240</v>
      </c>
    </row>
    <row r="2360" spans="5:18">
      <c r="E2360" t="e">
        <f>#REF!</f>
        <v>#REF!</v>
      </c>
      <c r="F2360">
        <v>111390</v>
      </c>
      <c r="Q2360" t="e">
        <f>#REF!</f>
        <v>#REF!</v>
      </c>
      <c r="R2360">
        <v>175241</v>
      </c>
    </row>
    <row r="2361" spans="5:18">
      <c r="E2361" t="e">
        <f>#REF!</f>
        <v>#REF!</v>
      </c>
      <c r="F2361">
        <v>111391</v>
      </c>
      <c r="Q2361" t="e">
        <f>#REF!</f>
        <v>#REF!</v>
      </c>
      <c r="R2361">
        <v>175242</v>
      </c>
    </row>
    <row r="2362" spans="5:18">
      <c r="E2362" t="e">
        <f>#REF!</f>
        <v>#REF!</v>
      </c>
      <c r="F2362">
        <v>111392</v>
      </c>
      <c r="Q2362" t="e">
        <f>#REF!</f>
        <v>#REF!</v>
      </c>
      <c r="R2362">
        <v>175243</v>
      </c>
    </row>
    <row r="2363" spans="5:18">
      <c r="E2363" t="e">
        <f>#REF!</f>
        <v>#REF!</v>
      </c>
      <c r="F2363">
        <v>111393</v>
      </c>
      <c r="Q2363" t="e">
        <f>#REF!</f>
        <v>#REF!</v>
      </c>
      <c r="R2363">
        <v>175244</v>
      </c>
    </row>
    <row r="2364" spans="5:18">
      <c r="E2364" t="e">
        <f>#REF!</f>
        <v>#REF!</v>
      </c>
      <c r="F2364">
        <v>111394</v>
      </c>
      <c r="Q2364" t="e">
        <f>#REF!</f>
        <v>#REF!</v>
      </c>
      <c r="R2364">
        <v>175245</v>
      </c>
    </row>
    <row r="2365" spans="5:18">
      <c r="E2365" t="e">
        <f>#REF!</f>
        <v>#REF!</v>
      </c>
      <c r="F2365">
        <v>111395</v>
      </c>
      <c r="Q2365" t="e">
        <f>#REF!</f>
        <v>#REF!</v>
      </c>
      <c r="R2365">
        <v>175246</v>
      </c>
    </row>
    <row r="2366" spans="5:18">
      <c r="E2366" t="e">
        <f>#REF!</f>
        <v>#REF!</v>
      </c>
      <c r="F2366">
        <v>111396</v>
      </c>
      <c r="Q2366" t="e">
        <f>#REF!</f>
        <v>#REF!</v>
      </c>
      <c r="R2366">
        <v>175247</v>
      </c>
    </row>
    <row r="2367" spans="5:18">
      <c r="E2367" t="e">
        <f>#REF!</f>
        <v>#REF!</v>
      </c>
      <c r="F2367">
        <v>111397</v>
      </c>
      <c r="Q2367" t="e">
        <f>#REF!</f>
        <v>#REF!</v>
      </c>
      <c r="R2367">
        <v>175248</v>
      </c>
    </row>
    <row r="2368" spans="5:18">
      <c r="E2368" t="e">
        <f>#REF!</f>
        <v>#REF!</v>
      </c>
      <c r="F2368">
        <v>111398</v>
      </c>
      <c r="Q2368" t="e">
        <f>#REF!</f>
        <v>#REF!</v>
      </c>
      <c r="R2368">
        <v>175249</v>
      </c>
    </row>
    <row r="2369" spans="5:18">
      <c r="E2369" t="e">
        <f>#REF!</f>
        <v>#REF!</v>
      </c>
      <c r="F2369">
        <v>111399</v>
      </c>
      <c r="Q2369" t="e">
        <f>#REF!</f>
        <v>#REF!</v>
      </c>
      <c r="R2369">
        <v>175250</v>
      </c>
    </row>
    <row r="2370" spans="5:18">
      <c r="E2370" t="e">
        <f>#REF!</f>
        <v>#REF!</v>
      </c>
      <c r="F2370">
        <v>111400</v>
      </c>
      <c r="Q2370" t="e">
        <f>#REF!</f>
        <v>#REF!</v>
      </c>
      <c r="R2370">
        <v>175251</v>
      </c>
    </row>
    <row r="2371" spans="5:18">
      <c r="E2371" t="e">
        <f>#REF!</f>
        <v>#REF!</v>
      </c>
      <c r="F2371">
        <v>111401</v>
      </c>
      <c r="Q2371" t="e">
        <f>#REF!</f>
        <v>#REF!</v>
      </c>
      <c r="R2371">
        <v>175252</v>
      </c>
    </row>
    <row r="2372" spans="5:18">
      <c r="E2372" t="e">
        <f>#REF!</f>
        <v>#REF!</v>
      </c>
      <c r="F2372">
        <v>111402</v>
      </c>
      <c r="Q2372" t="e">
        <f>#REF!</f>
        <v>#REF!</v>
      </c>
      <c r="R2372">
        <v>175253</v>
      </c>
    </row>
    <row r="2373" spans="5:18">
      <c r="E2373" t="e">
        <f>#REF!</f>
        <v>#REF!</v>
      </c>
      <c r="F2373">
        <v>111403</v>
      </c>
      <c r="Q2373" t="e">
        <f>#REF!</f>
        <v>#REF!</v>
      </c>
      <c r="R2373">
        <v>175254</v>
      </c>
    </row>
    <row r="2374" spans="5:18">
      <c r="E2374" t="e">
        <f>#REF!</f>
        <v>#REF!</v>
      </c>
      <c r="F2374">
        <v>111404</v>
      </c>
      <c r="Q2374" t="e">
        <f>#REF!</f>
        <v>#REF!</v>
      </c>
      <c r="R2374">
        <v>175255</v>
      </c>
    </row>
    <row r="2375" spans="5:18">
      <c r="E2375" t="e">
        <f>#REF!</f>
        <v>#REF!</v>
      </c>
      <c r="F2375">
        <v>111405</v>
      </c>
      <c r="Q2375" t="e">
        <f>#REF!</f>
        <v>#REF!</v>
      </c>
      <c r="R2375">
        <v>175256</v>
      </c>
    </row>
    <row r="2376" spans="5:18">
      <c r="E2376" t="e">
        <f>#REF!</f>
        <v>#REF!</v>
      </c>
      <c r="F2376">
        <v>111406</v>
      </c>
      <c r="Q2376" t="e">
        <f>#REF!</f>
        <v>#REF!</v>
      </c>
      <c r="R2376">
        <v>175257</v>
      </c>
    </row>
    <row r="2377" spans="5:18">
      <c r="E2377" t="e">
        <f>#REF!</f>
        <v>#REF!</v>
      </c>
      <c r="F2377">
        <v>111407</v>
      </c>
      <c r="Q2377" t="e">
        <f>#REF!</f>
        <v>#REF!</v>
      </c>
      <c r="R2377">
        <v>175258</v>
      </c>
    </row>
    <row r="2378" spans="5:18">
      <c r="E2378" t="e">
        <f>#REF!</f>
        <v>#REF!</v>
      </c>
      <c r="F2378">
        <v>111408</v>
      </c>
      <c r="Q2378" t="e">
        <f>#REF!</f>
        <v>#REF!</v>
      </c>
      <c r="R2378">
        <v>175259</v>
      </c>
    </row>
    <row r="2379" spans="5:18">
      <c r="E2379" t="e">
        <f>#REF!</f>
        <v>#REF!</v>
      </c>
      <c r="F2379">
        <v>111409</v>
      </c>
      <c r="Q2379" t="e">
        <f>#REF!</f>
        <v>#REF!</v>
      </c>
      <c r="R2379">
        <v>175260</v>
      </c>
    </row>
    <row r="2380" spans="5:18">
      <c r="E2380" t="e">
        <f>#REF!</f>
        <v>#REF!</v>
      </c>
      <c r="F2380">
        <v>111410</v>
      </c>
      <c r="Q2380" t="e">
        <f>#REF!</f>
        <v>#REF!</v>
      </c>
      <c r="R2380">
        <v>175261</v>
      </c>
    </row>
    <row r="2381" spans="5:18">
      <c r="E2381" t="e">
        <f>#REF!</f>
        <v>#REF!</v>
      </c>
      <c r="F2381">
        <v>111411</v>
      </c>
      <c r="Q2381" t="e">
        <f>#REF!</f>
        <v>#REF!</v>
      </c>
      <c r="R2381">
        <v>175262</v>
      </c>
    </row>
    <row r="2382" spans="5:18">
      <c r="E2382" t="e">
        <f>#REF!</f>
        <v>#REF!</v>
      </c>
      <c r="F2382">
        <v>111412</v>
      </c>
      <c r="Q2382" t="e">
        <f>#REF!</f>
        <v>#REF!</v>
      </c>
      <c r="R2382">
        <v>175263</v>
      </c>
    </row>
    <row r="2383" spans="5:18">
      <c r="E2383" t="e">
        <f>#REF!</f>
        <v>#REF!</v>
      </c>
      <c r="F2383">
        <v>111413</v>
      </c>
      <c r="Q2383" t="e">
        <f>#REF!</f>
        <v>#REF!</v>
      </c>
      <c r="R2383">
        <v>175264</v>
      </c>
    </row>
    <row r="2384" spans="5:18">
      <c r="E2384" t="e">
        <f>#REF!</f>
        <v>#REF!</v>
      </c>
      <c r="F2384">
        <v>111414</v>
      </c>
      <c r="Q2384" t="e">
        <f>#REF!</f>
        <v>#REF!</v>
      </c>
      <c r="R2384">
        <v>175265</v>
      </c>
    </row>
    <row r="2385" spans="5:18">
      <c r="E2385" t="e">
        <f>#REF!</f>
        <v>#REF!</v>
      </c>
      <c r="F2385">
        <v>111415</v>
      </c>
      <c r="Q2385" t="e">
        <f>#REF!</f>
        <v>#REF!</v>
      </c>
      <c r="R2385">
        <v>175266</v>
      </c>
    </row>
    <row r="2386" spans="5:18">
      <c r="E2386" t="e">
        <f>#REF!</f>
        <v>#REF!</v>
      </c>
      <c r="F2386">
        <v>111416</v>
      </c>
      <c r="Q2386" t="e">
        <f>#REF!</f>
        <v>#REF!</v>
      </c>
      <c r="R2386">
        <v>175267</v>
      </c>
    </row>
    <row r="2387" spans="5:18">
      <c r="E2387" t="e">
        <f>#REF!</f>
        <v>#REF!</v>
      </c>
      <c r="F2387">
        <v>111417</v>
      </c>
      <c r="Q2387" t="e">
        <f>#REF!</f>
        <v>#REF!</v>
      </c>
      <c r="R2387">
        <v>175268</v>
      </c>
    </row>
    <row r="2388" spans="5:18">
      <c r="E2388" t="e">
        <f>#REF!</f>
        <v>#REF!</v>
      </c>
      <c r="F2388">
        <v>111418</v>
      </c>
      <c r="Q2388" t="e">
        <f>#REF!</f>
        <v>#REF!</v>
      </c>
      <c r="R2388">
        <v>175269</v>
      </c>
    </row>
    <row r="2389" spans="5:18">
      <c r="E2389" t="e">
        <f>#REF!</f>
        <v>#REF!</v>
      </c>
      <c r="F2389">
        <v>111419</v>
      </c>
      <c r="Q2389" t="e">
        <f>#REF!</f>
        <v>#REF!</v>
      </c>
      <c r="R2389">
        <v>175270</v>
      </c>
    </row>
    <row r="2390" spans="5:18">
      <c r="E2390" t="e">
        <f>#REF!</f>
        <v>#REF!</v>
      </c>
      <c r="F2390">
        <v>111420</v>
      </c>
      <c r="Q2390" t="e">
        <f>#REF!</f>
        <v>#REF!</v>
      </c>
      <c r="R2390">
        <v>175271</v>
      </c>
    </row>
    <row r="2391" spans="5:18">
      <c r="E2391" t="e">
        <f>#REF!</f>
        <v>#REF!</v>
      </c>
      <c r="F2391">
        <v>111421</v>
      </c>
      <c r="Q2391" t="e">
        <f>#REF!</f>
        <v>#REF!</v>
      </c>
      <c r="R2391">
        <v>175272</v>
      </c>
    </row>
    <row r="2392" spans="5:18">
      <c r="E2392" t="e">
        <f>#REF!</f>
        <v>#REF!</v>
      </c>
      <c r="F2392">
        <v>111422</v>
      </c>
      <c r="Q2392" t="e">
        <f>#REF!</f>
        <v>#REF!</v>
      </c>
      <c r="R2392">
        <v>175273</v>
      </c>
    </row>
    <row r="2393" spans="5:18">
      <c r="E2393" t="e">
        <f>#REF!</f>
        <v>#REF!</v>
      </c>
      <c r="F2393">
        <v>111423</v>
      </c>
      <c r="Q2393" t="e">
        <f>#REF!</f>
        <v>#REF!</v>
      </c>
      <c r="R2393">
        <v>175274</v>
      </c>
    </row>
    <row r="2394" spans="5:18">
      <c r="E2394" t="e">
        <f>#REF!</f>
        <v>#REF!</v>
      </c>
      <c r="F2394">
        <v>111424</v>
      </c>
      <c r="Q2394" t="e">
        <f>#REF!</f>
        <v>#REF!</v>
      </c>
      <c r="R2394">
        <v>175275</v>
      </c>
    </row>
    <row r="2395" spans="5:18">
      <c r="E2395" t="e">
        <f>#REF!</f>
        <v>#REF!</v>
      </c>
      <c r="F2395">
        <v>111425</v>
      </c>
      <c r="Q2395" t="e">
        <f>#REF!</f>
        <v>#REF!</v>
      </c>
      <c r="R2395">
        <v>175276</v>
      </c>
    </row>
    <row r="2396" spans="5:18">
      <c r="E2396" t="e">
        <f>#REF!</f>
        <v>#REF!</v>
      </c>
      <c r="F2396">
        <v>111426</v>
      </c>
      <c r="Q2396" t="e">
        <f>#REF!</f>
        <v>#REF!</v>
      </c>
      <c r="R2396">
        <v>175277</v>
      </c>
    </row>
    <row r="2397" spans="5:18">
      <c r="E2397" t="e">
        <f>#REF!</f>
        <v>#REF!</v>
      </c>
      <c r="F2397">
        <v>111427</v>
      </c>
      <c r="Q2397" t="e">
        <f>#REF!</f>
        <v>#REF!</v>
      </c>
      <c r="R2397">
        <v>175278</v>
      </c>
    </row>
    <row r="2398" spans="5:18">
      <c r="E2398" t="e">
        <f>#REF!</f>
        <v>#REF!</v>
      </c>
      <c r="F2398">
        <v>111428</v>
      </c>
      <c r="Q2398" t="e">
        <f>#REF!</f>
        <v>#REF!</v>
      </c>
      <c r="R2398">
        <v>175279</v>
      </c>
    </row>
    <row r="2399" spans="5:18">
      <c r="E2399" t="e">
        <f>#REF!</f>
        <v>#REF!</v>
      </c>
      <c r="F2399">
        <v>111429</v>
      </c>
      <c r="Q2399" t="e">
        <f>#REF!</f>
        <v>#REF!</v>
      </c>
      <c r="R2399">
        <v>175280</v>
      </c>
    </row>
    <row r="2400" spans="5:18">
      <c r="E2400" t="e">
        <f>#REF!</f>
        <v>#REF!</v>
      </c>
      <c r="F2400">
        <v>111430</v>
      </c>
      <c r="Q2400" t="e">
        <f>#REF!</f>
        <v>#REF!</v>
      </c>
      <c r="R2400">
        <v>175281</v>
      </c>
    </row>
    <row r="2401" spans="5:18">
      <c r="E2401" t="e">
        <f>#REF!</f>
        <v>#REF!</v>
      </c>
      <c r="F2401">
        <v>111431</v>
      </c>
      <c r="Q2401" t="e">
        <f>#REF!</f>
        <v>#REF!</v>
      </c>
      <c r="R2401">
        <v>175282</v>
      </c>
    </row>
    <row r="2402" spans="5:18">
      <c r="E2402" t="e">
        <f>#REF!</f>
        <v>#REF!</v>
      </c>
      <c r="F2402">
        <v>111432</v>
      </c>
      <c r="Q2402" t="e">
        <f>#REF!</f>
        <v>#REF!</v>
      </c>
      <c r="R2402">
        <v>175283</v>
      </c>
    </row>
    <row r="2403" spans="5:18">
      <c r="E2403" t="e">
        <f>#REF!</f>
        <v>#REF!</v>
      </c>
      <c r="F2403">
        <v>111433</v>
      </c>
      <c r="Q2403" t="e">
        <f>#REF!</f>
        <v>#REF!</v>
      </c>
      <c r="R2403">
        <v>175284</v>
      </c>
    </row>
    <row r="2404" spans="5:18">
      <c r="E2404" t="e">
        <f>#REF!</f>
        <v>#REF!</v>
      </c>
      <c r="F2404">
        <v>111434</v>
      </c>
      <c r="Q2404" t="e">
        <f>#REF!</f>
        <v>#REF!</v>
      </c>
      <c r="R2404">
        <v>175285</v>
      </c>
    </row>
    <row r="2405" spans="5:18">
      <c r="E2405" t="e">
        <f>#REF!</f>
        <v>#REF!</v>
      </c>
      <c r="F2405">
        <v>111435</v>
      </c>
      <c r="Q2405" t="e">
        <f>#REF!</f>
        <v>#REF!</v>
      </c>
      <c r="R2405">
        <v>175286</v>
      </c>
    </row>
    <row r="2406" spans="5:18">
      <c r="E2406" t="e">
        <f>#REF!</f>
        <v>#REF!</v>
      </c>
      <c r="F2406">
        <v>111436</v>
      </c>
      <c r="Q2406" t="e">
        <f>#REF!</f>
        <v>#REF!</v>
      </c>
      <c r="R2406">
        <v>175287</v>
      </c>
    </row>
    <row r="2407" spans="5:18">
      <c r="E2407" t="e">
        <f>#REF!</f>
        <v>#REF!</v>
      </c>
      <c r="F2407">
        <v>111437</v>
      </c>
      <c r="Q2407" t="e">
        <f>#REF!</f>
        <v>#REF!</v>
      </c>
      <c r="R2407">
        <v>175288</v>
      </c>
    </row>
    <row r="2408" spans="5:18">
      <c r="E2408" t="e">
        <f>#REF!</f>
        <v>#REF!</v>
      </c>
      <c r="F2408">
        <v>111438</v>
      </c>
      <c r="Q2408" t="e">
        <f>#REF!</f>
        <v>#REF!</v>
      </c>
      <c r="R2408">
        <v>175289</v>
      </c>
    </row>
    <row r="2409" spans="5:18">
      <c r="E2409" t="e">
        <f>#REF!</f>
        <v>#REF!</v>
      </c>
      <c r="F2409">
        <v>111439</v>
      </c>
      <c r="Q2409" t="e">
        <f>#REF!</f>
        <v>#REF!</v>
      </c>
      <c r="R2409">
        <v>175290</v>
      </c>
    </row>
    <row r="2410" spans="5:18">
      <c r="E2410" t="e">
        <f>#REF!</f>
        <v>#REF!</v>
      </c>
      <c r="F2410">
        <v>111440</v>
      </c>
      <c r="Q2410" t="e">
        <f>#REF!</f>
        <v>#REF!</v>
      </c>
      <c r="R2410">
        <v>175291</v>
      </c>
    </row>
    <row r="2411" spans="5:18">
      <c r="E2411" t="e">
        <f>#REF!</f>
        <v>#REF!</v>
      </c>
      <c r="F2411">
        <v>111441</v>
      </c>
      <c r="Q2411" t="e">
        <f>#REF!</f>
        <v>#REF!</v>
      </c>
      <c r="R2411">
        <v>175292</v>
      </c>
    </row>
    <row r="2412" spans="5:18">
      <c r="E2412" t="e">
        <f>#REF!</f>
        <v>#REF!</v>
      </c>
      <c r="F2412">
        <v>111442</v>
      </c>
      <c r="Q2412" t="e">
        <f>#REF!</f>
        <v>#REF!</v>
      </c>
      <c r="R2412">
        <v>175293</v>
      </c>
    </row>
    <row r="2413" spans="5:18">
      <c r="E2413" t="e">
        <f>#REF!</f>
        <v>#REF!</v>
      </c>
      <c r="F2413">
        <v>111443</v>
      </c>
      <c r="Q2413" t="e">
        <f>#REF!</f>
        <v>#REF!</v>
      </c>
      <c r="R2413">
        <v>175294</v>
      </c>
    </row>
    <row r="2414" spans="5:18">
      <c r="E2414" t="e">
        <f>#REF!</f>
        <v>#REF!</v>
      </c>
      <c r="F2414">
        <v>111444</v>
      </c>
      <c r="Q2414" t="e">
        <f>#REF!</f>
        <v>#REF!</v>
      </c>
      <c r="R2414">
        <v>175295</v>
      </c>
    </row>
    <row r="2415" spans="5:18">
      <c r="E2415" t="e">
        <f>#REF!</f>
        <v>#REF!</v>
      </c>
      <c r="F2415">
        <v>111445</v>
      </c>
      <c r="Q2415" t="e">
        <f>#REF!</f>
        <v>#REF!</v>
      </c>
      <c r="R2415">
        <v>175296</v>
      </c>
    </row>
    <row r="2416" spans="5:18">
      <c r="E2416" t="e">
        <f>#REF!</f>
        <v>#REF!</v>
      </c>
      <c r="F2416">
        <v>111446</v>
      </c>
      <c r="Q2416" t="e">
        <f>#REF!</f>
        <v>#REF!</v>
      </c>
      <c r="R2416">
        <v>175297</v>
      </c>
    </row>
    <row r="2417" spans="5:18">
      <c r="E2417" t="e">
        <f>#REF!</f>
        <v>#REF!</v>
      </c>
      <c r="F2417">
        <v>111447</v>
      </c>
      <c r="Q2417" t="e">
        <f>#REF!</f>
        <v>#REF!</v>
      </c>
      <c r="R2417">
        <v>175298</v>
      </c>
    </row>
    <row r="2418" spans="5:18">
      <c r="E2418" t="e">
        <f>#REF!</f>
        <v>#REF!</v>
      </c>
      <c r="F2418">
        <v>111448</v>
      </c>
      <c r="Q2418" t="e">
        <f>#REF!</f>
        <v>#REF!</v>
      </c>
      <c r="R2418">
        <v>175299</v>
      </c>
    </row>
    <row r="2419" spans="5:18">
      <c r="E2419" t="e">
        <f>#REF!</f>
        <v>#REF!</v>
      </c>
      <c r="F2419">
        <v>111449</v>
      </c>
      <c r="Q2419" t="e">
        <f>#REF!</f>
        <v>#REF!</v>
      </c>
      <c r="R2419">
        <v>175300</v>
      </c>
    </row>
    <row r="2420" spans="5:18">
      <c r="E2420" t="e">
        <f>#REF!</f>
        <v>#REF!</v>
      </c>
      <c r="F2420">
        <v>111450</v>
      </c>
      <c r="Q2420" t="e">
        <f>#REF!</f>
        <v>#REF!</v>
      </c>
      <c r="R2420">
        <v>175301</v>
      </c>
    </row>
    <row r="2421" spans="5:18">
      <c r="E2421" t="e">
        <f>#REF!</f>
        <v>#REF!</v>
      </c>
      <c r="F2421">
        <v>111451</v>
      </c>
      <c r="Q2421" t="e">
        <f>#REF!</f>
        <v>#REF!</v>
      </c>
      <c r="R2421">
        <v>175302</v>
      </c>
    </row>
    <row r="2422" spans="5:18">
      <c r="E2422" t="e">
        <f>#REF!</f>
        <v>#REF!</v>
      </c>
      <c r="F2422">
        <v>111452</v>
      </c>
      <c r="Q2422" t="e">
        <f>#REF!</f>
        <v>#REF!</v>
      </c>
      <c r="R2422">
        <v>175303</v>
      </c>
    </row>
    <row r="2423" spans="5:18">
      <c r="E2423" t="e">
        <f>#REF!</f>
        <v>#REF!</v>
      </c>
      <c r="F2423">
        <v>111453</v>
      </c>
      <c r="Q2423" t="e">
        <f>#REF!</f>
        <v>#REF!</v>
      </c>
      <c r="R2423">
        <v>175304</v>
      </c>
    </row>
    <row r="2424" spans="5:18">
      <c r="E2424" t="e">
        <f>#REF!</f>
        <v>#REF!</v>
      </c>
      <c r="F2424">
        <v>111454</v>
      </c>
      <c r="Q2424" t="e">
        <f>#REF!</f>
        <v>#REF!</v>
      </c>
      <c r="R2424">
        <v>175305</v>
      </c>
    </row>
    <row r="2425" spans="5:18">
      <c r="E2425" t="e">
        <f>#REF!</f>
        <v>#REF!</v>
      </c>
      <c r="F2425">
        <v>111455</v>
      </c>
      <c r="Q2425" t="e">
        <f>#REF!</f>
        <v>#REF!</v>
      </c>
      <c r="R2425">
        <v>175306</v>
      </c>
    </row>
    <row r="2426" spans="5:18">
      <c r="E2426" t="e">
        <f>#REF!</f>
        <v>#REF!</v>
      </c>
      <c r="F2426">
        <v>111456</v>
      </c>
      <c r="Q2426" t="e">
        <f>#REF!</f>
        <v>#REF!</v>
      </c>
      <c r="R2426">
        <v>175307</v>
      </c>
    </row>
    <row r="2427" spans="5:18">
      <c r="E2427" t="e">
        <f>#REF!</f>
        <v>#REF!</v>
      </c>
      <c r="F2427">
        <v>111457</v>
      </c>
      <c r="Q2427" t="e">
        <f>#REF!</f>
        <v>#REF!</v>
      </c>
      <c r="R2427">
        <v>175308</v>
      </c>
    </row>
    <row r="2428" spans="5:18">
      <c r="E2428" t="e">
        <f>#REF!</f>
        <v>#REF!</v>
      </c>
      <c r="F2428">
        <v>111458</v>
      </c>
      <c r="Q2428" t="e">
        <f>#REF!</f>
        <v>#REF!</v>
      </c>
      <c r="R2428">
        <v>175309</v>
      </c>
    </row>
    <row r="2429" spans="5:18">
      <c r="E2429" t="e">
        <f>#REF!</f>
        <v>#REF!</v>
      </c>
      <c r="F2429">
        <v>111459</v>
      </c>
      <c r="Q2429" t="e">
        <f>#REF!</f>
        <v>#REF!</v>
      </c>
      <c r="R2429">
        <v>175310</v>
      </c>
    </row>
    <row r="2430" spans="5:18">
      <c r="E2430" t="e">
        <f>#REF!</f>
        <v>#REF!</v>
      </c>
      <c r="F2430">
        <v>111460</v>
      </c>
      <c r="Q2430" t="e">
        <f>#REF!</f>
        <v>#REF!</v>
      </c>
      <c r="R2430">
        <v>175311</v>
      </c>
    </row>
    <row r="2431" spans="5:18">
      <c r="E2431" t="e">
        <f>#REF!</f>
        <v>#REF!</v>
      </c>
      <c r="F2431">
        <v>111461</v>
      </c>
      <c r="Q2431" t="e">
        <f>#REF!</f>
        <v>#REF!</v>
      </c>
      <c r="R2431">
        <v>175312</v>
      </c>
    </row>
    <row r="2432" spans="5:18">
      <c r="E2432" t="e">
        <f>#REF!</f>
        <v>#REF!</v>
      </c>
      <c r="F2432">
        <v>111462</v>
      </c>
      <c r="Q2432" t="e">
        <f>#REF!</f>
        <v>#REF!</v>
      </c>
      <c r="R2432">
        <v>175313</v>
      </c>
    </row>
    <row r="2433" spans="5:18">
      <c r="E2433" t="e">
        <f>#REF!</f>
        <v>#REF!</v>
      </c>
      <c r="F2433">
        <v>111463</v>
      </c>
      <c r="Q2433" t="e">
        <f>#REF!</f>
        <v>#REF!</v>
      </c>
      <c r="R2433">
        <v>175314</v>
      </c>
    </row>
    <row r="2434" spans="5:18">
      <c r="E2434" t="e">
        <f>#REF!</f>
        <v>#REF!</v>
      </c>
      <c r="F2434">
        <v>111464</v>
      </c>
      <c r="Q2434" t="e">
        <f>#REF!</f>
        <v>#REF!</v>
      </c>
      <c r="R2434">
        <v>175315</v>
      </c>
    </row>
    <row r="2435" spans="5:18">
      <c r="E2435" t="e">
        <f>#REF!</f>
        <v>#REF!</v>
      </c>
      <c r="F2435">
        <v>111465</v>
      </c>
      <c r="Q2435" t="e">
        <f>#REF!</f>
        <v>#REF!</v>
      </c>
      <c r="R2435">
        <v>175316</v>
      </c>
    </row>
    <row r="2436" spans="5:18">
      <c r="E2436" t="e">
        <f>#REF!</f>
        <v>#REF!</v>
      </c>
      <c r="F2436">
        <v>111466</v>
      </c>
      <c r="Q2436" t="e">
        <f>#REF!</f>
        <v>#REF!</v>
      </c>
      <c r="R2436">
        <v>175317</v>
      </c>
    </row>
    <row r="2437" spans="5:18">
      <c r="E2437" t="e">
        <f>#REF!</f>
        <v>#REF!</v>
      </c>
      <c r="F2437">
        <v>111467</v>
      </c>
      <c r="Q2437" t="e">
        <f>#REF!</f>
        <v>#REF!</v>
      </c>
      <c r="R2437">
        <v>175318</v>
      </c>
    </row>
    <row r="2438" spans="5:18">
      <c r="E2438" t="e">
        <f>#REF!</f>
        <v>#REF!</v>
      </c>
      <c r="F2438">
        <v>111468</v>
      </c>
      <c r="Q2438" t="e">
        <f>#REF!</f>
        <v>#REF!</v>
      </c>
      <c r="R2438">
        <v>175319</v>
      </c>
    </row>
    <row r="2439" spans="5:18">
      <c r="E2439" t="e">
        <f>#REF!</f>
        <v>#REF!</v>
      </c>
      <c r="F2439">
        <v>111469</v>
      </c>
      <c r="Q2439" t="e">
        <f>#REF!</f>
        <v>#REF!</v>
      </c>
      <c r="R2439">
        <v>175320</v>
      </c>
    </row>
    <row r="2440" spans="5:18">
      <c r="E2440" t="e">
        <f>#REF!</f>
        <v>#REF!</v>
      </c>
      <c r="F2440">
        <v>111470</v>
      </c>
      <c r="Q2440" t="e">
        <f>#REF!</f>
        <v>#REF!</v>
      </c>
      <c r="R2440">
        <v>175321</v>
      </c>
    </row>
    <row r="2441" spans="5:18">
      <c r="E2441" t="e">
        <f>#REF!</f>
        <v>#REF!</v>
      </c>
      <c r="F2441">
        <v>111471</v>
      </c>
      <c r="Q2441" t="e">
        <f>#REF!</f>
        <v>#REF!</v>
      </c>
      <c r="R2441">
        <v>175322</v>
      </c>
    </row>
    <row r="2442" spans="5:18">
      <c r="E2442" t="e">
        <f>#REF!</f>
        <v>#REF!</v>
      </c>
      <c r="F2442">
        <v>111472</v>
      </c>
      <c r="Q2442" t="e">
        <f>#REF!</f>
        <v>#REF!</v>
      </c>
      <c r="R2442">
        <v>175323</v>
      </c>
    </row>
    <row r="2443" spans="5:18">
      <c r="E2443" t="e">
        <f>#REF!</f>
        <v>#REF!</v>
      </c>
      <c r="F2443">
        <v>111473</v>
      </c>
      <c r="Q2443" t="e">
        <f>#REF!</f>
        <v>#REF!</v>
      </c>
      <c r="R2443">
        <v>175324</v>
      </c>
    </row>
    <row r="2444" spans="5:18">
      <c r="E2444" t="e">
        <f>#REF!</f>
        <v>#REF!</v>
      </c>
      <c r="F2444">
        <v>111474</v>
      </c>
      <c r="Q2444" t="e">
        <f>#REF!</f>
        <v>#REF!</v>
      </c>
      <c r="R2444">
        <v>175325</v>
      </c>
    </row>
    <row r="2445" spans="5:18">
      <c r="E2445" t="e">
        <f>#REF!</f>
        <v>#REF!</v>
      </c>
      <c r="F2445">
        <v>111475</v>
      </c>
      <c r="Q2445" t="e">
        <f>#REF!</f>
        <v>#REF!</v>
      </c>
      <c r="R2445">
        <v>175326</v>
      </c>
    </row>
    <row r="2446" spans="5:18">
      <c r="E2446" t="e">
        <f>#REF!</f>
        <v>#REF!</v>
      </c>
      <c r="F2446">
        <v>111476</v>
      </c>
      <c r="Q2446" t="e">
        <f>#REF!</f>
        <v>#REF!</v>
      </c>
      <c r="R2446">
        <v>175327</v>
      </c>
    </row>
    <row r="2447" spans="5:18">
      <c r="E2447" t="e">
        <f>#REF!</f>
        <v>#REF!</v>
      </c>
      <c r="F2447">
        <v>111477</v>
      </c>
      <c r="Q2447" t="e">
        <f>#REF!</f>
        <v>#REF!</v>
      </c>
      <c r="R2447">
        <v>175328</v>
      </c>
    </row>
    <row r="2448" spans="5:18">
      <c r="E2448" t="e">
        <f>#REF!</f>
        <v>#REF!</v>
      </c>
      <c r="F2448">
        <v>111478</v>
      </c>
      <c r="Q2448" t="e">
        <f>#REF!</f>
        <v>#REF!</v>
      </c>
      <c r="R2448">
        <v>175329</v>
      </c>
    </row>
    <row r="2449" spans="5:18">
      <c r="E2449" t="e">
        <f>#REF!</f>
        <v>#REF!</v>
      </c>
      <c r="F2449">
        <v>111479</v>
      </c>
      <c r="Q2449" t="e">
        <f>#REF!</f>
        <v>#REF!</v>
      </c>
      <c r="R2449">
        <v>175330</v>
      </c>
    </row>
    <row r="2450" spans="5:18">
      <c r="E2450" t="e">
        <f>#REF!</f>
        <v>#REF!</v>
      </c>
      <c r="F2450">
        <v>111480</v>
      </c>
      <c r="Q2450" t="e">
        <f>#REF!</f>
        <v>#REF!</v>
      </c>
      <c r="R2450">
        <v>175331</v>
      </c>
    </row>
    <row r="2451" spans="5:18">
      <c r="E2451" t="e">
        <f>#REF!</f>
        <v>#REF!</v>
      </c>
      <c r="F2451">
        <v>111481</v>
      </c>
      <c r="Q2451" t="e">
        <f>#REF!</f>
        <v>#REF!</v>
      </c>
      <c r="R2451">
        <v>175332</v>
      </c>
    </row>
    <row r="2452" spans="5:18">
      <c r="E2452" t="e">
        <f>#REF!</f>
        <v>#REF!</v>
      </c>
      <c r="F2452">
        <v>111482</v>
      </c>
      <c r="Q2452" t="e">
        <f>#REF!</f>
        <v>#REF!</v>
      </c>
      <c r="R2452">
        <v>175333</v>
      </c>
    </row>
    <row r="2453" spans="5:18">
      <c r="E2453" t="e">
        <f>#REF!</f>
        <v>#REF!</v>
      </c>
      <c r="F2453">
        <v>111483</v>
      </c>
      <c r="Q2453" t="e">
        <f>#REF!</f>
        <v>#REF!</v>
      </c>
      <c r="R2453">
        <v>175334</v>
      </c>
    </row>
    <row r="2454" spans="5:18">
      <c r="E2454" t="e">
        <f>#REF!</f>
        <v>#REF!</v>
      </c>
      <c r="F2454">
        <v>111484</v>
      </c>
      <c r="Q2454" t="e">
        <f>#REF!</f>
        <v>#REF!</v>
      </c>
      <c r="R2454">
        <v>175335</v>
      </c>
    </row>
    <row r="2455" spans="5:18">
      <c r="E2455" t="e">
        <f>#REF!</f>
        <v>#REF!</v>
      </c>
      <c r="F2455">
        <v>111485</v>
      </c>
      <c r="Q2455" t="e">
        <f>#REF!</f>
        <v>#REF!</v>
      </c>
      <c r="R2455">
        <v>175336</v>
      </c>
    </row>
    <row r="2456" spans="5:18">
      <c r="E2456" t="e">
        <f>#REF!</f>
        <v>#REF!</v>
      </c>
      <c r="F2456">
        <v>111486</v>
      </c>
      <c r="Q2456" t="e">
        <f>#REF!</f>
        <v>#REF!</v>
      </c>
      <c r="R2456">
        <v>175337</v>
      </c>
    </row>
    <row r="2457" spans="5:18">
      <c r="E2457" t="e">
        <f>#REF!</f>
        <v>#REF!</v>
      </c>
      <c r="F2457">
        <v>111487</v>
      </c>
      <c r="Q2457" t="e">
        <f>#REF!</f>
        <v>#REF!</v>
      </c>
      <c r="R2457">
        <v>175339</v>
      </c>
    </row>
    <row r="2458" spans="5:18">
      <c r="E2458" t="e">
        <f>#REF!</f>
        <v>#REF!</v>
      </c>
      <c r="F2458">
        <v>111488</v>
      </c>
    </row>
    <row r="2459" spans="5:18">
      <c r="E2459" t="e">
        <f>#REF!</f>
        <v>#REF!</v>
      </c>
      <c r="F2459">
        <v>111489</v>
      </c>
    </row>
    <row r="2460" spans="5:18">
      <c r="E2460" t="e">
        <f>#REF!</f>
        <v>#REF!</v>
      </c>
      <c r="F2460">
        <v>111490</v>
      </c>
    </row>
    <row r="2461" spans="5:18">
      <c r="E2461" t="e">
        <f>#REF!</f>
        <v>#REF!</v>
      </c>
      <c r="F2461">
        <v>111491</v>
      </c>
    </row>
    <row r="2462" spans="5:18">
      <c r="E2462" t="e">
        <f>#REF!</f>
        <v>#REF!</v>
      </c>
      <c r="F2462">
        <v>111492</v>
      </c>
    </row>
    <row r="2463" spans="5:18">
      <c r="E2463" t="e">
        <f>#REF!</f>
        <v>#REF!</v>
      </c>
      <c r="F2463">
        <v>111493</v>
      </c>
    </row>
    <row r="2464" spans="5:18">
      <c r="E2464" t="e">
        <f>#REF!</f>
        <v>#REF!</v>
      </c>
      <c r="F2464">
        <v>111494</v>
      </c>
    </row>
    <row r="2465" spans="5:6">
      <c r="E2465" t="e">
        <f>#REF!</f>
        <v>#REF!</v>
      </c>
      <c r="F2465">
        <v>111495</v>
      </c>
    </row>
    <row r="2466" spans="5:6">
      <c r="E2466" t="e">
        <f>#REF!</f>
        <v>#REF!</v>
      </c>
      <c r="F2466">
        <v>111496</v>
      </c>
    </row>
    <row r="2467" spans="5:6">
      <c r="E2467" t="e">
        <f>#REF!</f>
        <v>#REF!</v>
      </c>
      <c r="F2467">
        <v>111497</v>
      </c>
    </row>
    <row r="2468" spans="5:6">
      <c r="E2468" t="e">
        <f>#REF!</f>
        <v>#REF!</v>
      </c>
      <c r="F2468">
        <v>111498</v>
      </c>
    </row>
    <row r="2469" spans="5:6">
      <c r="E2469" t="e">
        <f>#REF!</f>
        <v>#REF!</v>
      </c>
      <c r="F2469">
        <v>111499</v>
      </c>
    </row>
    <row r="2470" spans="5:6">
      <c r="E2470" t="e">
        <f>#REF!</f>
        <v>#REF!</v>
      </c>
      <c r="F2470">
        <v>111500</v>
      </c>
    </row>
    <row r="2471" spans="5:6">
      <c r="E2471" t="e">
        <f>#REF!</f>
        <v>#REF!</v>
      </c>
      <c r="F2471">
        <v>111501</v>
      </c>
    </row>
    <row r="2472" spans="5:6">
      <c r="E2472" t="e">
        <f>#REF!</f>
        <v>#REF!</v>
      </c>
      <c r="F2472">
        <v>111502</v>
      </c>
    </row>
    <row r="2473" spans="5:6">
      <c r="E2473" t="e">
        <f>#REF!</f>
        <v>#REF!</v>
      </c>
      <c r="F2473">
        <v>111503</v>
      </c>
    </row>
    <row r="2474" spans="5:6">
      <c r="E2474" t="e">
        <f>#REF!</f>
        <v>#REF!</v>
      </c>
      <c r="F2474">
        <v>111504</v>
      </c>
    </row>
    <row r="2475" spans="5:6">
      <c r="E2475" t="e">
        <f>#REF!</f>
        <v>#REF!</v>
      </c>
      <c r="F2475">
        <v>111505</v>
      </c>
    </row>
    <row r="2476" spans="5:6">
      <c r="E2476" t="e">
        <f>#REF!</f>
        <v>#REF!</v>
      </c>
      <c r="F2476">
        <v>111506</v>
      </c>
    </row>
    <row r="2477" spans="5:6">
      <c r="E2477" t="e">
        <f>#REF!</f>
        <v>#REF!</v>
      </c>
      <c r="F2477">
        <v>111507</v>
      </c>
    </row>
    <row r="2478" spans="5:6">
      <c r="E2478" t="e">
        <f>#REF!</f>
        <v>#REF!</v>
      </c>
      <c r="F2478">
        <v>111508</v>
      </c>
    </row>
    <row r="2479" spans="5:6">
      <c r="E2479" t="e">
        <f>#REF!</f>
        <v>#REF!</v>
      </c>
      <c r="F2479">
        <v>111509</v>
      </c>
    </row>
    <row r="2480" spans="5:6">
      <c r="E2480" t="e">
        <f>#REF!</f>
        <v>#REF!</v>
      </c>
      <c r="F2480">
        <v>111510</v>
      </c>
    </row>
    <row r="2481" spans="5:6">
      <c r="E2481" t="e">
        <f>#REF!</f>
        <v>#REF!</v>
      </c>
      <c r="F2481">
        <v>111511</v>
      </c>
    </row>
    <row r="2482" spans="5:6">
      <c r="E2482" t="e">
        <f>#REF!</f>
        <v>#REF!</v>
      </c>
      <c r="F2482">
        <v>111512</v>
      </c>
    </row>
    <row r="2483" spans="5:6">
      <c r="E2483" t="e">
        <f>#REF!</f>
        <v>#REF!</v>
      </c>
      <c r="F2483">
        <v>111513</v>
      </c>
    </row>
    <row r="2484" spans="5:6">
      <c r="E2484" t="e">
        <f>#REF!</f>
        <v>#REF!</v>
      </c>
      <c r="F2484">
        <v>111514</v>
      </c>
    </row>
    <row r="2485" spans="5:6">
      <c r="E2485" t="e">
        <f>#REF!</f>
        <v>#REF!</v>
      </c>
      <c r="F2485">
        <v>111515</v>
      </c>
    </row>
    <row r="2486" spans="5:6">
      <c r="E2486" t="e">
        <f>#REF!</f>
        <v>#REF!</v>
      </c>
      <c r="F2486">
        <v>111516</v>
      </c>
    </row>
    <row r="2487" spans="5:6">
      <c r="E2487" t="e">
        <f>#REF!</f>
        <v>#REF!</v>
      </c>
      <c r="F2487">
        <v>111517</v>
      </c>
    </row>
    <row r="2488" spans="5:6">
      <c r="E2488" t="e">
        <f>#REF!</f>
        <v>#REF!</v>
      </c>
      <c r="F2488">
        <v>111518</v>
      </c>
    </row>
    <row r="2489" spans="5:6">
      <c r="E2489" t="e">
        <f>#REF!</f>
        <v>#REF!</v>
      </c>
      <c r="F2489">
        <v>111519</v>
      </c>
    </row>
    <row r="2490" spans="5:6">
      <c r="E2490" t="e">
        <f>#REF!</f>
        <v>#REF!</v>
      </c>
      <c r="F2490">
        <v>111520</v>
      </c>
    </row>
    <row r="2491" spans="5:6">
      <c r="E2491" t="e">
        <f>#REF!</f>
        <v>#REF!</v>
      </c>
      <c r="F2491">
        <v>111521</v>
      </c>
    </row>
    <row r="2492" spans="5:6">
      <c r="E2492" t="e">
        <f>#REF!</f>
        <v>#REF!</v>
      </c>
      <c r="F2492">
        <v>111522</v>
      </c>
    </row>
    <row r="2493" spans="5:6">
      <c r="E2493" t="e">
        <f>#REF!</f>
        <v>#REF!</v>
      </c>
      <c r="F2493">
        <v>111523</v>
      </c>
    </row>
    <row r="2494" spans="5:6">
      <c r="E2494" t="e">
        <f>#REF!</f>
        <v>#REF!</v>
      </c>
      <c r="F2494">
        <v>111524</v>
      </c>
    </row>
    <row r="2495" spans="5:6">
      <c r="E2495" t="e">
        <f>#REF!</f>
        <v>#REF!</v>
      </c>
      <c r="F2495">
        <v>111525</v>
      </c>
    </row>
    <row r="2496" spans="5:6">
      <c r="E2496" t="e">
        <f>#REF!</f>
        <v>#REF!</v>
      </c>
      <c r="F2496">
        <v>111526</v>
      </c>
    </row>
    <row r="2497" spans="5:6">
      <c r="E2497" t="e">
        <f>#REF!</f>
        <v>#REF!</v>
      </c>
      <c r="F2497">
        <v>111527</v>
      </c>
    </row>
    <row r="2498" spans="5:6">
      <c r="E2498" t="e">
        <f>#REF!</f>
        <v>#REF!</v>
      </c>
      <c r="F2498">
        <v>111528</v>
      </c>
    </row>
    <row r="2499" spans="5:6">
      <c r="E2499" t="e">
        <f>#REF!</f>
        <v>#REF!</v>
      </c>
      <c r="F2499">
        <v>111529</v>
      </c>
    </row>
    <row r="2500" spans="5:6">
      <c r="E2500" t="e">
        <f>#REF!</f>
        <v>#REF!</v>
      </c>
      <c r="F2500">
        <v>111530</v>
      </c>
    </row>
    <row r="2501" spans="5:6">
      <c r="E2501" t="e">
        <f>#REF!</f>
        <v>#REF!</v>
      </c>
      <c r="F2501">
        <v>111531</v>
      </c>
    </row>
    <row r="2502" spans="5:6">
      <c r="E2502" t="e">
        <f>#REF!</f>
        <v>#REF!</v>
      </c>
      <c r="F2502">
        <v>111532</v>
      </c>
    </row>
    <row r="2503" spans="5:6">
      <c r="E2503" t="e">
        <f>#REF!</f>
        <v>#REF!</v>
      </c>
      <c r="F2503">
        <v>111533</v>
      </c>
    </row>
    <row r="2504" spans="5:6">
      <c r="E2504" t="e">
        <f>#REF!</f>
        <v>#REF!</v>
      </c>
      <c r="F2504">
        <v>111534</v>
      </c>
    </row>
    <row r="2505" spans="5:6">
      <c r="E2505" t="e">
        <f>#REF!</f>
        <v>#REF!</v>
      </c>
      <c r="F2505">
        <v>111535</v>
      </c>
    </row>
    <row r="2506" spans="5:6">
      <c r="E2506" t="e">
        <f>#REF!</f>
        <v>#REF!</v>
      </c>
      <c r="F2506">
        <v>111536</v>
      </c>
    </row>
    <row r="2507" spans="5:6">
      <c r="E2507" t="e">
        <f>#REF!</f>
        <v>#REF!</v>
      </c>
      <c r="F2507">
        <v>111537</v>
      </c>
    </row>
    <row r="2508" spans="5:6">
      <c r="E2508" t="e">
        <f>#REF!</f>
        <v>#REF!</v>
      </c>
      <c r="F2508">
        <v>111538</v>
      </c>
    </row>
    <row r="2509" spans="5:6">
      <c r="E2509" t="e">
        <f>#REF!</f>
        <v>#REF!</v>
      </c>
      <c r="F2509">
        <v>111539</v>
      </c>
    </row>
    <row r="2510" spans="5:6">
      <c r="E2510" t="e">
        <f>#REF!</f>
        <v>#REF!</v>
      </c>
      <c r="F2510">
        <v>111540</v>
      </c>
    </row>
    <row r="2511" spans="5:6">
      <c r="E2511" t="e">
        <f>#REF!</f>
        <v>#REF!</v>
      </c>
      <c r="F2511">
        <v>111541</v>
      </c>
    </row>
    <row r="2512" spans="5:6">
      <c r="E2512" t="e">
        <f>#REF!</f>
        <v>#REF!</v>
      </c>
      <c r="F2512">
        <v>111542</v>
      </c>
    </row>
    <row r="2513" spans="5:6">
      <c r="E2513" t="e">
        <f>#REF!</f>
        <v>#REF!</v>
      </c>
      <c r="F2513">
        <v>111543</v>
      </c>
    </row>
    <row r="2514" spans="5:6">
      <c r="E2514" t="e">
        <f>#REF!</f>
        <v>#REF!</v>
      </c>
      <c r="F2514">
        <v>111544</v>
      </c>
    </row>
    <row r="2515" spans="5:6">
      <c r="E2515" t="e">
        <f>#REF!</f>
        <v>#REF!</v>
      </c>
      <c r="F2515">
        <v>111545</v>
      </c>
    </row>
    <row r="2516" spans="5:6">
      <c r="E2516" t="e">
        <f>#REF!</f>
        <v>#REF!</v>
      </c>
      <c r="F2516">
        <v>111546</v>
      </c>
    </row>
    <row r="2517" spans="5:6">
      <c r="E2517" t="e">
        <f>#REF!</f>
        <v>#REF!</v>
      </c>
      <c r="F2517">
        <v>111547</v>
      </c>
    </row>
    <row r="2518" spans="5:6">
      <c r="E2518" t="e">
        <f>#REF!</f>
        <v>#REF!</v>
      </c>
      <c r="F2518">
        <v>111548</v>
      </c>
    </row>
    <row r="2519" spans="5:6">
      <c r="E2519" t="e">
        <f>#REF!</f>
        <v>#REF!</v>
      </c>
      <c r="F2519">
        <v>111549</v>
      </c>
    </row>
    <row r="2520" spans="5:6">
      <c r="E2520" t="e">
        <f>#REF!</f>
        <v>#REF!</v>
      </c>
      <c r="F2520">
        <v>111550</v>
      </c>
    </row>
    <row r="2521" spans="5:6">
      <c r="E2521" t="e">
        <f>#REF!</f>
        <v>#REF!</v>
      </c>
      <c r="F2521">
        <v>111551</v>
      </c>
    </row>
    <row r="2522" spans="5:6">
      <c r="E2522" t="e">
        <f>#REF!</f>
        <v>#REF!</v>
      </c>
      <c r="F2522">
        <v>111552</v>
      </c>
    </row>
    <row r="2523" spans="5:6">
      <c r="E2523" t="e">
        <f>#REF!</f>
        <v>#REF!</v>
      </c>
      <c r="F2523">
        <v>111553</v>
      </c>
    </row>
    <row r="2524" spans="5:6">
      <c r="E2524" t="e">
        <f>#REF!</f>
        <v>#REF!</v>
      </c>
      <c r="F2524">
        <v>111554</v>
      </c>
    </row>
    <row r="2525" spans="5:6">
      <c r="E2525" t="e">
        <f>#REF!</f>
        <v>#REF!</v>
      </c>
      <c r="F2525">
        <v>111555</v>
      </c>
    </row>
    <row r="2526" spans="5:6">
      <c r="E2526" t="e">
        <f>#REF!</f>
        <v>#REF!</v>
      </c>
      <c r="F2526">
        <v>111556</v>
      </c>
    </row>
    <row r="2527" spans="5:6">
      <c r="E2527" t="e">
        <f>#REF!</f>
        <v>#REF!</v>
      </c>
      <c r="F2527">
        <v>111557</v>
      </c>
    </row>
    <row r="2528" spans="5:6">
      <c r="E2528" t="e">
        <f>#REF!</f>
        <v>#REF!</v>
      </c>
      <c r="F2528">
        <v>111558</v>
      </c>
    </row>
    <row r="2529" spans="5:6">
      <c r="E2529" t="e">
        <f>#REF!</f>
        <v>#REF!</v>
      </c>
      <c r="F2529">
        <v>111559</v>
      </c>
    </row>
    <row r="2530" spans="5:6">
      <c r="E2530" t="e">
        <f>#REF!</f>
        <v>#REF!</v>
      </c>
      <c r="F2530">
        <v>111560</v>
      </c>
    </row>
    <row r="2531" spans="5:6">
      <c r="E2531" t="e">
        <f>#REF!</f>
        <v>#REF!</v>
      </c>
      <c r="F2531">
        <v>111561</v>
      </c>
    </row>
    <row r="2532" spans="5:6">
      <c r="E2532" t="e">
        <f>#REF!</f>
        <v>#REF!</v>
      </c>
      <c r="F2532">
        <v>111562</v>
      </c>
    </row>
    <row r="2533" spans="5:6">
      <c r="E2533" t="e">
        <f>#REF!</f>
        <v>#REF!</v>
      </c>
      <c r="F2533">
        <v>111563</v>
      </c>
    </row>
    <row r="2534" spans="5:6">
      <c r="E2534" t="e">
        <f>#REF!</f>
        <v>#REF!</v>
      </c>
      <c r="F2534">
        <v>111564</v>
      </c>
    </row>
    <row r="2535" spans="5:6">
      <c r="E2535" t="e">
        <f>#REF!</f>
        <v>#REF!</v>
      </c>
      <c r="F2535">
        <v>111565</v>
      </c>
    </row>
    <row r="2536" spans="5:6">
      <c r="E2536" t="e">
        <f>#REF!</f>
        <v>#REF!</v>
      </c>
      <c r="F2536">
        <v>111566</v>
      </c>
    </row>
    <row r="2537" spans="5:6">
      <c r="E2537" t="e">
        <f>#REF!</f>
        <v>#REF!</v>
      </c>
      <c r="F2537">
        <v>111567</v>
      </c>
    </row>
    <row r="2538" spans="5:6">
      <c r="E2538" t="e">
        <f>#REF!</f>
        <v>#REF!</v>
      </c>
      <c r="F2538">
        <v>111568</v>
      </c>
    </row>
    <row r="2539" spans="5:6">
      <c r="E2539" t="e">
        <f>#REF!</f>
        <v>#REF!</v>
      </c>
      <c r="F2539">
        <v>111569</v>
      </c>
    </row>
    <row r="2540" spans="5:6">
      <c r="E2540" t="e">
        <f>#REF!</f>
        <v>#REF!</v>
      </c>
      <c r="F2540">
        <v>111570</v>
      </c>
    </row>
    <row r="2541" spans="5:6">
      <c r="E2541" t="e">
        <f>#REF!</f>
        <v>#REF!</v>
      </c>
      <c r="F2541">
        <v>111571</v>
      </c>
    </row>
    <row r="2542" spans="5:6">
      <c r="E2542" t="e">
        <f>#REF!</f>
        <v>#REF!</v>
      </c>
      <c r="F2542">
        <v>111572</v>
      </c>
    </row>
    <row r="2543" spans="5:6">
      <c r="E2543" t="e">
        <f>#REF!</f>
        <v>#REF!</v>
      </c>
      <c r="F2543">
        <v>111573</v>
      </c>
    </row>
    <row r="2544" spans="5:6">
      <c r="E2544" t="e">
        <f>#REF!</f>
        <v>#REF!</v>
      </c>
      <c r="F2544">
        <v>111574</v>
      </c>
    </row>
    <row r="2545" spans="5:6">
      <c r="E2545" t="e">
        <f>#REF!</f>
        <v>#REF!</v>
      </c>
      <c r="F2545">
        <v>111575</v>
      </c>
    </row>
    <row r="2546" spans="5:6">
      <c r="E2546" t="e">
        <f>#REF!</f>
        <v>#REF!</v>
      </c>
      <c r="F2546">
        <v>111576</v>
      </c>
    </row>
    <row r="2547" spans="5:6">
      <c r="E2547" t="e">
        <f>#REF!</f>
        <v>#REF!</v>
      </c>
      <c r="F2547">
        <v>111577</v>
      </c>
    </row>
    <row r="2548" spans="5:6">
      <c r="E2548" t="e">
        <f>#REF!</f>
        <v>#REF!</v>
      </c>
      <c r="F2548">
        <v>111578</v>
      </c>
    </row>
    <row r="2549" spans="5:6">
      <c r="E2549" t="e">
        <f>#REF!</f>
        <v>#REF!</v>
      </c>
      <c r="F2549">
        <v>111579</v>
      </c>
    </row>
    <row r="2550" spans="5:6">
      <c r="E2550" t="e">
        <f>#REF!</f>
        <v>#REF!</v>
      </c>
      <c r="F2550">
        <v>111580</v>
      </c>
    </row>
    <row r="2551" spans="5:6">
      <c r="E2551" t="e">
        <f>#REF!</f>
        <v>#REF!</v>
      </c>
      <c r="F2551">
        <v>111581</v>
      </c>
    </row>
    <row r="2552" spans="5:6">
      <c r="E2552" t="e">
        <f>#REF!</f>
        <v>#REF!</v>
      </c>
      <c r="F2552">
        <v>111582</v>
      </c>
    </row>
    <row r="2553" spans="5:6">
      <c r="E2553" t="e">
        <f>#REF!</f>
        <v>#REF!</v>
      </c>
      <c r="F2553">
        <v>111583</v>
      </c>
    </row>
    <row r="2554" spans="5:6">
      <c r="E2554" t="e">
        <f>#REF!</f>
        <v>#REF!</v>
      </c>
      <c r="F2554">
        <v>111584</v>
      </c>
    </row>
    <row r="2555" spans="5:6">
      <c r="E2555" t="e">
        <f>#REF!</f>
        <v>#REF!</v>
      </c>
      <c r="F2555">
        <v>111585</v>
      </c>
    </row>
    <row r="2556" spans="5:6">
      <c r="E2556" t="e">
        <f>#REF!</f>
        <v>#REF!</v>
      </c>
      <c r="F2556">
        <v>111586</v>
      </c>
    </row>
    <row r="2557" spans="5:6">
      <c r="E2557" t="e">
        <f>#REF!</f>
        <v>#REF!</v>
      </c>
      <c r="F2557">
        <v>111587</v>
      </c>
    </row>
    <row r="2558" spans="5:6">
      <c r="E2558" t="e">
        <f>#REF!</f>
        <v>#REF!</v>
      </c>
      <c r="F2558">
        <v>111588</v>
      </c>
    </row>
    <row r="2559" spans="5:6">
      <c r="E2559" t="e">
        <f>#REF!</f>
        <v>#REF!</v>
      </c>
      <c r="F2559">
        <v>111589</v>
      </c>
    </row>
    <row r="2560" spans="5:6">
      <c r="E2560" t="e">
        <f>#REF!</f>
        <v>#REF!</v>
      </c>
      <c r="F2560">
        <v>111590</v>
      </c>
    </row>
    <row r="2561" spans="5:6">
      <c r="E2561" t="e">
        <f>#REF!</f>
        <v>#REF!</v>
      </c>
      <c r="F2561">
        <v>111591</v>
      </c>
    </row>
    <row r="2562" spans="5:6">
      <c r="E2562" t="e">
        <f>#REF!</f>
        <v>#REF!</v>
      </c>
      <c r="F2562">
        <v>111592</v>
      </c>
    </row>
    <row r="2563" spans="5:6">
      <c r="E2563" t="e">
        <f>#REF!</f>
        <v>#REF!</v>
      </c>
      <c r="F2563">
        <v>111593</v>
      </c>
    </row>
    <row r="2564" spans="5:6">
      <c r="E2564" t="e">
        <f>#REF!</f>
        <v>#REF!</v>
      </c>
      <c r="F2564">
        <v>111594</v>
      </c>
    </row>
    <row r="2565" spans="5:6">
      <c r="E2565" t="e">
        <f>#REF!</f>
        <v>#REF!</v>
      </c>
      <c r="F2565">
        <v>111595</v>
      </c>
    </row>
    <row r="2566" spans="5:6">
      <c r="E2566" t="e">
        <f>#REF!</f>
        <v>#REF!</v>
      </c>
      <c r="F2566">
        <v>111596</v>
      </c>
    </row>
    <row r="2567" spans="5:6">
      <c r="E2567" t="e">
        <f>#REF!</f>
        <v>#REF!</v>
      </c>
      <c r="F2567">
        <v>111597</v>
      </c>
    </row>
    <row r="2568" spans="5:6">
      <c r="E2568" t="e">
        <f>#REF!</f>
        <v>#REF!</v>
      </c>
      <c r="F2568">
        <v>111598</v>
      </c>
    </row>
    <row r="2569" spans="5:6">
      <c r="E2569" t="e">
        <f>#REF!</f>
        <v>#REF!</v>
      </c>
      <c r="F2569">
        <v>111599</v>
      </c>
    </row>
    <row r="2570" spans="5:6">
      <c r="E2570" t="e">
        <f>#REF!</f>
        <v>#REF!</v>
      </c>
      <c r="F2570">
        <v>111600</v>
      </c>
    </row>
    <row r="2571" spans="5:6">
      <c r="E2571" t="e">
        <f>#REF!</f>
        <v>#REF!</v>
      </c>
      <c r="F2571">
        <v>111601</v>
      </c>
    </row>
    <row r="2572" spans="5:6">
      <c r="E2572" t="e">
        <f>#REF!</f>
        <v>#REF!</v>
      </c>
      <c r="F2572">
        <v>111602</v>
      </c>
    </row>
    <row r="2573" spans="5:6">
      <c r="E2573" t="e">
        <f>#REF!</f>
        <v>#REF!</v>
      </c>
      <c r="F2573">
        <v>111603</v>
      </c>
    </row>
    <row r="2574" spans="5:6">
      <c r="E2574" t="e">
        <f>#REF!</f>
        <v>#REF!</v>
      </c>
      <c r="F2574">
        <v>111604</v>
      </c>
    </row>
    <row r="2575" spans="5:6">
      <c r="E2575" t="e">
        <f>#REF!</f>
        <v>#REF!</v>
      </c>
      <c r="F2575">
        <v>111605</v>
      </c>
    </row>
    <row r="2576" spans="5:6">
      <c r="E2576" t="e">
        <f>#REF!</f>
        <v>#REF!</v>
      </c>
      <c r="F2576">
        <v>111606</v>
      </c>
    </row>
    <row r="2577" spans="5:6">
      <c r="E2577" t="e">
        <f>#REF!</f>
        <v>#REF!</v>
      </c>
      <c r="F2577">
        <v>111607</v>
      </c>
    </row>
    <row r="2578" spans="5:6">
      <c r="E2578" t="e">
        <f>#REF!</f>
        <v>#REF!</v>
      </c>
      <c r="F2578">
        <v>111608</v>
      </c>
    </row>
    <row r="2579" spans="5:6">
      <c r="E2579" t="e">
        <f>#REF!</f>
        <v>#REF!</v>
      </c>
      <c r="F2579">
        <v>111609</v>
      </c>
    </row>
    <row r="2580" spans="5:6">
      <c r="E2580" t="e">
        <f>#REF!</f>
        <v>#REF!</v>
      </c>
      <c r="F2580">
        <v>111610</v>
      </c>
    </row>
    <row r="2581" spans="5:6">
      <c r="E2581" t="e">
        <f>#REF!</f>
        <v>#REF!</v>
      </c>
      <c r="F2581">
        <v>111611</v>
      </c>
    </row>
    <row r="2582" spans="5:6">
      <c r="E2582" t="e">
        <f>#REF!</f>
        <v>#REF!</v>
      </c>
      <c r="F2582">
        <v>111612</v>
      </c>
    </row>
    <row r="2583" spans="5:6">
      <c r="E2583" t="e">
        <f>#REF!</f>
        <v>#REF!</v>
      </c>
      <c r="F2583">
        <v>111613</v>
      </c>
    </row>
    <row r="2584" spans="5:6">
      <c r="E2584" t="e">
        <f>#REF!</f>
        <v>#REF!</v>
      </c>
      <c r="F2584">
        <v>111614</v>
      </c>
    </row>
    <row r="2585" spans="5:6">
      <c r="E2585" t="e">
        <f>#REF!</f>
        <v>#REF!</v>
      </c>
      <c r="F2585">
        <v>111615</v>
      </c>
    </row>
    <row r="2586" spans="5:6">
      <c r="E2586" t="e">
        <f>#REF!</f>
        <v>#REF!</v>
      </c>
      <c r="F2586">
        <v>111616</v>
      </c>
    </row>
    <row r="2587" spans="5:6">
      <c r="E2587" t="e">
        <f>#REF!</f>
        <v>#REF!</v>
      </c>
      <c r="F2587">
        <v>111617</v>
      </c>
    </row>
    <row r="2588" spans="5:6">
      <c r="E2588" t="e">
        <f>#REF!</f>
        <v>#REF!</v>
      </c>
      <c r="F2588">
        <v>111618</v>
      </c>
    </row>
    <row r="2589" spans="5:6">
      <c r="E2589" t="e">
        <f>#REF!</f>
        <v>#REF!</v>
      </c>
      <c r="F2589">
        <v>111619</v>
      </c>
    </row>
    <row r="2590" spans="5:6">
      <c r="E2590" t="e">
        <f>#REF!</f>
        <v>#REF!</v>
      </c>
      <c r="F2590">
        <v>111620</v>
      </c>
    </row>
    <row r="2591" spans="5:6">
      <c r="E2591" t="e">
        <f>#REF!</f>
        <v>#REF!</v>
      </c>
      <c r="F2591">
        <v>111621</v>
      </c>
    </row>
    <row r="2592" spans="5:6">
      <c r="E2592" t="e">
        <f>#REF!</f>
        <v>#REF!</v>
      </c>
      <c r="F2592">
        <v>111622</v>
      </c>
    </row>
    <row r="2593" spans="5:6">
      <c r="E2593" t="e">
        <f>#REF!</f>
        <v>#REF!</v>
      </c>
      <c r="F2593">
        <v>111623</v>
      </c>
    </row>
    <row r="2594" spans="5:6">
      <c r="E2594" t="e">
        <f>#REF!</f>
        <v>#REF!</v>
      </c>
      <c r="F2594">
        <v>111624</v>
      </c>
    </row>
    <row r="2595" spans="5:6">
      <c r="E2595" t="e">
        <f>#REF!</f>
        <v>#REF!</v>
      </c>
      <c r="F2595">
        <v>111625</v>
      </c>
    </row>
    <row r="2596" spans="5:6">
      <c r="E2596" t="e">
        <f>#REF!</f>
        <v>#REF!</v>
      </c>
      <c r="F2596">
        <v>111626</v>
      </c>
    </row>
    <row r="2597" spans="5:6">
      <c r="E2597" t="e">
        <f>#REF!</f>
        <v>#REF!</v>
      </c>
      <c r="F2597">
        <v>111627</v>
      </c>
    </row>
    <row r="2598" spans="5:6">
      <c r="E2598" t="e">
        <f>#REF!</f>
        <v>#REF!</v>
      </c>
      <c r="F2598">
        <v>111628</v>
      </c>
    </row>
    <row r="2599" spans="5:6">
      <c r="E2599" t="e">
        <f>#REF!</f>
        <v>#REF!</v>
      </c>
      <c r="F2599">
        <v>111629</v>
      </c>
    </row>
    <row r="2600" spans="5:6">
      <c r="E2600" t="e">
        <f>#REF!</f>
        <v>#REF!</v>
      </c>
      <c r="F2600">
        <v>111630</v>
      </c>
    </row>
    <row r="2601" spans="5:6">
      <c r="E2601" t="e">
        <f>#REF!</f>
        <v>#REF!</v>
      </c>
      <c r="F2601">
        <v>111631</v>
      </c>
    </row>
    <row r="2602" spans="5:6">
      <c r="E2602" t="e">
        <f>#REF!</f>
        <v>#REF!</v>
      </c>
      <c r="F2602">
        <v>111632</v>
      </c>
    </row>
    <row r="2603" spans="5:6">
      <c r="E2603" t="e">
        <f>#REF!</f>
        <v>#REF!</v>
      </c>
      <c r="F2603">
        <v>111633</v>
      </c>
    </row>
    <row r="2604" spans="5:6">
      <c r="E2604" t="e">
        <f>#REF!</f>
        <v>#REF!</v>
      </c>
      <c r="F2604">
        <v>111634</v>
      </c>
    </row>
    <row r="2605" spans="5:6">
      <c r="E2605" t="e">
        <f>#REF!</f>
        <v>#REF!</v>
      </c>
      <c r="F2605">
        <v>111635</v>
      </c>
    </row>
    <row r="2606" spans="5:6">
      <c r="E2606" t="e">
        <f>#REF!</f>
        <v>#REF!</v>
      </c>
      <c r="F2606">
        <v>111636</v>
      </c>
    </row>
    <row r="2607" spans="5:6">
      <c r="E2607" t="e">
        <f>#REF!</f>
        <v>#REF!</v>
      </c>
      <c r="F2607">
        <v>111637</v>
      </c>
    </row>
    <row r="2608" spans="5:6">
      <c r="E2608" t="e">
        <f>#REF!</f>
        <v>#REF!</v>
      </c>
      <c r="F2608">
        <v>111638</v>
      </c>
    </row>
    <row r="2609" spans="5:6">
      <c r="E2609" t="e">
        <f>#REF!</f>
        <v>#REF!</v>
      </c>
      <c r="F2609">
        <v>111639</v>
      </c>
    </row>
    <row r="2610" spans="5:6">
      <c r="E2610" t="e">
        <f>#REF!</f>
        <v>#REF!</v>
      </c>
      <c r="F2610">
        <v>111640</v>
      </c>
    </row>
    <row r="2611" spans="5:6">
      <c r="E2611" t="e">
        <f>#REF!</f>
        <v>#REF!</v>
      </c>
      <c r="F2611">
        <v>111641</v>
      </c>
    </row>
    <row r="2612" spans="5:6">
      <c r="E2612" t="e">
        <f>#REF!</f>
        <v>#REF!</v>
      </c>
      <c r="F2612">
        <v>111642</v>
      </c>
    </row>
    <row r="2613" spans="5:6">
      <c r="E2613" t="e">
        <f>#REF!</f>
        <v>#REF!</v>
      </c>
      <c r="F2613">
        <v>111643</v>
      </c>
    </row>
    <row r="2614" spans="5:6">
      <c r="E2614" t="e">
        <f>#REF!</f>
        <v>#REF!</v>
      </c>
      <c r="F2614">
        <v>111644</v>
      </c>
    </row>
    <row r="2615" spans="5:6">
      <c r="E2615" t="e">
        <f>#REF!</f>
        <v>#REF!</v>
      </c>
      <c r="F2615">
        <v>111645</v>
      </c>
    </row>
    <row r="2616" spans="5:6">
      <c r="E2616" t="e">
        <f>#REF!</f>
        <v>#REF!</v>
      </c>
      <c r="F2616">
        <v>111646</v>
      </c>
    </row>
    <row r="2617" spans="5:6">
      <c r="E2617" t="e">
        <f>#REF!</f>
        <v>#REF!</v>
      </c>
      <c r="F2617">
        <v>111647</v>
      </c>
    </row>
    <row r="2618" spans="5:6">
      <c r="E2618" t="e">
        <f>#REF!</f>
        <v>#REF!</v>
      </c>
      <c r="F2618">
        <v>111648</v>
      </c>
    </row>
    <row r="2619" spans="5:6">
      <c r="E2619" t="e">
        <f>#REF!</f>
        <v>#REF!</v>
      </c>
      <c r="F2619">
        <v>111649</v>
      </c>
    </row>
    <row r="2620" spans="5:6">
      <c r="E2620" t="e">
        <f>#REF!</f>
        <v>#REF!</v>
      </c>
      <c r="F2620">
        <v>111650</v>
      </c>
    </row>
    <row r="2621" spans="5:6">
      <c r="E2621" t="e">
        <f>#REF!</f>
        <v>#REF!</v>
      </c>
      <c r="F2621">
        <v>111651</v>
      </c>
    </row>
    <row r="2622" spans="5:6">
      <c r="E2622" t="e">
        <f>#REF!</f>
        <v>#REF!</v>
      </c>
      <c r="F2622">
        <v>111652</v>
      </c>
    </row>
    <row r="2623" spans="5:6">
      <c r="E2623" t="e">
        <f>#REF!</f>
        <v>#REF!</v>
      </c>
      <c r="F2623">
        <v>111653</v>
      </c>
    </row>
    <row r="2624" spans="5:6">
      <c r="E2624" t="e">
        <f>#REF!</f>
        <v>#REF!</v>
      </c>
      <c r="F2624">
        <v>111654</v>
      </c>
    </row>
    <row r="2625" spans="5:6">
      <c r="E2625" t="e">
        <f>#REF!</f>
        <v>#REF!</v>
      </c>
      <c r="F2625">
        <v>111655</v>
      </c>
    </row>
    <row r="2626" spans="5:6">
      <c r="E2626" t="e">
        <f>#REF!</f>
        <v>#REF!</v>
      </c>
      <c r="F2626">
        <v>111656</v>
      </c>
    </row>
    <row r="2627" spans="5:6">
      <c r="E2627" t="e">
        <f>#REF!</f>
        <v>#REF!</v>
      </c>
      <c r="F2627">
        <v>111657</v>
      </c>
    </row>
    <row r="2628" spans="5:6">
      <c r="E2628" t="e">
        <f>#REF!</f>
        <v>#REF!</v>
      </c>
      <c r="F2628">
        <v>111658</v>
      </c>
    </row>
    <row r="2629" spans="5:6">
      <c r="E2629" t="e">
        <f>#REF!</f>
        <v>#REF!</v>
      </c>
      <c r="F2629">
        <v>111659</v>
      </c>
    </row>
    <row r="2630" spans="5:6">
      <c r="E2630" t="e">
        <f>#REF!</f>
        <v>#REF!</v>
      </c>
      <c r="F2630">
        <v>111660</v>
      </c>
    </row>
    <row r="2631" spans="5:6">
      <c r="E2631" t="e">
        <f>#REF!</f>
        <v>#REF!</v>
      </c>
      <c r="F2631">
        <v>111661</v>
      </c>
    </row>
    <row r="2632" spans="5:6">
      <c r="E2632" t="e">
        <f>#REF!</f>
        <v>#REF!</v>
      </c>
      <c r="F2632">
        <v>111662</v>
      </c>
    </row>
    <row r="2633" spans="5:6">
      <c r="E2633" t="e">
        <f>#REF!</f>
        <v>#REF!</v>
      </c>
      <c r="F2633">
        <v>111663</v>
      </c>
    </row>
    <row r="2634" spans="5:6">
      <c r="E2634" t="e">
        <f>#REF!</f>
        <v>#REF!</v>
      </c>
      <c r="F2634">
        <v>111664</v>
      </c>
    </row>
    <row r="2635" spans="5:6">
      <c r="E2635" t="e">
        <f>#REF!</f>
        <v>#REF!</v>
      </c>
      <c r="F2635">
        <v>111665</v>
      </c>
    </row>
    <row r="2636" spans="5:6">
      <c r="E2636" t="e">
        <f>#REF!</f>
        <v>#REF!</v>
      </c>
      <c r="F2636">
        <v>111666</v>
      </c>
    </row>
    <row r="2637" spans="5:6">
      <c r="E2637" t="e">
        <f>#REF!</f>
        <v>#REF!</v>
      </c>
      <c r="F2637">
        <v>111667</v>
      </c>
    </row>
    <row r="2638" spans="5:6">
      <c r="E2638" t="e">
        <f>#REF!</f>
        <v>#REF!</v>
      </c>
      <c r="F2638">
        <v>111668</v>
      </c>
    </row>
    <row r="2639" spans="5:6">
      <c r="E2639" t="e">
        <f>#REF!</f>
        <v>#REF!</v>
      </c>
      <c r="F2639">
        <v>111669</v>
      </c>
    </row>
    <row r="2640" spans="5:6">
      <c r="E2640" t="e">
        <f>#REF!</f>
        <v>#REF!</v>
      </c>
      <c r="F2640">
        <v>111670</v>
      </c>
    </row>
    <row r="2641" spans="5:6">
      <c r="E2641" t="e">
        <f>#REF!</f>
        <v>#REF!</v>
      </c>
      <c r="F2641">
        <v>111671</v>
      </c>
    </row>
    <row r="2642" spans="5:6">
      <c r="E2642" t="e">
        <f>#REF!</f>
        <v>#REF!</v>
      </c>
      <c r="F2642">
        <v>111672</v>
      </c>
    </row>
    <row r="2643" spans="5:6">
      <c r="E2643" t="e">
        <f>#REF!</f>
        <v>#REF!</v>
      </c>
      <c r="F2643">
        <v>111673</v>
      </c>
    </row>
    <row r="2644" spans="5:6">
      <c r="E2644" t="e">
        <f>#REF!</f>
        <v>#REF!</v>
      </c>
      <c r="F2644">
        <v>111674</v>
      </c>
    </row>
    <row r="2645" spans="5:6">
      <c r="E2645" t="e">
        <f>#REF!</f>
        <v>#REF!</v>
      </c>
      <c r="F2645">
        <v>111675</v>
      </c>
    </row>
    <row r="2646" spans="5:6">
      <c r="E2646" t="e">
        <f>#REF!</f>
        <v>#REF!</v>
      </c>
      <c r="F2646">
        <v>111676</v>
      </c>
    </row>
    <row r="2647" spans="5:6">
      <c r="E2647" t="e">
        <f>#REF!</f>
        <v>#REF!</v>
      </c>
      <c r="F2647">
        <v>111677</v>
      </c>
    </row>
    <row r="2648" spans="5:6">
      <c r="E2648" t="e">
        <f>#REF!</f>
        <v>#REF!</v>
      </c>
      <c r="F2648">
        <v>111678</v>
      </c>
    </row>
    <row r="2649" spans="5:6">
      <c r="E2649" t="e">
        <f>#REF!</f>
        <v>#REF!</v>
      </c>
      <c r="F2649">
        <v>111679</v>
      </c>
    </row>
    <row r="2650" spans="5:6">
      <c r="E2650" t="e">
        <f>#REF!</f>
        <v>#REF!</v>
      </c>
      <c r="F2650">
        <v>111680</v>
      </c>
    </row>
    <row r="2651" spans="5:6">
      <c r="E2651" t="e">
        <f>#REF!</f>
        <v>#REF!</v>
      </c>
      <c r="F2651">
        <v>111681</v>
      </c>
    </row>
    <row r="2652" spans="5:6">
      <c r="E2652" t="e">
        <f>#REF!</f>
        <v>#REF!</v>
      </c>
      <c r="F2652">
        <v>111682</v>
      </c>
    </row>
    <row r="2653" spans="5:6">
      <c r="E2653" t="e">
        <f>#REF!</f>
        <v>#REF!</v>
      </c>
      <c r="F2653">
        <v>111683</v>
      </c>
    </row>
    <row r="2654" spans="5:6">
      <c r="E2654" t="e">
        <f>#REF!</f>
        <v>#REF!</v>
      </c>
      <c r="F2654">
        <v>111684</v>
      </c>
    </row>
    <row r="2655" spans="5:6">
      <c r="E2655" t="e">
        <f>#REF!</f>
        <v>#REF!</v>
      </c>
      <c r="F2655">
        <v>111685</v>
      </c>
    </row>
    <row r="2656" spans="5:6">
      <c r="E2656" t="e">
        <f>#REF!</f>
        <v>#REF!</v>
      </c>
      <c r="F2656">
        <v>111686</v>
      </c>
    </row>
    <row r="2657" spans="5:6">
      <c r="E2657" t="e">
        <f>#REF!</f>
        <v>#REF!</v>
      </c>
      <c r="F2657">
        <v>111687</v>
      </c>
    </row>
    <row r="2658" spans="5:6">
      <c r="E2658" t="e">
        <f>#REF!</f>
        <v>#REF!</v>
      </c>
      <c r="F2658">
        <v>111688</v>
      </c>
    </row>
    <row r="2659" spans="5:6">
      <c r="E2659" t="e">
        <f>#REF!</f>
        <v>#REF!</v>
      </c>
      <c r="F2659">
        <v>111689</v>
      </c>
    </row>
    <row r="2660" spans="5:6">
      <c r="E2660" t="e">
        <f>#REF!</f>
        <v>#REF!</v>
      </c>
      <c r="F2660">
        <v>111690</v>
      </c>
    </row>
    <row r="2661" spans="5:6">
      <c r="E2661" t="e">
        <f>#REF!</f>
        <v>#REF!</v>
      </c>
      <c r="F2661">
        <v>111691</v>
      </c>
    </row>
    <row r="2662" spans="5:6">
      <c r="E2662" t="e">
        <f>#REF!</f>
        <v>#REF!</v>
      </c>
      <c r="F2662">
        <v>111692</v>
      </c>
    </row>
    <row r="2663" spans="5:6">
      <c r="E2663" t="e">
        <f>#REF!</f>
        <v>#REF!</v>
      </c>
      <c r="F2663">
        <v>111693</v>
      </c>
    </row>
    <row r="2664" spans="5:6">
      <c r="E2664" t="e">
        <f>#REF!</f>
        <v>#REF!</v>
      </c>
      <c r="F2664">
        <v>111694</v>
      </c>
    </row>
    <row r="2665" spans="5:6">
      <c r="E2665" t="e">
        <f>#REF!</f>
        <v>#REF!</v>
      </c>
      <c r="F2665">
        <v>111695</v>
      </c>
    </row>
    <row r="2666" spans="5:6">
      <c r="E2666" t="e">
        <f>#REF!</f>
        <v>#REF!</v>
      </c>
      <c r="F2666">
        <v>111696</v>
      </c>
    </row>
    <row r="2667" spans="5:6">
      <c r="E2667" t="e">
        <f>#REF!</f>
        <v>#REF!</v>
      </c>
      <c r="F2667">
        <v>111697</v>
      </c>
    </row>
    <row r="2668" spans="5:6">
      <c r="E2668" t="e">
        <f>#REF!</f>
        <v>#REF!</v>
      </c>
      <c r="F2668">
        <v>111698</v>
      </c>
    </row>
    <row r="2669" spans="5:6">
      <c r="E2669" t="e">
        <f>#REF!</f>
        <v>#REF!</v>
      </c>
      <c r="F2669">
        <v>111699</v>
      </c>
    </row>
    <row r="2670" spans="5:6">
      <c r="E2670" t="e">
        <f>#REF!</f>
        <v>#REF!</v>
      </c>
      <c r="F2670">
        <v>111700</v>
      </c>
    </row>
    <row r="2671" spans="5:6">
      <c r="E2671" t="e">
        <f>#REF!</f>
        <v>#REF!</v>
      </c>
      <c r="F2671">
        <v>111701</v>
      </c>
    </row>
    <row r="2672" spans="5:6">
      <c r="E2672" t="e">
        <f>#REF!</f>
        <v>#REF!</v>
      </c>
      <c r="F2672">
        <v>111702</v>
      </c>
    </row>
    <row r="2673" spans="5:6">
      <c r="E2673" t="e">
        <f>#REF!</f>
        <v>#REF!</v>
      </c>
      <c r="F2673">
        <v>111703</v>
      </c>
    </row>
    <row r="2674" spans="5:6">
      <c r="E2674" t="e">
        <f>#REF!</f>
        <v>#REF!</v>
      </c>
      <c r="F2674">
        <v>111704</v>
      </c>
    </row>
    <row r="2675" spans="5:6">
      <c r="E2675" t="e">
        <f>#REF!</f>
        <v>#REF!</v>
      </c>
      <c r="F2675">
        <v>111705</v>
      </c>
    </row>
    <row r="2676" spans="5:6">
      <c r="E2676" t="e">
        <f>#REF!</f>
        <v>#REF!</v>
      </c>
      <c r="F2676">
        <v>111706</v>
      </c>
    </row>
    <row r="2677" spans="5:6">
      <c r="E2677" t="e">
        <f>#REF!</f>
        <v>#REF!</v>
      </c>
      <c r="F2677">
        <v>111707</v>
      </c>
    </row>
    <row r="2678" spans="5:6">
      <c r="E2678" t="e">
        <f>#REF!</f>
        <v>#REF!</v>
      </c>
      <c r="F2678">
        <v>111708</v>
      </c>
    </row>
    <row r="2679" spans="5:6">
      <c r="E2679" t="e">
        <f>#REF!</f>
        <v>#REF!</v>
      </c>
      <c r="F2679">
        <v>111709</v>
      </c>
    </row>
    <row r="2680" spans="5:6">
      <c r="E2680" t="e">
        <f>#REF!</f>
        <v>#REF!</v>
      </c>
      <c r="F2680">
        <v>111710</v>
      </c>
    </row>
    <row r="2681" spans="5:6">
      <c r="E2681" t="e">
        <f>#REF!</f>
        <v>#REF!</v>
      </c>
      <c r="F2681">
        <v>111711</v>
      </c>
    </row>
    <row r="2682" spans="5:6">
      <c r="E2682" t="e">
        <f>#REF!</f>
        <v>#REF!</v>
      </c>
      <c r="F2682">
        <v>111712</v>
      </c>
    </row>
    <row r="2683" spans="5:6">
      <c r="E2683" t="e">
        <f>#REF!</f>
        <v>#REF!</v>
      </c>
      <c r="F2683">
        <v>111713</v>
      </c>
    </row>
    <row r="2684" spans="5:6">
      <c r="E2684" t="e">
        <f>#REF!</f>
        <v>#REF!</v>
      </c>
      <c r="F2684">
        <v>111714</v>
      </c>
    </row>
    <row r="2685" spans="5:6">
      <c r="E2685" t="e">
        <f>#REF!</f>
        <v>#REF!</v>
      </c>
      <c r="F2685">
        <v>111715</v>
      </c>
    </row>
    <row r="2686" spans="5:6">
      <c r="E2686" t="e">
        <f>#REF!</f>
        <v>#REF!</v>
      </c>
      <c r="F2686">
        <v>111716</v>
      </c>
    </row>
    <row r="2687" spans="5:6">
      <c r="E2687" t="e">
        <f>#REF!</f>
        <v>#REF!</v>
      </c>
      <c r="F2687">
        <v>111717</v>
      </c>
    </row>
    <row r="2688" spans="5:6">
      <c r="E2688" t="e">
        <f>#REF!</f>
        <v>#REF!</v>
      </c>
      <c r="F2688">
        <v>111718</v>
      </c>
    </row>
    <row r="2689" spans="5:6">
      <c r="E2689" t="e">
        <f>#REF!</f>
        <v>#REF!</v>
      </c>
      <c r="F2689">
        <v>111719</v>
      </c>
    </row>
    <row r="2690" spans="5:6">
      <c r="E2690" t="e">
        <f>#REF!</f>
        <v>#REF!</v>
      </c>
      <c r="F2690">
        <v>111720</v>
      </c>
    </row>
    <row r="2691" spans="5:6">
      <c r="E2691" t="e">
        <f>#REF!</f>
        <v>#REF!</v>
      </c>
      <c r="F2691">
        <v>111721</v>
      </c>
    </row>
    <row r="2692" spans="5:6">
      <c r="E2692" t="e">
        <f>#REF!</f>
        <v>#REF!</v>
      </c>
      <c r="F2692">
        <v>111722</v>
      </c>
    </row>
    <row r="2693" spans="5:6">
      <c r="E2693" t="e">
        <f>#REF!</f>
        <v>#REF!</v>
      </c>
      <c r="F2693">
        <v>111723</v>
      </c>
    </row>
    <row r="2694" spans="5:6">
      <c r="E2694" t="e">
        <f>#REF!</f>
        <v>#REF!</v>
      </c>
      <c r="F2694">
        <v>111724</v>
      </c>
    </row>
    <row r="2695" spans="5:6">
      <c r="E2695" t="e">
        <f>#REF!</f>
        <v>#REF!</v>
      </c>
      <c r="F2695">
        <v>111725</v>
      </c>
    </row>
    <row r="2696" spans="5:6">
      <c r="E2696" t="e">
        <f>#REF!</f>
        <v>#REF!</v>
      </c>
      <c r="F2696">
        <v>111726</v>
      </c>
    </row>
    <row r="2697" spans="5:6">
      <c r="E2697" t="e">
        <f>#REF!</f>
        <v>#REF!</v>
      </c>
      <c r="F2697">
        <v>111727</v>
      </c>
    </row>
    <row r="2698" spans="5:6">
      <c r="E2698" t="e">
        <f>#REF!</f>
        <v>#REF!</v>
      </c>
      <c r="F2698">
        <v>111728</v>
      </c>
    </row>
    <row r="2699" spans="5:6">
      <c r="E2699" t="e">
        <f>#REF!</f>
        <v>#REF!</v>
      </c>
      <c r="F2699">
        <v>111729</v>
      </c>
    </row>
    <row r="2700" spans="5:6">
      <c r="E2700" t="e">
        <f>#REF!</f>
        <v>#REF!</v>
      </c>
      <c r="F2700">
        <v>111730</v>
      </c>
    </row>
    <row r="2701" spans="5:6">
      <c r="E2701" t="e">
        <f>#REF!</f>
        <v>#REF!</v>
      </c>
      <c r="F2701">
        <v>111731</v>
      </c>
    </row>
    <row r="2702" spans="5:6">
      <c r="E2702" t="e">
        <f>#REF!</f>
        <v>#REF!</v>
      </c>
      <c r="F2702">
        <v>111732</v>
      </c>
    </row>
    <row r="2703" spans="5:6">
      <c r="E2703" t="e">
        <f>#REF!</f>
        <v>#REF!</v>
      </c>
      <c r="F2703">
        <v>111733</v>
      </c>
    </row>
    <row r="2704" spans="5:6">
      <c r="E2704" t="e">
        <f>#REF!</f>
        <v>#REF!</v>
      </c>
      <c r="F2704">
        <v>111734</v>
      </c>
    </row>
    <row r="2705" spans="5:6">
      <c r="E2705" t="e">
        <f>#REF!</f>
        <v>#REF!</v>
      </c>
      <c r="F2705">
        <v>111735</v>
      </c>
    </row>
    <row r="2706" spans="5:6">
      <c r="E2706" t="e">
        <f>#REF!</f>
        <v>#REF!</v>
      </c>
      <c r="F2706">
        <v>111736</v>
      </c>
    </row>
    <row r="2707" spans="5:6">
      <c r="E2707" t="e">
        <f>#REF!</f>
        <v>#REF!</v>
      </c>
      <c r="F2707">
        <v>111737</v>
      </c>
    </row>
    <row r="2708" spans="5:6">
      <c r="E2708" t="e">
        <f>#REF!</f>
        <v>#REF!</v>
      </c>
      <c r="F2708">
        <v>111738</v>
      </c>
    </row>
    <row r="2709" spans="5:6">
      <c r="E2709" t="e">
        <f>#REF!</f>
        <v>#REF!</v>
      </c>
      <c r="F2709">
        <v>111739</v>
      </c>
    </row>
    <row r="2710" spans="5:6">
      <c r="E2710" t="e">
        <f>#REF!</f>
        <v>#REF!</v>
      </c>
      <c r="F2710">
        <v>111740</v>
      </c>
    </row>
    <row r="2711" spans="5:6">
      <c r="E2711" t="e">
        <f>#REF!</f>
        <v>#REF!</v>
      </c>
      <c r="F2711">
        <v>111741</v>
      </c>
    </row>
    <row r="2712" spans="5:6">
      <c r="E2712" t="e">
        <f>#REF!</f>
        <v>#REF!</v>
      </c>
      <c r="F2712">
        <v>111742</v>
      </c>
    </row>
    <row r="2713" spans="5:6">
      <c r="E2713" t="e">
        <f>#REF!</f>
        <v>#REF!</v>
      </c>
      <c r="F2713">
        <v>111743</v>
      </c>
    </row>
    <row r="2714" spans="5:6">
      <c r="E2714" t="e">
        <f>#REF!</f>
        <v>#REF!</v>
      </c>
      <c r="F2714">
        <v>111744</v>
      </c>
    </row>
    <row r="2715" spans="5:6">
      <c r="E2715" t="e">
        <f>#REF!</f>
        <v>#REF!</v>
      </c>
      <c r="F2715">
        <v>111745</v>
      </c>
    </row>
    <row r="2716" spans="5:6">
      <c r="E2716" t="e">
        <f>#REF!</f>
        <v>#REF!</v>
      </c>
      <c r="F2716">
        <v>111746</v>
      </c>
    </row>
    <row r="2717" spans="5:6">
      <c r="E2717" t="e">
        <f>#REF!</f>
        <v>#REF!</v>
      </c>
      <c r="F2717">
        <v>111747</v>
      </c>
    </row>
    <row r="2718" spans="5:6">
      <c r="E2718" t="e">
        <f>#REF!</f>
        <v>#REF!</v>
      </c>
      <c r="F2718">
        <v>111748</v>
      </c>
    </row>
    <row r="2719" spans="5:6">
      <c r="E2719" t="e">
        <f>#REF!</f>
        <v>#REF!</v>
      </c>
      <c r="F2719">
        <v>111749</v>
      </c>
    </row>
    <row r="2720" spans="5:6">
      <c r="E2720" t="e">
        <f>#REF!</f>
        <v>#REF!</v>
      </c>
      <c r="F2720">
        <v>111750</v>
      </c>
    </row>
    <row r="2721" spans="5:6">
      <c r="E2721" t="e">
        <f>#REF!</f>
        <v>#REF!</v>
      </c>
      <c r="F2721">
        <v>111751</v>
      </c>
    </row>
    <row r="2722" spans="5:6">
      <c r="E2722" t="e">
        <f>#REF!</f>
        <v>#REF!</v>
      </c>
      <c r="F2722">
        <v>111752</v>
      </c>
    </row>
    <row r="2723" spans="5:6">
      <c r="E2723" t="e">
        <f>#REF!</f>
        <v>#REF!</v>
      </c>
      <c r="F2723">
        <v>111753</v>
      </c>
    </row>
    <row r="2724" spans="5:6">
      <c r="E2724" t="e">
        <f>#REF!</f>
        <v>#REF!</v>
      </c>
      <c r="F2724">
        <v>111754</v>
      </c>
    </row>
    <row r="2725" spans="5:6">
      <c r="E2725" t="e">
        <f>#REF!</f>
        <v>#REF!</v>
      </c>
      <c r="F2725">
        <v>111755</v>
      </c>
    </row>
    <row r="2726" spans="5:6">
      <c r="E2726" t="e">
        <f>#REF!</f>
        <v>#REF!</v>
      </c>
      <c r="F2726">
        <v>111756</v>
      </c>
    </row>
    <row r="2727" spans="5:6">
      <c r="E2727" t="e">
        <f>#REF!</f>
        <v>#REF!</v>
      </c>
      <c r="F2727">
        <v>111757</v>
      </c>
    </row>
    <row r="2728" spans="5:6">
      <c r="E2728" t="e">
        <f>#REF!</f>
        <v>#REF!</v>
      </c>
      <c r="F2728">
        <v>111758</v>
      </c>
    </row>
    <row r="2729" spans="5:6">
      <c r="E2729" t="e">
        <f>#REF!</f>
        <v>#REF!</v>
      </c>
      <c r="F2729">
        <v>111759</v>
      </c>
    </row>
    <row r="2730" spans="5:6">
      <c r="E2730" t="e">
        <f>#REF!</f>
        <v>#REF!</v>
      </c>
      <c r="F2730">
        <v>111760</v>
      </c>
    </row>
    <row r="2731" spans="5:6">
      <c r="E2731" t="e">
        <f>#REF!</f>
        <v>#REF!</v>
      </c>
      <c r="F2731">
        <v>111761</v>
      </c>
    </row>
    <row r="2732" spans="5:6">
      <c r="E2732" t="e">
        <f>#REF!</f>
        <v>#REF!</v>
      </c>
      <c r="F2732">
        <v>111762</v>
      </c>
    </row>
    <row r="2733" spans="5:6">
      <c r="E2733" t="e">
        <f>#REF!</f>
        <v>#REF!</v>
      </c>
      <c r="F2733">
        <v>111763</v>
      </c>
    </row>
    <row r="2734" spans="5:6">
      <c r="E2734" t="e">
        <f>#REF!</f>
        <v>#REF!</v>
      </c>
      <c r="F2734">
        <v>111764</v>
      </c>
    </row>
    <row r="2735" spans="5:6">
      <c r="E2735" t="e">
        <f>#REF!</f>
        <v>#REF!</v>
      </c>
      <c r="F2735">
        <v>111765</v>
      </c>
    </row>
    <row r="2736" spans="5:6">
      <c r="E2736" t="e">
        <f>#REF!</f>
        <v>#REF!</v>
      </c>
      <c r="F2736">
        <v>111766</v>
      </c>
    </row>
    <row r="2737" spans="5:6">
      <c r="E2737" t="e">
        <f>#REF!</f>
        <v>#REF!</v>
      </c>
      <c r="F2737">
        <v>111767</v>
      </c>
    </row>
    <row r="2738" spans="5:6">
      <c r="E2738" t="e">
        <f>#REF!</f>
        <v>#REF!</v>
      </c>
      <c r="F2738">
        <v>111768</v>
      </c>
    </row>
    <row r="2739" spans="5:6">
      <c r="E2739" t="e">
        <f>#REF!</f>
        <v>#REF!</v>
      </c>
      <c r="F2739">
        <v>111769</v>
      </c>
    </row>
    <row r="2740" spans="5:6">
      <c r="E2740" t="e">
        <f>#REF!</f>
        <v>#REF!</v>
      </c>
      <c r="F2740">
        <v>111770</v>
      </c>
    </row>
    <row r="2741" spans="5:6">
      <c r="E2741" t="e">
        <f>#REF!</f>
        <v>#REF!</v>
      </c>
      <c r="F2741">
        <v>111771</v>
      </c>
    </row>
    <row r="2742" spans="5:6">
      <c r="E2742" t="e">
        <f>#REF!</f>
        <v>#REF!</v>
      </c>
      <c r="F2742">
        <v>111772</v>
      </c>
    </row>
    <row r="2743" spans="5:6">
      <c r="E2743" t="e">
        <f>#REF!</f>
        <v>#REF!</v>
      </c>
      <c r="F2743">
        <v>111773</v>
      </c>
    </row>
    <row r="2744" spans="5:6">
      <c r="E2744" t="e">
        <f>#REF!</f>
        <v>#REF!</v>
      </c>
      <c r="F2744">
        <v>111774</v>
      </c>
    </row>
    <row r="2745" spans="5:6">
      <c r="E2745" t="e">
        <f>#REF!</f>
        <v>#REF!</v>
      </c>
      <c r="F2745">
        <v>111775</v>
      </c>
    </row>
    <row r="2746" spans="5:6">
      <c r="E2746" t="e">
        <f>#REF!</f>
        <v>#REF!</v>
      </c>
      <c r="F2746">
        <v>111776</v>
      </c>
    </row>
    <row r="2747" spans="5:6">
      <c r="E2747" t="e">
        <f>#REF!</f>
        <v>#REF!</v>
      </c>
      <c r="F2747">
        <v>111777</v>
      </c>
    </row>
    <row r="2748" spans="5:6">
      <c r="E2748" t="e">
        <f>#REF!</f>
        <v>#REF!</v>
      </c>
      <c r="F2748">
        <v>111778</v>
      </c>
    </row>
    <row r="2749" spans="5:6">
      <c r="E2749" t="e">
        <f>#REF!</f>
        <v>#REF!</v>
      </c>
      <c r="F2749">
        <v>111779</v>
      </c>
    </row>
    <row r="2750" spans="5:6">
      <c r="E2750" t="e">
        <f>#REF!</f>
        <v>#REF!</v>
      </c>
      <c r="F2750">
        <v>111780</v>
      </c>
    </row>
    <row r="2751" spans="5:6">
      <c r="E2751" t="e">
        <f>#REF!</f>
        <v>#REF!</v>
      </c>
      <c r="F2751">
        <v>111781</v>
      </c>
    </row>
    <row r="2752" spans="5:6">
      <c r="E2752" t="e">
        <f>#REF!</f>
        <v>#REF!</v>
      </c>
      <c r="F2752">
        <v>111782</v>
      </c>
    </row>
    <row r="2753" spans="5:6">
      <c r="E2753" t="e">
        <f>#REF!</f>
        <v>#REF!</v>
      </c>
      <c r="F2753">
        <v>111783</v>
      </c>
    </row>
    <row r="2754" spans="5:6">
      <c r="E2754" t="e">
        <f>#REF!</f>
        <v>#REF!</v>
      </c>
      <c r="F2754">
        <v>111784</v>
      </c>
    </row>
    <row r="2755" spans="5:6">
      <c r="E2755" t="e">
        <f>#REF!</f>
        <v>#REF!</v>
      </c>
      <c r="F2755">
        <v>111785</v>
      </c>
    </row>
    <row r="2756" spans="5:6">
      <c r="E2756" t="e">
        <f>#REF!</f>
        <v>#REF!</v>
      </c>
      <c r="F2756">
        <v>111786</v>
      </c>
    </row>
    <row r="2757" spans="5:6">
      <c r="E2757" t="e">
        <f>#REF!</f>
        <v>#REF!</v>
      </c>
      <c r="F2757">
        <v>111787</v>
      </c>
    </row>
    <row r="2758" spans="5:6">
      <c r="E2758" t="e">
        <f>#REF!</f>
        <v>#REF!</v>
      </c>
      <c r="F2758">
        <v>111788</v>
      </c>
    </row>
    <row r="2759" spans="5:6">
      <c r="E2759" t="e">
        <f>#REF!</f>
        <v>#REF!</v>
      </c>
      <c r="F2759">
        <v>111789</v>
      </c>
    </row>
    <row r="2760" spans="5:6">
      <c r="E2760" t="e">
        <f>#REF!</f>
        <v>#REF!</v>
      </c>
      <c r="F2760">
        <v>111790</v>
      </c>
    </row>
    <row r="2761" spans="5:6">
      <c r="E2761" t="e">
        <f>#REF!</f>
        <v>#REF!</v>
      </c>
      <c r="F2761">
        <v>111791</v>
      </c>
    </row>
    <row r="2762" spans="5:6">
      <c r="E2762" t="e">
        <f>#REF!</f>
        <v>#REF!</v>
      </c>
      <c r="F2762">
        <v>111792</v>
      </c>
    </row>
    <row r="2763" spans="5:6">
      <c r="E2763" t="e">
        <f>#REF!</f>
        <v>#REF!</v>
      </c>
      <c r="F2763">
        <v>111793</v>
      </c>
    </row>
    <row r="2764" spans="5:6">
      <c r="E2764" t="e">
        <f>#REF!</f>
        <v>#REF!</v>
      </c>
      <c r="F2764">
        <v>111794</v>
      </c>
    </row>
    <row r="2765" spans="5:6">
      <c r="E2765" t="e">
        <f>#REF!</f>
        <v>#REF!</v>
      </c>
      <c r="F2765">
        <v>111795</v>
      </c>
    </row>
    <row r="2766" spans="5:6">
      <c r="E2766" t="e">
        <f>#REF!</f>
        <v>#REF!</v>
      </c>
      <c r="F2766">
        <v>111796</v>
      </c>
    </row>
    <row r="2767" spans="5:6">
      <c r="E2767" t="e">
        <f>#REF!</f>
        <v>#REF!</v>
      </c>
      <c r="F2767">
        <v>111797</v>
      </c>
    </row>
    <row r="2768" spans="5:6">
      <c r="E2768" t="e">
        <f>#REF!</f>
        <v>#REF!</v>
      </c>
      <c r="F2768">
        <v>111798</v>
      </c>
    </row>
    <row r="2769" spans="5:6">
      <c r="E2769" t="e">
        <f>#REF!</f>
        <v>#REF!</v>
      </c>
      <c r="F2769">
        <v>111799</v>
      </c>
    </row>
    <row r="2770" spans="5:6">
      <c r="E2770" t="e">
        <f>#REF!</f>
        <v>#REF!</v>
      </c>
      <c r="F2770">
        <v>111800</v>
      </c>
    </row>
    <row r="2771" spans="5:6">
      <c r="E2771" t="e">
        <f>#REF!</f>
        <v>#REF!</v>
      </c>
      <c r="F2771">
        <v>111801</v>
      </c>
    </row>
    <row r="2772" spans="5:6">
      <c r="E2772" t="e">
        <f>#REF!</f>
        <v>#REF!</v>
      </c>
      <c r="F2772">
        <v>111802</v>
      </c>
    </row>
    <row r="2773" spans="5:6">
      <c r="E2773" t="e">
        <f>#REF!</f>
        <v>#REF!</v>
      </c>
      <c r="F2773">
        <v>111803</v>
      </c>
    </row>
    <row r="2774" spans="5:6">
      <c r="E2774" t="e">
        <f>#REF!</f>
        <v>#REF!</v>
      </c>
      <c r="F2774">
        <v>111804</v>
      </c>
    </row>
    <row r="2775" spans="5:6">
      <c r="E2775" t="e">
        <f>#REF!</f>
        <v>#REF!</v>
      </c>
      <c r="F2775">
        <v>111805</v>
      </c>
    </row>
    <row r="2776" spans="5:6">
      <c r="E2776" t="e">
        <f>#REF!</f>
        <v>#REF!</v>
      </c>
      <c r="F2776">
        <v>111806</v>
      </c>
    </row>
    <row r="2777" spans="5:6">
      <c r="E2777" t="e">
        <f>#REF!</f>
        <v>#REF!</v>
      </c>
      <c r="F2777">
        <v>111807</v>
      </c>
    </row>
    <row r="2778" spans="5:6">
      <c r="E2778" t="e">
        <f>#REF!</f>
        <v>#REF!</v>
      </c>
      <c r="F2778">
        <v>111808</v>
      </c>
    </row>
    <row r="2779" spans="5:6">
      <c r="E2779" t="e">
        <f>#REF!</f>
        <v>#REF!</v>
      </c>
      <c r="F2779">
        <v>111809</v>
      </c>
    </row>
    <row r="2780" spans="5:6">
      <c r="E2780" t="e">
        <f>#REF!</f>
        <v>#REF!</v>
      </c>
      <c r="F2780">
        <v>111810</v>
      </c>
    </row>
    <row r="2781" spans="5:6">
      <c r="E2781" t="e">
        <f>#REF!</f>
        <v>#REF!</v>
      </c>
      <c r="F2781">
        <v>111811</v>
      </c>
    </row>
    <row r="2782" spans="5:6">
      <c r="E2782" t="e">
        <f>#REF!</f>
        <v>#REF!</v>
      </c>
      <c r="F2782">
        <v>111812</v>
      </c>
    </row>
    <row r="2783" spans="5:6">
      <c r="E2783" t="e">
        <f>#REF!</f>
        <v>#REF!</v>
      </c>
      <c r="F2783">
        <v>111813</v>
      </c>
    </row>
    <row r="2784" spans="5:6">
      <c r="E2784" t="e">
        <f>#REF!</f>
        <v>#REF!</v>
      </c>
      <c r="F2784">
        <v>111814</v>
      </c>
    </row>
    <row r="2785" spans="5:6">
      <c r="E2785" t="e">
        <f>#REF!</f>
        <v>#REF!</v>
      </c>
      <c r="F2785">
        <v>111815</v>
      </c>
    </row>
    <row r="2786" spans="5:6">
      <c r="E2786" t="e">
        <f>#REF!</f>
        <v>#REF!</v>
      </c>
      <c r="F2786">
        <v>111816</v>
      </c>
    </row>
    <row r="2787" spans="5:6">
      <c r="E2787" t="e">
        <f>#REF!</f>
        <v>#REF!</v>
      </c>
      <c r="F2787">
        <v>111817</v>
      </c>
    </row>
    <row r="2788" spans="5:6">
      <c r="E2788" t="e">
        <f>#REF!</f>
        <v>#REF!</v>
      </c>
      <c r="F2788">
        <v>111818</v>
      </c>
    </row>
    <row r="2789" spans="5:6">
      <c r="E2789" t="e">
        <f>#REF!</f>
        <v>#REF!</v>
      </c>
      <c r="F2789">
        <v>111819</v>
      </c>
    </row>
    <row r="2790" spans="5:6">
      <c r="E2790" t="e">
        <f>#REF!</f>
        <v>#REF!</v>
      </c>
      <c r="F2790">
        <v>111820</v>
      </c>
    </row>
    <row r="2791" spans="5:6">
      <c r="E2791" t="e">
        <f>#REF!</f>
        <v>#REF!</v>
      </c>
      <c r="F2791">
        <v>111821</v>
      </c>
    </row>
    <row r="2792" spans="5:6">
      <c r="E2792" t="e">
        <f>#REF!</f>
        <v>#REF!</v>
      </c>
      <c r="F2792">
        <v>111822</v>
      </c>
    </row>
    <row r="2793" spans="5:6">
      <c r="E2793" t="e">
        <f>#REF!</f>
        <v>#REF!</v>
      </c>
      <c r="F2793">
        <v>111823</v>
      </c>
    </row>
    <row r="2794" spans="5:6">
      <c r="E2794" t="e">
        <f>#REF!</f>
        <v>#REF!</v>
      </c>
      <c r="F2794">
        <v>111824</v>
      </c>
    </row>
    <row r="2795" spans="5:6">
      <c r="E2795" t="e">
        <f>#REF!</f>
        <v>#REF!</v>
      </c>
      <c r="F2795">
        <v>111825</v>
      </c>
    </row>
    <row r="2796" spans="5:6">
      <c r="E2796" t="e">
        <f>#REF!</f>
        <v>#REF!</v>
      </c>
      <c r="F2796">
        <v>111826</v>
      </c>
    </row>
    <row r="2797" spans="5:6">
      <c r="E2797" t="e">
        <f>#REF!</f>
        <v>#REF!</v>
      </c>
      <c r="F2797">
        <v>111827</v>
      </c>
    </row>
    <row r="2798" spans="5:6">
      <c r="E2798" t="e">
        <f>#REF!</f>
        <v>#REF!</v>
      </c>
      <c r="F2798">
        <v>111828</v>
      </c>
    </row>
    <row r="2799" spans="5:6">
      <c r="E2799" t="e">
        <f>#REF!</f>
        <v>#REF!</v>
      </c>
      <c r="F2799">
        <v>111829</v>
      </c>
    </row>
    <row r="2800" spans="5:6">
      <c r="E2800" t="e">
        <f>#REF!</f>
        <v>#REF!</v>
      </c>
      <c r="F2800">
        <v>111830</v>
      </c>
    </row>
    <row r="2801" spans="5:6">
      <c r="E2801" t="e">
        <f>#REF!</f>
        <v>#REF!</v>
      </c>
      <c r="F2801">
        <v>111831</v>
      </c>
    </row>
    <row r="2802" spans="5:6">
      <c r="E2802" t="e">
        <f>#REF!</f>
        <v>#REF!</v>
      </c>
      <c r="F2802">
        <v>111832</v>
      </c>
    </row>
    <row r="2803" spans="5:6">
      <c r="E2803" t="e">
        <f>#REF!</f>
        <v>#REF!</v>
      </c>
      <c r="F2803">
        <v>111833</v>
      </c>
    </row>
    <row r="2804" spans="5:6">
      <c r="E2804" t="e">
        <f>#REF!</f>
        <v>#REF!</v>
      </c>
      <c r="F2804">
        <v>111834</v>
      </c>
    </row>
    <row r="2805" spans="5:6">
      <c r="E2805" t="e">
        <f>#REF!</f>
        <v>#REF!</v>
      </c>
      <c r="F2805">
        <v>111835</v>
      </c>
    </row>
    <row r="2806" spans="5:6">
      <c r="E2806" t="e">
        <f>#REF!</f>
        <v>#REF!</v>
      </c>
      <c r="F2806">
        <v>111836</v>
      </c>
    </row>
    <row r="2807" spans="5:6">
      <c r="E2807" t="e">
        <f>#REF!</f>
        <v>#REF!</v>
      </c>
      <c r="F2807">
        <v>111837</v>
      </c>
    </row>
    <row r="2808" spans="5:6">
      <c r="E2808" t="e">
        <f>#REF!</f>
        <v>#REF!</v>
      </c>
      <c r="F2808">
        <v>111838</v>
      </c>
    </row>
    <row r="2809" spans="5:6">
      <c r="E2809" t="e">
        <f>#REF!</f>
        <v>#REF!</v>
      </c>
      <c r="F2809">
        <v>111839</v>
      </c>
    </row>
    <row r="2810" spans="5:6">
      <c r="E2810" t="e">
        <f>#REF!</f>
        <v>#REF!</v>
      </c>
      <c r="F2810">
        <v>111840</v>
      </c>
    </row>
    <row r="2811" spans="5:6">
      <c r="E2811" t="e">
        <f>#REF!</f>
        <v>#REF!</v>
      </c>
      <c r="F2811">
        <v>111841</v>
      </c>
    </row>
    <row r="2812" spans="5:6">
      <c r="E2812" t="e">
        <f>#REF!</f>
        <v>#REF!</v>
      </c>
      <c r="F2812">
        <v>111842</v>
      </c>
    </row>
    <row r="2813" spans="5:6">
      <c r="E2813" t="e">
        <f>#REF!</f>
        <v>#REF!</v>
      </c>
      <c r="F2813">
        <v>111843</v>
      </c>
    </row>
    <row r="2814" spans="5:6">
      <c r="E2814" t="e">
        <f>#REF!</f>
        <v>#REF!</v>
      </c>
      <c r="F2814">
        <v>111844</v>
      </c>
    </row>
    <row r="2815" spans="5:6">
      <c r="E2815" t="e">
        <f>#REF!</f>
        <v>#REF!</v>
      </c>
      <c r="F2815">
        <v>111845</v>
      </c>
    </row>
    <row r="2816" spans="5:6">
      <c r="E2816" t="e">
        <f>#REF!</f>
        <v>#REF!</v>
      </c>
      <c r="F2816">
        <v>111846</v>
      </c>
    </row>
    <row r="2817" spans="5:6">
      <c r="E2817" t="e">
        <f>#REF!</f>
        <v>#REF!</v>
      </c>
      <c r="F2817">
        <v>111847</v>
      </c>
    </row>
    <row r="2818" spans="5:6">
      <c r="E2818" t="e">
        <f>#REF!</f>
        <v>#REF!</v>
      </c>
      <c r="F2818">
        <v>111848</v>
      </c>
    </row>
    <row r="2819" spans="5:6">
      <c r="E2819" t="e">
        <f>#REF!</f>
        <v>#REF!</v>
      </c>
      <c r="F2819">
        <v>111849</v>
      </c>
    </row>
    <row r="2820" spans="5:6">
      <c r="E2820" t="e">
        <f>#REF!</f>
        <v>#REF!</v>
      </c>
      <c r="F2820">
        <v>111850</v>
      </c>
    </row>
    <row r="2821" spans="5:6">
      <c r="E2821" t="e">
        <f>#REF!</f>
        <v>#REF!</v>
      </c>
      <c r="F2821">
        <v>111851</v>
      </c>
    </row>
    <row r="2822" spans="5:6">
      <c r="E2822" t="e">
        <f>#REF!</f>
        <v>#REF!</v>
      </c>
      <c r="F2822">
        <v>111852</v>
      </c>
    </row>
    <row r="2823" spans="5:6">
      <c r="E2823" t="e">
        <f>#REF!</f>
        <v>#REF!</v>
      </c>
      <c r="F2823">
        <v>111853</v>
      </c>
    </row>
    <row r="2824" spans="5:6">
      <c r="E2824" t="e">
        <f>#REF!</f>
        <v>#REF!</v>
      </c>
      <c r="F2824">
        <v>111854</v>
      </c>
    </row>
    <row r="2825" spans="5:6">
      <c r="E2825" t="e">
        <f>#REF!</f>
        <v>#REF!</v>
      </c>
      <c r="F2825">
        <v>111855</v>
      </c>
    </row>
    <row r="2826" spans="5:6">
      <c r="E2826" t="e">
        <f>#REF!</f>
        <v>#REF!</v>
      </c>
      <c r="F2826">
        <v>111856</v>
      </c>
    </row>
    <row r="2827" spans="5:6">
      <c r="E2827" t="e">
        <f>#REF!</f>
        <v>#REF!</v>
      </c>
      <c r="F2827">
        <v>111857</v>
      </c>
    </row>
    <row r="2828" spans="5:6">
      <c r="E2828" t="e">
        <f>#REF!</f>
        <v>#REF!</v>
      </c>
      <c r="F2828">
        <v>111858</v>
      </c>
    </row>
    <row r="2829" spans="5:6">
      <c r="E2829" t="e">
        <f>#REF!</f>
        <v>#REF!</v>
      </c>
      <c r="F2829">
        <v>111859</v>
      </c>
    </row>
    <row r="2830" spans="5:6">
      <c r="E2830" t="e">
        <f>#REF!</f>
        <v>#REF!</v>
      </c>
      <c r="F2830">
        <v>111860</v>
      </c>
    </row>
    <row r="2831" spans="5:6">
      <c r="E2831" t="e">
        <f>#REF!</f>
        <v>#REF!</v>
      </c>
      <c r="F2831">
        <v>111861</v>
      </c>
    </row>
    <row r="2832" spans="5:6">
      <c r="E2832" t="e">
        <f>#REF!</f>
        <v>#REF!</v>
      </c>
      <c r="F2832">
        <v>111862</v>
      </c>
    </row>
    <row r="2833" spans="5:6">
      <c r="E2833" t="e">
        <f>#REF!</f>
        <v>#REF!</v>
      </c>
      <c r="F2833">
        <v>111863</v>
      </c>
    </row>
    <row r="2834" spans="5:6">
      <c r="E2834" t="e">
        <f>#REF!</f>
        <v>#REF!</v>
      </c>
      <c r="F2834">
        <v>111864</v>
      </c>
    </row>
    <row r="2835" spans="5:6">
      <c r="E2835" t="e">
        <f>#REF!</f>
        <v>#REF!</v>
      </c>
      <c r="F2835">
        <v>111865</v>
      </c>
    </row>
    <row r="2836" spans="5:6">
      <c r="E2836" t="e">
        <f>#REF!</f>
        <v>#REF!</v>
      </c>
      <c r="F2836">
        <v>111866</v>
      </c>
    </row>
    <row r="2837" spans="5:6">
      <c r="E2837" t="e">
        <f>#REF!</f>
        <v>#REF!</v>
      </c>
      <c r="F2837">
        <v>111867</v>
      </c>
    </row>
    <row r="2838" spans="5:6">
      <c r="E2838" t="e">
        <f>#REF!</f>
        <v>#REF!</v>
      </c>
      <c r="F2838">
        <v>111868</v>
      </c>
    </row>
    <row r="2839" spans="5:6">
      <c r="E2839" t="e">
        <f>#REF!</f>
        <v>#REF!</v>
      </c>
      <c r="F2839">
        <v>111869</v>
      </c>
    </row>
    <row r="2840" spans="5:6">
      <c r="E2840" t="e">
        <f>#REF!</f>
        <v>#REF!</v>
      </c>
      <c r="F2840">
        <v>111870</v>
      </c>
    </row>
    <row r="2841" spans="5:6">
      <c r="E2841" t="e">
        <f>#REF!</f>
        <v>#REF!</v>
      </c>
      <c r="F2841">
        <v>111871</v>
      </c>
    </row>
    <row r="2842" spans="5:6">
      <c r="E2842" t="e">
        <f>#REF!</f>
        <v>#REF!</v>
      </c>
      <c r="F2842">
        <v>111872</v>
      </c>
    </row>
    <row r="2843" spans="5:6">
      <c r="E2843" t="e">
        <f>#REF!</f>
        <v>#REF!</v>
      </c>
      <c r="F2843">
        <v>111873</v>
      </c>
    </row>
    <row r="2844" spans="5:6">
      <c r="E2844" t="e">
        <f>#REF!</f>
        <v>#REF!</v>
      </c>
      <c r="F2844">
        <v>111874</v>
      </c>
    </row>
    <row r="2845" spans="5:6">
      <c r="E2845" t="e">
        <f>#REF!</f>
        <v>#REF!</v>
      </c>
      <c r="F2845">
        <v>111875</v>
      </c>
    </row>
    <row r="2846" spans="5:6">
      <c r="E2846" t="e">
        <f>#REF!</f>
        <v>#REF!</v>
      </c>
      <c r="F2846">
        <v>111876</v>
      </c>
    </row>
    <row r="2847" spans="5:6">
      <c r="E2847" t="e">
        <f>#REF!</f>
        <v>#REF!</v>
      </c>
      <c r="F2847">
        <v>111877</v>
      </c>
    </row>
    <row r="2848" spans="5:6">
      <c r="E2848" t="e">
        <f>#REF!</f>
        <v>#REF!</v>
      </c>
      <c r="F2848">
        <v>111878</v>
      </c>
    </row>
    <row r="2849" spans="5:6">
      <c r="E2849" t="e">
        <f>#REF!</f>
        <v>#REF!</v>
      </c>
      <c r="F2849">
        <v>111879</v>
      </c>
    </row>
    <row r="2850" spans="5:6">
      <c r="E2850" t="e">
        <f>#REF!</f>
        <v>#REF!</v>
      </c>
      <c r="F2850">
        <v>111880</v>
      </c>
    </row>
    <row r="2851" spans="5:6">
      <c r="E2851" t="e">
        <f>#REF!</f>
        <v>#REF!</v>
      </c>
      <c r="F2851">
        <v>111881</v>
      </c>
    </row>
    <row r="2852" spans="5:6">
      <c r="E2852" t="e">
        <f>#REF!</f>
        <v>#REF!</v>
      </c>
      <c r="F2852">
        <v>111882</v>
      </c>
    </row>
    <row r="2853" spans="5:6">
      <c r="E2853" t="e">
        <f>#REF!</f>
        <v>#REF!</v>
      </c>
      <c r="F2853">
        <v>111883</v>
      </c>
    </row>
    <row r="2854" spans="5:6">
      <c r="E2854" t="e">
        <f>#REF!</f>
        <v>#REF!</v>
      </c>
      <c r="F2854">
        <v>111884</v>
      </c>
    </row>
    <row r="2855" spans="5:6">
      <c r="E2855" t="e">
        <f>#REF!</f>
        <v>#REF!</v>
      </c>
      <c r="F2855">
        <v>111885</v>
      </c>
    </row>
    <row r="2856" spans="5:6">
      <c r="E2856" t="e">
        <f>#REF!</f>
        <v>#REF!</v>
      </c>
      <c r="F2856">
        <v>111886</v>
      </c>
    </row>
    <row r="2857" spans="5:6">
      <c r="E2857" t="e">
        <f>#REF!</f>
        <v>#REF!</v>
      </c>
      <c r="F2857">
        <v>111887</v>
      </c>
    </row>
    <row r="2858" spans="5:6">
      <c r="E2858" t="e">
        <f>#REF!</f>
        <v>#REF!</v>
      </c>
      <c r="F2858">
        <v>111888</v>
      </c>
    </row>
    <row r="2859" spans="5:6">
      <c r="E2859" t="e">
        <f>#REF!</f>
        <v>#REF!</v>
      </c>
      <c r="F2859">
        <v>111889</v>
      </c>
    </row>
    <row r="2860" spans="5:6">
      <c r="E2860" t="e">
        <f>#REF!</f>
        <v>#REF!</v>
      </c>
      <c r="F2860">
        <v>111890</v>
      </c>
    </row>
    <row r="2861" spans="5:6">
      <c r="E2861" t="e">
        <f>#REF!</f>
        <v>#REF!</v>
      </c>
      <c r="F2861">
        <v>111891</v>
      </c>
    </row>
    <row r="2862" spans="5:6">
      <c r="E2862" t="e">
        <f>#REF!</f>
        <v>#REF!</v>
      </c>
      <c r="F2862">
        <v>111892</v>
      </c>
    </row>
    <row r="2863" spans="5:6">
      <c r="E2863" t="e">
        <f>#REF!</f>
        <v>#REF!</v>
      </c>
      <c r="F2863">
        <v>111893</v>
      </c>
    </row>
    <row r="2864" spans="5:6">
      <c r="E2864" t="e">
        <f>#REF!</f>
        <v>#REF!</v>
      </c>
      <c r="F2864">
        <v>111894</v>
      </c>
    </row>
    <row r="2865" spans="5:6">
      <c r="E2865" t="e">
        <f>#REF!</f>
        <v>#REF!</v>
      </c>
      <c r="F2865">
        <v>111895</v>
      </c>
    </row>
    <row r="2866" spans="5:6">
      <c r="E2866" t="e">
        <f>#REF!</f>
        <v>#REF!</v>
      </c>
      <c r="F2866">
        <v>111896</v>
      </c>
    </row>
    <row r="2867" spans="5:6">
      <c r="E2867" t="e">
        <f>#REF!</f>
        <v>#REF!</v>
      </c>
      <c r="F2867">
        <v>111897</v>
      </c>
    </row>
    <row r="2868" spans="5:6">
      <c r="E2868" t="e">
        <f>#REF!</f>
        <v>#REF!</v>
      </c>
      <c r="F2868">
        <v>111898</v>
      </c>
    </row>
    <row r="2869" spans="5:6">
      <c r="E2869" t="e">
        <f>#REF!</f>
        <v>#REF!</v>
      </c>
      <c r="F2869">
        <v>111899</v>
      </c>
    </row>
    <row r="2870" spans="5:6">
      <c r="E2870" t="e">
        <f>#REF!</f>
        <v>#REF!</v>
      </c>
      <c r="F2870">
        <v>111900</v>
      </c>
    </row>
    <row r="2871" spans="5:6">
      <c r="E2871" t="e">
        <f>#REF!</f>
        <v>#REF!</v>
      </c>
      <c r="F2871">
        <v>111901</v>
      </c>
    </row>
    <row r="2872" spans="5:6">
      <c r="E2872" t="e">
        <f>#REF!</f>
        <v>#REF!</v>
      </c>
      <c r="F2872">
        <v>111902</v>
      </c>
    </row>
    <row r="2873" spans="5:6">
      <c r="E2873" t="e">
        <f>#REF!</f>
        <v>#REF!</v>
      </c>
      <c r="F2873">
        <v>111903</v>
      </c>
    </row>
    <row r="2874" spans="5:6">
      <c r="E2874" t="e">
        <f>#REF!</f>
        <v>#REF!</v>
      </c>
      <c r="F2874">
        <v>111904</v>
      </c>
    </row>
    <row r="2875" spans="5:6">
      <c r="E2875" t="e">
        <f>#REF!</f>
        <v>#REF!</v>
      </c>
      <c r="F2875">
        <v>111905</v>
      </c>
    </row>
    <row r="2876" spans="5:6">
      <c r="E2876" t="e">
        <f>#REF!</f>
        <v>#REF!</v>
      </c>
      <c r="F2876">
        <v>111906</v>
      </c>
    </row>
    <row r="2877" spans="5:6">
      <c r="E2877" t="e">
        <f>#REF!</f>
        <v>#REF!</v>
      </c>
      <c r="F2877">
        <v>111907</v>
      </c>
    </row>
    <row r="2878" spans="5:6">
      <c r="E2878" t="e">
        <f>#REF!</f>
        <v>#REF!</v>
      </c>
      <c r="F2878">
        <v>111908</v>
      </c>
    </row>
    <row r="2879" spans="5:6">
      <c r="E2879" t="e">
        <f>#REF!</f>
        <v>#REF!</v>
      </c>
      <c r="F2879">
        <v>111909</v>
      </c>
    </row>
    <row r="2880" spans="5:6">
      <c r="E2880" t="e">
        <f>#REF!</f>
        <v>#REF!</v>
      </c>
      <c r="F2880">
        <v>111910</v>
      </c>
    </row>
    <row r="2881" spans="5:6">
      <c r="E2881" t="e">
        <f>#REF!</f>
        <v>#REF!</v>
      </c>
      <c r="F2881">
        <v>111911</v>
      </c>
    </row>
    <row r="2882" spans="5:6">
      <c r="E2882" t="e">
        <f>#REF!</f>
        <v>#REF!</v>
      </c>
      <c r="F2882">
        <v>111912</v>
      </c>
    </row>
    <row r="2883" spans="5:6">
      <c r="E2883" t="e">
        <f>#REF!</f>
        <v>#REF!</v>
      </c>
      <c r="F2883">
        <v>111913</v>
      </c>
    </row>
    <row r="2884" spans="5:6">
      <c r="E2884" t="e">
        <f>#REF!</f>
        <v>#REF!</v>
      </c>
      <c r="F2884">
        <v>111914</v>
      </c>
    </row>
    <row r="2885" spans="5:6">
      <c r="E2885" t="e">
        <f>#REF!</f>
        <v>#REF!</v>
      </c>
      <c r="F2885">
        <v>111915</v>
      </c>
    </row>
    <row r="2886" spans="5:6">
      <c r="E2886" t="e">
        <f>#REF!</f>
        <v>#REF!</v>
      </c>
      <c r="F2886">
        <v>111916</v>
      </c>
    </row>
    <row r="2887" spans="5:6">
      <c r="E2887" t="e">
        <f>#REF!</f>
        <v>#REF!</v>
      </c>
      <c r="F2887">
        <v>111917</v>
      </c>
    </row>
    <row r="2888" spans="5:6">
      <c r="E2888" t="e">
        <f>#REF!</f>
        <v>#REF!</v>
      </c>
      <c r="F2888">
        <v>111918</v>
      </c>
    </row>
    <row r="2889" spans="5:6">
      <c r="E2889" t="e">
        <f>#REF!</f>
        <v>#REF!</v>
      </c>
      <c r="F2889">
        <v>111919</v>
      </c>
    </row>
    <row r="2890" spans="5:6">
      <c r="E2890" t="e">
        <f>#REF!</f>
        <v>#REF!</v>
      </c>
      <c r="F2890">
        <v>111920</v>
      </c>
    </row>
    <row r="2891" spans="5:6">
      <c r="E2891" t="e">
        <f>#REF!</f>
        <v>#REF!</v>
      </c>
      <c r="F2891">
        <v>111921</v>
      </c>
    </row>
    <row r="2892" spans="5:6">
      <c r="E2892" t="e">
        <f>#REF!</f>
        <v>#REF!</v>
      </c>
      <c r="F2892">
        <v>111922</v>
      </c>
    </row>
    <row r="2893" spans="5:6">
      <c r="E2893" t="e">
        <f>#REF!</f>
        <v>#REF!</v>
      </c>
      <c r="F2893">
        <v>111923</v>
      </c>
    </row>
    <row r="2894" spans="5:6">
      <c r="E2894" t="e">
        <f>#REF!</f>
        <v>#REF!</v>
      </c>
      <c r="F2894">
        <v>111924</v>
      </c>
    </row>
    <row r="2895" spans="5:6">
      <c r="E2895" t="e">
        <f>#REF!</f>
        <v>#REF!</v>
      </c>
      <c r="F2895">
        <v>111925</v>
      </c>
    </row>
    <row r="2896" spans="5:6">
      <c r="E2896" t="e">
        <f>#REF!</f>
        <v>#REF!</v>
      </c>
      <c r="F2896">
        <v>111926</v>
      </c>
    </row>
    <row r="2897" spans="5:6">
      <c r="E2897" t="e">
        <f>#REF!</f>
        <v>#REF!</v>
      </c>
      <c r="F2897">
        <v>111927</v>
      </c>
    </row>
    <row r="2898" spans="5:6">
      <c r="E2898" t="e">
        <f>#REF!</f>
        <v>#REF!</v>
      </c>
      <c r="F2898">
        <v>111928</v>
      </c>
    </row>
    <row r="2899" spans="5:6">
      <c r="E2899" t="e">
        <f>#REF!</f>
        <v>#REF!</v>
      </c>
      <c r="F2899">
        <v>111929</v>
      </c>
    </row>
    <row r="2900" spans="5:6">
      <c r="E2900" t="e">
        <f>#REF!</f>
        <v>#REF!</v>
      </c>
      <c r="F2900">
        <v>111930</v>
      </c>
    </row>
    <row r="2901" spans="5:6">
      <c r="E2901" t="e">
        <f>#REF!</f>
        <v>#REF!</v>
      </c>
      <c r="F2901">
        <v>111931</v>
      </c>
    </row>
    <row r="2902" spans="5:6">
      <c r="E2902" t="e">
        <f>#REF!</f>
        <v>#REF!</v>
      </c>
      <c r="F2902">
        <v>111932</v>
      </c>
    </row>
    <row r="2903" spans="5:6">
      <c r="E2903" t="e">
        <f>#REF!</f>
        <v>#REF!</v>
      </c>
      <c r="F2903">
        <v>111933</v>
      </c>
    </row>
    <row r="2904" spans="5:6">
      <c r="E2904" t="e">
        <f>#REF!</f>
        <v>#REF!</v>
      </c>
      <c r="F2904">
        <v>111934</v>
      </c>
    </row>
    <row r="2905" spans="5:6">
      <c r="E2905" t="e">
        <f>#REF!</f>
        <v>#REF!</v>
      </c>
      <c r="F2905">
        <v>111935</v>
      </c>
    </row>
    <row r="2906" spans="5:6">
      <c r="E2906" t="e">
        <f>#REF!</f>
        <v>#REF!</v>
      </c>
      <c r="F2906">
        <v>111936</v>
      </c>
    </row>
    <row r="2907" spans="5:6">
      <c r="E2907" t="e">
        <f>#REF!</f>
        <v>#REF!</v>
      </c>
      <c r="F2907">
        <v>111937</v>
      </c>
    </row>
    <row r="2908" spans="5:6">
      <c r="E2908" t="e">
        <f>#REF!</f>
        <v>#REF!</v>
      </c>
      <c r="F2908">
        <v>111938</v>
      </c>
    </row>
    <row r="2909" spans="5:6">
      <c r="E2909" t="e">
        <f>#REF!</f>
        <v>#REF!</v>
      </c>
      <c r="F2909">
        <v>111939</v>
      </c>
    </row>
    <row r="2910" spans="5:6">
      <c r="E2910" t="e">
        <f>#REF!</f>
        <v>#REF!</v>
      </c>
      <c r="F2910">
        <v>111940</v>
      </c>
    </row>
    <row r="2911" spans="5:6">
      <c r="E2911" t="e">
        <f>#REF!</f>
        <v>#REF!</v>
      </c>
      <c r="F2911">
        <v>111941</v>
      </c>
    </row>
    <row r="2912" spans="5:6">
      <c r="E2912" t="e">
        <f>#REF!</f>
        <v>#REF!</v>
      </c>
      <c r="F2912">
        <v>111942</v>
      </c>
    </row>
    <row r="2913" spans="5:6">
      <c r="E2913" t="e">
        <f>#REF!</f>
        <v>#REF!</v>
      </c>
      <c r="F2913">
        <v>111943</v>
      </c>
    </row>
    <row r="2914" spans="5:6">
      <c r="E2914" t="e">
        <f>#REF!</f>
        <v>#REF!</v>
      </c>
      <c r="F2914">
        <v>111944</v>
      </c>
    </row>
    <row r="2915" spans="5:6">
      <c r="E2915" t="e">
        <f>#REF!</f>
        <v>#REF!</v>
      </c>
      <c r="F2915">
        <v>111945</v>
      </c>
    </row>
    <row r="2916" spans="5:6">
      <c r="E2916" t="e">
        <f>#REF!</f>
        <v>#REF!</v>
      </c>
      <c r="F2916">
        <v>111946</v>
      </c>
    </row>
    <row r="2917" spans="5:6">
      <c r="E2917" t="e">
        <f>#REF!</f>
        <v>#REF!</v>
      </c>
      <c r="F2917">
        <v>111947</v>
      </c>
    </row>
    <row r="2918" spans="5:6">
      <c r="E2918" t="e">
        <f>#REF!</f>
        <v>#REF!</v>
      </c>
      <c r="F2918">
        <v>111948</v>
      </c>
    </row>
    <row r="2919" spans="5:6">
      <c r="E2919" t="e">
        <f>#REF!</f>
        <v>#REF!</v>
      </c>
      <c r="F2919">
        <v>111949</v>
      </c>
    </row>
    <row r="2920" spans="5:6">
      <c r="E2920" t="e">
        <f>#REF!</f>
        <v>#REF!</v>
      </c>
      <c r="F2920">
        <v>111950</v>
      </c>
    </row>
    <row r="2921" spans="5:6">
      <c r="E2921" t="e">
        <f>#REF!</f>
        <v>#REF!</v>
      </c>
      <c r="F2921">
        <v>111951</v>
      </c>
    </row>
    <row r="2922" spans="5:6">
      <c r="E2922" t="e">
        <f>#REF!</f>
        <v>#REF!</v>
      </c>
      <c r="F2922">
        <v>111952</v>
      </c>
    </row>
    <row r="2923" spans="5:6">
      <c r="E2923" t="e">
        <f>#REF!</f>
        <v>#REF!</v>
      </c>
      <c r="F2923">
        <v>111953</v>
      </c>
    </row>
    <row r="2924" spans="5:6">
      <c r="E2924" t="e">
        <f>#REF!</f>
        <v>#REF!</v>
      </c>
      <c r="F2924">
        <v>111954</v>
      </c>
    </row>
    <row r="2925" spans="5:6">
      <c r="E2925" t="e">
        <f>#REF!</f>
        <v>#REF!</v>
      </c>
      <c r="F2925">
        <v>111955</v>
      </c>
    </row>
    <row r="2926" spans="5:6">
      <c r="E2926" t="e">
        <f>#REF!</f>
        <v>#REF!</v>
      </c>
      <c r="F2926">
        <v>111956</v>
      </c>
    </row>
    <row r="2927" spans="5:6">
      <c r="E2927" t="e">
        <f>#REF!</f>
        <v>#REF!</v>
      </c>
      <c r="F2927">
        <v>111957</v>
      </c>
    </row>
    <row r="2928" spans="5:6">
      <c r="E2928" t="e">
        <f>#REF!</f>
        <v>#REF!</v>
      </c>
      <c r="F2928">
        <v>111958</v>
      </c>
    </row>
    <row r="2929" spans="5:6">
      <c r="E2929" t="e">
        <f>#REF!</f>
        <v>#REF!</v>
      </c>
      <c r="F2929">
        <v>111959</v>
      </c>
    </row>
    <row r="2930" spans="5:6">
      <c r="E2930" t="e">
        <f>#REF!</f>
        <v>#REF!</v>
      </c>
      <c r="F2930">
        <v>111960</v>
      </c>
    </row>
    <row r="2931" spans="5:6">
      <c r="E2931" t="e">
        <f>#REF!</f>
        <v>#REF!</v>
      </c>
      <c r="F2931">
        <v>111961</v>
      </c>
    </row>
    <row r="2932" spans="5:6">
      <c r="E2932" t="e">
        <f>#REF!</f>
        <v>#REF!</v>
      </c>
      <c r="F2932">
        <v>111962</v>
      </c>
    </row>
    <row r="2933" spans="5:6">
      <c r="E2933" t="e">
        <f>#REF!</f>
        <v>#REF!</v>
      </c>
      <c r="F2933">
        <v>111963</v>
      </c>
    </row>
    <row r="2934" spans="5:6">
      <c r="E2934" t="e">
        <f>#REF!</f>
        <v>#REF!</v>
      </c>
      <c r="F2934">
        <v>111964</v>
      </c>
    </row>
    <row r="2935" spans="5:6">
      <c r="E2935" t="e">
        <f>#REF!</f>
        <v>#REF!</v>
      </c>
      <c r="F2935">
        <v>111965</v>
      </c>
    </row>
    <row r="2936" spans="5:6">
      <c r="E2936" t="e">
        <f>#REF!</f>
        <v>#REF!</v>
      </c>
      <c r="F2936">
        <v>111966</v>
      </c>
    </row>
    <row r="2937" spans="5:6">
      <c r="E2937" t="e">
        <f>#REF!</f>
        <v>#REF!</v>
      </c>
      <c r="F2937">
        <v>111967</v>
      </c>
    </row>
    <row r="2938" spans="5:6">
      <c r="E2938" t="e">
        <f>#REF!</f>
        <v>#REF!</v>
      </c>
      <c r="F2938">
        <v>111968</v>
      </c>
    </row>
    <row r="2939" spans="5:6">
      <c r="E2939" t="e">
        <f>#REF!</f>
        <v>#REF!</v>
      </c>
      <c r="F2939">
        <v>111969</v>
      </c>
    </row>
    <row r="2940" spans="5:6">
      <c r="E2940" t="e">
        <f>#REF!</f>
        <v>#REF!</v>
      </c>
      <c r="F2940">
        <v>111970</v>
      </c>
    </row>
    <row r="2941" spans="5:6">
      <c r="E2941" t="e">
        <f>#REF!</f>
        <v>#REF!</v>
      </c>
      <c r="F2941">
        <v>111971</v>
      </c>
    </row>
    <row r="2942" spans="5:6">
      <c r="E2942" t="e">
        <f>#REF!</f>
        <v>#REF!</v>
      </c>
      <c r="F2942">
        <v>111972</v>
      </c>
    </row>
    <row r="2943" spans="5:6">
      <c r="E2943" t="e">
        <f>#REF!</f>
        <v>#REF!</v>
      </c>
      <c r="F2943">
        <v>111973</v>
      </c>
    </row>
    <row r="2944" spans="5:6">
      <c r="E2944" t="e">
        <f>#REF!</f>
        <v>#REF!</v>
      </c>
      <c r="F2944">
        <v>111974</v>
      </c>
    </row>
    <row r="2945" spans="5:6">
      <c r="E2945" t="e">
        <f>#REF!</f>
        <v>#REF!</v>
      </c>
      <c r="F2945">
        <v>111975</v>
      </c>
    </row>
    <row r="2946" spans="5:6">
      <c r="E2946" t="e">
        <f>#REF!</f>
        <v>#REF!</v>
      </c>
      <c r="F2946">
        <v>111976</v>
      </c>
    </row>
    <row r="2947" spans="5:6">
      <c r="E2947" t="e">
        <f>#REF!</f>
        <v>#REF!</v>
      </c>
      <c r="F2947">
        <v>111977</v>
      </c>
    </row>
    <row r="2948" spans="5:6">
      <c r="E2948" t="e">
        <f>#REF!</f>
        <v>#REF!</v>
      </c>
      <c r="F2948">
        <v>111978</v>
      </c>
    </row>
    <row r="2949" spans="5:6">
      <c r="E2949" t="e">
        <f>#REF!</f>
        <v>#REF!</v>
      </c>
      <c r="F2949">
        <v>111979</v>
      </c>
    </row>
    <row r="2950" spans="5:6">
      <c r="E2950" t="e">
        <f>#REF!</f>
        <v>#REF!</v>
      </c>
      <c r="F2950">
        <v>111980</v>
      </c>
    </row>
    <row r="2951" spans="5:6">
      <c r="E2951" t="e">
        <f>#REF!</f>
        <v>#REF!</v>
      </c>
      <c r="F2951">
        <v>111981</v>
      </c>
    </row>
    <row r="2952" spans="5:6">
      <c r="E2952" t="e">
        <f>#REF!</f>
        <v>#REF!</v>
      </c>
      <c r="F2952">
        <v>111982</v>
      </c>
    </row>
    <row r="2953" spans="5:6">
      <c r="E2953" t="e">
        <f>#REF!</f>
        <v>#REF!</v>
      </c>
      <c r="F2953">
        <v>111983</v>
      </c>
    </row>
    <row r="2954" spans="5:6">
      <c r="E2954" t="e">
        <f>#REF!</f>
        <v>#REF!</v>
      </c>
      <c r="F2954">
        <v>111984</v>
      </c>
    </row>
    <row r="2955" spans="5:6">
      <c r="E2955" t="e">
        <f>#REF!</f>
        <v>#REF!</v>
      </c>
      <c r="F2955">
        <v>111985</v>
      </c>
    </row>
    <row r="2956" spans="5:6">
      <c r="E2956" t="e">
        <f>#REF!</f>
        <v>#REF!</v>
      </c>
      <c r="F2956">
        <v>111986</v>
      </c>
    </row>
    <row r="2957" spans="5:6">
      <c r="E2957" t="e">
        <f>#REF!</f>
        <v>#REF!</v>
      </c>
      <c r="F2957">
        <v>111987</v>
      </c>
    </row>
    <row r="2958" spans="5:6">
      <c r="E2958" t="e">
        <f>#REF!</f>
        <v>#REF!</v>
      </c>
      <c r="F2958">
        <v>111988</v>
      </c>
    </row>
    <row r="2959" spans="5:6">
      <c r="E2959" t="e">
        <f>#REF!</f>
        <v>#REF!</v>
      </c>
      <c r="F2959">
        <v>111989</v>
      </c>
    </row>
    <row r="2960" spans="5:6">
      <c r="E2960" t="e">
        <f>#REF!</f>
        <v>#REF!</v>
      </c>
      <c r="F2960">
        <v>111990</v>
      </c>
    </row>
    <row r="2961" spans="5:6">
      <c r="E2961" t="e">
        <f>#REF!</f>
        <v>#REF!</v>
      </c>
      <c r="F2961">
        <v>111991</v>
      </c>
    </row>
    <row r="2962" spans="5:6">
      <c r="E2962" t="e">
        <f>#REF!</f>
        <v>#REF!</v>
      </c>
      <c r="F2962">
        <v>111992</v>
      </c>
    </row>
    <row r="2963" spans="5:6">
      <c r="E2963" t="e">
        <f>#REF!</f>
        <v>#REF!</v>
      </c>
      <c r="F2963">
        <v>111993</v>
      </c>
    </row>
    <row r="2964" spans="5:6">
      <c r="E2964" t="e">
        <f>#REF!</f>
        <v>#REF!</v>
      </c>
      <c r="F2964">
        <v>111994</v>
      </c>
    </row>
    <row r="2965" spans="5:6">
      <c r="E2965" t="e">
        <f>#REF!</f>
        <v>#REF!</v>
      </c>
      <c r="F2965">
        <v>111995</v>
      </c>
    </row>
    <row r="2966" spans="5:6">
      <c r="E2966" t="e">
        <f>#REF!</f>
        <v>#REF!</v>
      </c>
      <c r="F2966">
        <v>111996</v>
      </c>
    </row>
    <row r="2967" spans="5:6">
      <c r="E2967" t="e">
        <f>#REF!</f>
        <v>#REF!</v>
      </c>
      <c r="F2967">
        <v>111997</v>
      </c>
    </row>
    <row r="2968" spans="5:6">
      <c r="E2968" t="e">
        <f>#REF!</f>
        <v>#REF!</v>
      </c>
      <c r="F2968">
        <v>111998</v>
      </c>
    </row>
    <row r="2969" spans="5:6">
      <c r="E2969" t="e">
        <f>#REF!</f>
        <v>#REF!</v>
      </c>
      <c r="F2969">
        <v>111999</v>
      </c>
    </row>
    <row r="2970" spans="5:6">
      <c r="E2970" t="e">
        <f>#REF!</f>
        <v>#REF!</v>
      </c>
      <c r="F2970">
        <v>112000</v>
      </c>
    </row>
    <row r="2971" spans="5:6">
      <c r="E2971" t="e">
        <f>#REF!</f>
        <v>#REF!</v>
      </c>
      <c r="F2971">
        <v>112001</v>
      </c>
    </row>
    <row r="2972" spans="5:6">
      <c r="E2972" t="e">
        <f>#REF!</f>
        <v>#REF!</v>
      </c>
      <c r="F2972">
        <v>112002</v>
      </c>
    </row>
    <row r="2973" spans="5:6">
      <c r="E2973" t="e">
        <f>#REF!</f>
        <v>#REF!</v>
      </c>
      <c r="F2973">
        <v>112003</v>
      </c>
    </row>
    <row r="2974" spans="5:6">
      <c r="E2974" t="e">
        <f>#REF!</f>
        <v>#REF!</v>
      </c>
      <c r="F2974">
        <v>112004</v>
      </c>
    </row>
    <row r="2975" spans="5:6">
      <c r="E2975" t="e">
        <f>#REF!</f>
        <v>#REF!</v>
      </c>
      <c r="F2975">
        <v>112005</v>
      </c>
    </row>
    <row r="2976" spans="5:6">
      <c r="E2976" t="e">
        <f>#REF!</f>
        <v>#REF!</v>
      </c>
      <c r="F2976">
        <v>112006</v>
      </c>
    </row>
    <row r="2977" spans="5:6">
      <c r="E2977" t="e">
        <f>#REF!</f>
        <v>#REF!</v>
      </c>
      <c r="F2977">
        <v>112007</v>
      </c>
    </row>
    <row r="2978" spans="5:6">
      <c r="E2978" t="e">
        <f>#REF!</f>
        <v>#REF!</v>
      </c>
      <c r="F2978">
        <v>112008</v>
      </c>
    </row>
    <row r="2979" spans="5:6">
      <c r="E2979" t="e">
        <f>#REF!</f>
        <v>#REF!</v>
      </c>
      <c r="F2979">
        <v>112009</v>
      </c>
    </row>
    <row r="2980" spans="5:6">
      <c r="E2980" t="e">
        <f>#REF!</f>
        <v>#REF!</v>
      </c>
      <c r="F2980">
        <v>112010</v>
      </c>
    </row>
    <row r="2981" spans="5:6">
      <c r="E2981" t="e">
        <f>#REF!</f>
        <v>#REF!</v>
      </c>
      <c r="F2981">
        <v>112011</v>
      </c>
    </row>
    <row r="2982" spans="5:6">
      <c r="E2982" t="e">
        <f>#REF!</f>
        <v>#REF!</v>
      </c>
      <c r="F2982">
        <v>112012</v>
      </c>
    </row>
    <row r="2983" spans="5:6">
      <c r="E2983" t="e">
        <f>#REF!</f>
        <v>#REF!</v>
      </c>
      <c r="F2983">
        <v>112013</v>
      </c>
    </row>
    <row r="2984" spans="5:6">
      <c r="E2984" t="e">
        <f>#REF!</f>
        <v>#REF!</v>
      </c>
      <c r="F2984">
        <v>112014</v>
      </c>
    </row>
    <row r="2985" spans="5:6">
      <c r="E2985" t="e">
        <f>#REF!</f>
        <v>#REF!</v>
      </c>
      <c r="F2985">
        <v>112015</v>
      </c>
    </row>
    <row r="2986" spans="5:6">
      <c r="E2986" t="e">
        <f>#REF!</f>
        <v>#REF!</v>
      </c>
      <c r="F2986">
        <v>112016</v>
      </c>
    </row>
    <row r="2987" spans="5:6">
      <c r="E2987" t="e">
        <f>#REF!</f>
        <v>#REF!</v>
      </c>
      <c r="F2987">
        <v>112017</v>
      </c>
    </row>
    <row r="2988" spans="5:6">
      <c r="E2988" t="e">
        <f>#REF!</f>
        <v>#REF!</v>
      </c>
      <c r="F2988">
        <v>112018</v>
      </c>
    </row>
    <row r="2989" spans="5:6">
      <c r="E2989" t="e">
        <f>#REF!</f>
        <v>#REF!</v>
      </c>
      <c r="F2989">
        <v>112019</v>
      </c>
    </row>
    <row r="2990" spans="5:6">
      <c r="E2990" t="e">
        <f>#REF!</f>
        <v>#REF!</v>
      </c>
      <c r="F2990">
        <v>112020</v>
      </c>
    </row>
    <row r="2991" spans="5:6">
      <c r="E2991" t="e">
        <f>#REF!</f>
        <v>#REF!</v>
      </c>
      <c r="F2991">
        <v>112021</v>
      </c>
    </row>
    <row r="2992" spans="5:6">
      <c r="E2992" t="e">
        <f>#REF!</f>
        <v>#REF!</v>
      </c>
      <c r="F2992">
        <v>112022</v>
      </c>
    </row>
    <row r="2993" spans="5:6">
      <c r="E2993" t="e">
        <f>#REF!</f>
        <v>#REF!</v>
      </c>
      <c r="F2993">
        <v>112023</v>
      </c>
    </row>
    <row r="2994" spans="5:6">
      <c r="E2994" t="e">
        <f>#REF!</f>
        <v>#REF!</v>
      </c>
      <c r="F2994">
        <v>112024</v>
      </c>
    </row>
    <row r="2995" spans="5:6">
      <c r="E2995" t="e">
        <f>#REF!</f>
        <v>#REF!</v>
      </c>
      <c r="F2995">
        <v>112025</v>
      </c>
    </row>
    <row r="2996" spans="5:6">
      <c r="E2996" t="e">
        <f>#REF!</f>
        <v>#REF!</v>
      </c>
      <c r="F2996">
        <v>112026</v>
      </c>
    </row>
    <row r="2997" spans="5:6">
      <c r="E2997" t="e">
        <f>#REF!</f>
        <v>#REF!</v>
      </c>
      <c r="F2997">
        <v>112027</v>
      </c>
    </row>
    <row r="2998" spans="5:6">
      <c r="E2998" t="e">
        <f>#REF!</f>
        <v>#REF!</v>
      </c>
      <c r="F2998">
        <v>112028</v>
      </c>
    </row>
    <row r="2999" spans="5:6">
      <c r="E2999" t="e">
        <f>#REF!</f>
        <v>#REF!</v>
      </c>
      <c r="F2999">
        <v>112029</v>
      </c>
    </row>
    <row r="3000" spans="5:6">
      <c r="E3000" t="e">
        <f>#REF!</f>
        <v>#REF!</v>
      </c>
      <c r="F3000">
        <v>112030</v>
      </c>
    </row>
    <row r="3001" spans="5:6">
      <c r="E3001" t="e">
        <f>#REF!</f>
        <v>#REF!</v>
      </c>
      <c r="F3001">
        <v>112031</v>
      </c>
    </row>
    <row r="3002" spans="5:6">
      <c r="E3002" t="e">
        <f>#REF!</f>
        <v>#REF!</v>
      </c>
      <c r="F3002">
        <v>112032</v>
      </c>
    </row>
    <row r="3003" spans="5:6">
      <c r="E3003" t="e">
        <f>#REF!</f>
        <v>#REF!</v>
      </c>
      <c r="F3003">
        <v>112033</v>
      </c>
    </row>
    <row r="3004" spans="5:6">
      <c r="E3004" t="e">
        <f>#REF!</f>
        <v>#REF!</v>
      </c>
      <c r="F3004">
        <v>112034</v>
      </c>
    </row>
    <row r="3005" spans="5:6">
      <c r="E3005" t="e">
        <f>#REF!</f>
        <v>#REF!</v>
      </c>
      <c r="F3005">
        <v>112035</v>
      </c>
    </row>
    <row r="3006" spans="5:6">
      <c r="E3006" t="e">
        <f>#REF!</f>
        <v>#REF!</v>
      </c>
      <c r="F3006">
        <v>112036</v>
      </c>
    </row>
    <row r="3007" spans="5:6">
      <c r="E3007" t="e">
        <f>#REF!</f>
        <v>#REF!</v>
      </c>
      <c r="F3007">
        <v>112037</v>
      </c>
    </row>
    <row r="3008" spans="5:6">
      <c r="E3008" t="e">
        <f>#REF!</f>
        <v>#REF!</v>
      </c>
      <c r="F3008">
        <v>112038</v>
      </c>
    </row>
    <row r="3009" spans="5:6">
      <c r="E3009" t="e">
        <f>#REF!</f>
        <v>#REF!</v>
      </c>
      <c r="F3009">
        <v>112039</v>
      </c>
    </row>
    <row r="3010" spans="5:6">
      <c r="E3010" t="e">
        <f>#REF!</f>
        <v>#REF!</v>
      </c>
      <c r="F3010">
        <v>112040</v>
      </c>
    </row>
    <row r="3011" spans="5:6">
      <c r="E3011" t="e">
        <f>#REF!</f>
        <v>#REF!</v>
      </c>
      <c r="F3011">
        <v>112041</v>
      </c>
    </row>
    <row r="3012" spans="5:6">
      <c r="E3012" t="e">
        <f>#REF!</f>
        <v>#REF!</v>
      </c>
      <c r="F3012">
        <v>112042</v>
      </c>
    </row>
    <row r="3013" spans="5:6">
      <c r="E3013" t="e">
        <f>#REF!</f>
        <v>#REF!</v>
      </c>
      <c r="F3013">
        <v>112043</v>
      </c>
    </row>
    <row r="3014" spans="5:6">
      <c r="E3014" t="e">
        <f>#REF!</f>
        <v>#REF!</v>
      </c>
      <c r="F3014">
        <v>112044</v>
      </c>
    </row>
    <row r="3015" spans="5:6">
      <c r="E3015" t="e">
        <f>#REF!</f>
        <v>#REF!</v>
      </c>
      <c r="F3015">
        <v>112045</v>
      </c>
    </row>
    <row r="3016" spans="5:6">
      <c r="E3016" t="e">
        <f>#REF!</f>
        <v>#REF!</v>
      </c>
      <c r="F3016">
        <v>112046</v>
      </c>
    </row>
    <row r="3017" spans="5:6">
      <c r="E3017" t="e">
        <f>#REF!</f>
        <v>#REF!</v>
      </c>
      <c r="F3017">
        <v>112047</v>
      </c>
    </row>
    <row r="3018" spans="5:6">
      <c r="E3018" t="e">
        <f>#REF!</f>
        <v>#REF!</v>
      </c>
      <c r="F3018">
        <v>112048</v>
      </c>
    </row>
    <row r="3019" spans="5:6">
      <c r="E3019" t="e">
        <f>#REF!</f>
        <v>#REF!</v>
      </c>
      <c r="F3019">
        <v>112049</v>
      </c>
    </row>
    <row r="3020" spans="5:6">
      <c r="E3020" t="e">
        <f>#REF!</f>
        <v>#REF!</v>
      </c>
      <c r="F3020">
        <v>112050</v>
      </c>
    </row>
    <row r="3021" spans="5:6">
      <c r="E3021" t="e">
        <f>#REF!</f>
        <v>#REF!</v>
      </c>
      <c r="F3021">
        <v>112051</v>
      </c>
    </row>
    <row r="3022" spans="5:6">
      <c r="E3022" t="e">
        <f>#REF!</f>
        <v>#REF!</v>
      </c>
      <c r="F3022">
        <v>112052</v>
      </c>
    </row>
    <row r="3023" spans="5:6">
      <c r="E3023" t="e">
        <f>#REF!</f>
        <v>#REF!</v>
      </c>
      <c r="F3023">
        <v>112053</v>
      </c>
    </row>
    <row r="3024" spans="5:6">
      <c r="E3024" t="e">
        <f>#REF!</f>
        <v>#REF!</v>
      </c>
      <c r="F3024">
        <v>112054</v>
      </c>
    </row>
    <row r="3025" spans="5:6">
      <c r="E3025" t="e">
        <f>#REF!</f>
        <v>#REF!</v>
      </c>
      <c r="F3025">
        <v>112055</v>
      </c>
    </row>
    <row r="3026" spans="5:6">
      <c r="E3026" t="e">
        <f>#REF!</f>
        <v>#REF!</v>
      </c>
      <c r="F3026">
        <v>112056</v>
      </c>
    </row>
    <row r="3027" spans="5:6">
      <c r="E3027" t="e">
        <f>#REF!</f>
        <v>#REF!</v>
      </c>
      <c r="F3027">
        <v>112057</v>
      </c>
    </row>
    <row r="3028" spans="5:6">
      <c r="E3028" t="e">
        <f>#REF!</f>
        <v>#REF!</v>
      </c>
      <c r="F3028">
        <v>112058</v>
      </c>
    </row>
    <row r="3029" spans="5:6">
      <c r="E3029" t="e">
        <f>#REF!</f>
        <v>#REF!</v>
      </c>
      <c r="F3029">
        <v>112059</v>
      </c>
    </row>
    <row r="3030" spans="5:6">
      <c r="E3030" t="e">
        <f>#REF!</f>
        <v>#REF!</v>
      </c>
      <c r="F3030">
        <v>112060</v>
      </c>
    </row>
    <row r="3031" spans="5:6">
      <c r="E3031" t="e">
        <f>#REF!</f>
        <v>#REF!</v>
      </c>
      <c r="F3031">
        <v>112061</v>
      </c>
    </row>
    <row r="3032" spans="5:6">
      <c r="E3032" t="e">
        <f>#REF!</f>
        <v>#REF!</v>
      </c>
      <c r="F3032">
        <v>112062</v>
      </c>
    </row>
    <row r="3033" spans="5:6">
      <c r="E3033" t="e">
        <f>#REF!</f>
        <v>#REF!</v>
      </c>
      <c r="F3033">
        <v>112063</v>
      </c>
    </row>
    <row r="3034" spans="5:6">
      <c r="E3034" t="e">
        <f>#REF!</f>
        <v>#REF!</v>
      </c>
      <c r="F3034">
        <v>112064</v>
      </c>
    </row>
    <row r="3035" spans="5:6">
      <c r="E3035" t="e">
        <f>#REF!</f>
        <v>#REF!</v>
      </c>
      <c r="F3035">
        <v>112065</v>
      </c>
    </row>
    <row r="3036" spans="5:6">
      <c r="E3036" t="e">
        <f>#REF!</f>
        <v>#REF!</v>
      </c>
      <c r="F3036">
        <v>112066</v>
      </c>
    </row>
    <row r="3037" spans="5:6">
      <c r="E3037" t="e">
        <f>#REF!</f>
        <v>#REF!</v>
      </c>
      <c r="F3037">
        <v>112067</v>
      </c>
    </row>
    <row r="3038" spans="5:6">
      <c r="E3038" t="e">
        <f>#REF!</f>
        <v>#REF!</v>
      </c>
      <c r="F3038">
        <v>112068</v>
      </c>
    </row>
    <row r="3039" spans="5:6">
      <c r="E3039" t="e">
        <f>#REF!</f>
        <v>#REF!</v>
      </c>
      <c r="F3039">
        <v>112069</v>
      </c>
    </row>
    <row r="3040" spans="5:6">
      <c r="E3040" t="e">
        <f>#REF!</f>
        <v>#REF!</v>
      </c>
      <c r="F3040">
        <v>112070</v>
      </c>
    </row>
    <row r="3041" spans="5:6">
      <c r="E3041" t="e">
        <f>#REF!</f>
        <v>#REF!</v>
      </c>
      <c r="F3041">
        <v>112071</v>
      </c>
    </row>
    <row r="3042" spans="5:6">
      <c r="E3042" t="e">
        <f>#REF!</f>
        <v>#REF!</v>
      </c>
      <c r="F3042">
        <v>112072</v>
      </c>
    </row>
    <row r="3043" spans="5:6">
      <c r="E3043" t="e">
        <f>#REF!</f>
        <v>#REF!</v>
      </c>
      <c r="F3043">
        <v>112073</v>
      </c>
    </row>
    <row r="3044" spans="5:6">
      <c r="E3044" t="e">
        <f>#REF!</f>
        <v>#REF!</v>
      </c>
      <c r="F3044">
        <v>112074</v>
      </c>
    </row>
    <row r="3045" spans="5:6">
      <c r="E3045" t="e">
        <f>#REF!</f>
        <v>#REF!</v>
      </c>
      <c r="F3045">
        <v>112075</v>
      </c>
    </row>
    <row r="3046" spans="5:6">
      <c r="E3046" t="e">
        <f>#REF!</f>
        <v>#REF!</v>
      </c>
      <c r="F3046">
        <v>112076</v>
      </c>
    </row>
    <row r="3047" spans="5:6">
      <c r="E3047" t="e">
        <f>#REF!</f>
        <v>#REF!</v>
      </c>
      <c r="F3047">
        <v>112077</v>
      </c>
    </row>
    <row r="3048" spans="5:6">
      <c r="E3048" t="e">
        <f>#REF!</f>
        <v>#REF!</v>
      </c>
      <c r="F3048">
        <v>112078</v>
      </c>
    </row>
    <row r="3049" spans="5:6">
      <c r="E3049" t="e">
        <f>#REF!</f>
        <v>#REF!</v>
      </c>
      <c r="F3049">
        <v>112079</v>
      </c>
    </row>
    <row r="3050" spans="5:6">
      <c r="E3050" t="e">
        <f>#REF!</f>
        <v>#REF!</v>
      </c>
      <c r="F3050">
        <v>112080</v>
      </c>
    </row>
    <row r="3051" spans="5:6">
      <c r="E3051" t="e">
        <f>#REF!</f>
        <v>#REF!</v>
      </c>
      <c r="F3051">
        <v>112081</v>
      </c>
    </row>
    <row r="3052" spans="5:6">
      <c r="E3052" t="e">
        <f>#REF!</f>
        <v>#REF!</v>
      </c>
      <c r="F3052">
        <v>112082</v>
      </c>
    </row>
    <row r="3053" spans="5:6">
      <c r="E3053" t="e">
        <f>#REF!</f>
        <v>#REF!</v>
      </c>
      <c r="F3053">
        <v>112083</v>
      </c>
    </row>
    <row r="3054" spans="5:6">
      <c r="E3054" t="e">
        <f>#REF!</f>
        <v>#REF!</v>
      </c>
      <c r="F3054">
        <v>112084</v>
      </c>
    </row>
    <row r="3055" spans="5:6">
      <c r="E3055" t="e">
        <f>#REF!</f>
        <v>#REF!</v>
      </c>
      <c r="F3055">
        <v>112085</v>
      </c>
    </row>
    <row r="3056" spans="5:6">
      <c r="E3056" t="e">
        <f>#REF!</f>
        <v>#REF!</v>
      </c>
      <c r="F3056">
        <v>112086</v>
      </c>
    </row>
    <row r="3057" spans="5:6">
      <c r="E3057" t="e">
        <f>#REF!</f>
        <v>#REF!</v>
      </c>
      <c r="F3057">
        <v>112087</v>
      </c>
    </row>
    <row r="3058" spans="5:6">
      <c r="E3058" t="e">
        <f>#REF!</f>
        <v>#REF!</v>
      </c>
      <c r="F3058">
        <v>112088</v>
      </c>
    </row>
    <row r="3059" spans="5:6">
      <c r="E3059" t="e">
        <f>#REF!</f>
        <v>#REF!</v>
      </c>
      <c r="F3059">
        <v>112089</v>
      </c>
    </row>
    <row r="3060" spans="5:6">
      <c r="E3060" t="e">
        <f>#REF!</f>
        <v>#REF!</v>
      </c>
      <c r="F3060">
        <v>112090</v>
      </c>
    </row>
    <row r="3061" spans="5:6">
      <c r="E3061" t="e">
        <f>#REF!</f>
        <v>#REF!</v>
      </c>
      <c r="F3061">
        <v>112091</v>
      </c>
    </row>
    <row r="3062" spans="5:6">
      <c r="E3062" t="e">
        <f>#REF!</f>
        <v>#REF!</v>
      </c>
      <c r="F3062">
        <v>112092</v>
      </c>
    </row>
    <row r="3063" spans="5:6">
      <c r="E3063" t="e">
        <f>#REF!</f>
        <v>#REF!</v>
      </c>
      <c r="F3063">
        <v>112093</v>
      </c>
    </row>
    <row r="3064" spans="5:6">
      <c r="E3064" t="e">
        <f>#REF!</f>
        <v>#REF!</v>
      </c>
      <c r="F3064">
        <v>112094</v>
      </c>
    </row>
    <row r="3065" spans="5:6">
      <c r="E3065" t="e">
        <f>#REF!</f>
        <v>#REF!</v>
      </c>
      <c r="F3065">
        <v>112095</v>
      </c>
    </row>
    <row r="3066" spans="5:6">
      <c r="E3066" t="e">
        <f>#REF!</f>
        <v>#REF!</v>
      </c>
      <c r="F3066">
        <v>112096</v>
      </c>
    </row>
    <row r="3067" spans="5:6">
      <c r="E3067" t="e">
        <f>#REF!</f>
        <v>#REF!</v>
      </c>
      <c r="F3067">
        <v>112097</v>
      </c>
    </row>
    <row r="3068" spans="5:6">
      <c r="E3068" t="e">
        <f>#REF!</f>
        <v>#REF!</v>
      </c>
      <c r="F3068">
        <v>112098</v>
      </c>
    </row>
    <row r="3069" spans="5:6">
      <c r="E3069" t="e">
        <f>#REF!</f>
        <v>#REF!</v>
      </c>
      <c r="F3069">
        <v>112099</v>
      </c>
    </row>
    <row r="3070" spans="5:6">
      <c r="E3070" t="e">
        <f>#REF!</f>
        <v>#REF!</v>
      </c>
      <c r="F3070">
        <v>112100</v>
      </c>
    </row>
    <row r="3071" spans="5:6">
      <c r="E3071" t="e">
        <f>#REF!</f>
        <v>#REF!</v>
      </c>
      <c r="F3071">
        <v>112101</v>
      </c>
    </row>
    <row r="3072" spans="5:6">
      <c r="E3072" t="e">
        <f>#REF!</f>
        <v>#REF!</v>
      </c>
      <c r="F3072">
        <v>112102</v>
      </c>
    </row>
    <row r="3073" spans="5:6">
      <c r="E3073" t="e">
        <f>#REF!</f>
        <v>#REF!</v>
      </c>
      <c r="F3073">
        <v>112103</v>
      </c>
    </row>
    <row r="3074" spans="5:6">
      <c r="E3074" t="e">
        <f>#REF!</f>
        <v>#REF!</v>
      </c>
      <c r="F3074">
        <v>112104</v>
      </c>
    </row>
    <row r="3075" spans="5:6">
      <c r="E3075" t="e">
        <f>#REF!</f>
        <v>#REF!</v>
      </c>
      <c r="F3075">
        <v>112105</v>
      </c>
    </row>
    <row r="3076" spans="5:6">
      <c r="E3076" t="e">
        <f>#REF!</f>
        <v>#REF!</v>
      </c>
      <c r="F3076">
        <v>112106</v>
      </c>
    </row>
    <row r="3077" spans="5:6">
      <c r="E3077" t="e">
        <f>#REF!</f>
        <v>#REF!</v>
      </c>
      <c r="F3077">
        <v>112107</v>
      </c>
    </row>
    <row r="3078" spans="5:6">
      <c r="E3078" t="e">
        <f>#REF!</f>
        <v>#REF!</v>
      </c>
      <c r="F3078">
        <v>112108</v>
      </c>
    </row>
    <row r="3079" spans="5:6">
      <c r="E3079" t="e">
        <f>#REF!</f>
        <v>#REF!</v>
      </c>
      <c r="F3079">
        <v>112109</v>
      </c>
    </row>
    <row r="3080" spans="5:6">
      <c r="E3080" t="e">
        <f>#REF!</f>
        <v>#REF!</v>
      </c>
      <c r="F3080">
        <v>112110</v>
      </c>
    </row>
    <row r="3081" spans="5:6">
      <c r="E3081" t="e">
        <f>#REF!</f>
        <v>#REF!</v>
      </c>
      <c r="F3081">
        <v>112111</v>
      </c>
    </row>
    <row r="3082" spans="5:6">
      <c r="E3082" t="e">
        <f>#REF!</f>
        <v>#REF!</v>
      </c>
      <c r="F3082">
        <v>112112</v>
      </c>
    </row>
    <row r="3083" spans="5:6">
      <c r="E3083" t="e">
        <f>#REF!</f>
        <v>#REF!</v>
      </c>
      <c r="F3083">
        <v>112113</v>
      </c>
    </row>
    <row r="3084" spans="5:6">
      <c r="E3084" t="e">
        <f>#REF!</f>
        <v>#REF!</v>
      </c>
      <c r="F3084">
        <v>112114</v>
      </c>
    </row>
    <row r="3085" spans="5:6">
      <c r="E3085" t="e">
        <f>#REF!</f>
        <v>#REF!</v>
      </c>
      <c r="F3085">
        <v>112115</v>
      </c>
    </row>
    <row r="3086" spans="5:6">
      <c r="E3086" t="e">
        <f>#REF!</f>
        <v>#REF!</v>
      </c>
      <c r="F3086">
        <v>112116</v>
      </c>
    </row>
    <row r="3087" spans="5:6">
      <c r="E3087" t="e">
        <f>#REF!</f>
        <v>#REF!</v>
      </c>
      <c r="F3087">
        <v>112117</v>
      </c>
    </row>
    <row r="3088" spans="5:6">
      <c r="E3088" t="e">
        <f>#REF!</f>
        <v>#REF!</v>
      </c>
      <c r="F3088">
        <v>112118</v>
      </c>
    </row>
    <row r="3089" spans="5:6">
      <c r="E3089" t="e">
        <f>#REF!</f>
        <v>#REF!</v>
      </c>
      <c r="F3089">
        <v>112119</v>
      </c>
    </row>
    <row r="3090" spans="5:6">
      <c r="E3090" t="e">
        <f>#REF!</f>
        <v>#REF!</v>
      </c>
      <c r="F3090">
        <v>112120</v>
      </c>
    </row>
    <row r="3091" spans="5:6">
      <c r="E3091" t="e">
        <f>#REF!</f>
        <v>#REF!</v>
      </c>
      <c r="F3091">
        <v>112121</v>
      </c>
    </row>
    <row r="3092" spans="5:6">
      <c r="E3092" t="e">
        <f>#REF!</f>
        <v>#REF!</v>
      </c>
      <c r="F3092">
        <v>112122</v>
      </c>
    </row>
    <row r="3093" spans="5:6">
      <c r="E3093" t="e">
        <f>#REF!</f>
        <v>#REF!</v>
      </c>
      <c r="F3093">
        <v>112123</v>
      </c>
    </row>
    <row r="3094" spans="5:6">
      <c r="E3094" t="e">
        <f>#REF!</f>
        <v>#REF!</v>
      </c>
      <c r="F3094">
        <v>112124</v>
      </c>
    </row>
    <row r="3095" spans="5:6">
      <c r="E3095" t="e">
        <f>#REF!</f>
        <v>#REF!</v>
      </c>
      <c r="F3095">
        <v>112125</v>
      </c>
    </row>
    <row r="3096" spans="5:6">
      <c r="E3096" t="e">
        <f>#REF!</f>
        <v>#REF!</v>
      </c>
      <c r="F3096">
        <v>112126</v>
      </c>
    </row>
    <row r="3097" spans="5:6">
      <c r="E3097" t="e">
        <f>#REF!</f>
        <v>#REF!</v>
      </c>
      <c r="F3097">
        <v>112127</v>
      </c>
    </row>
    <row r="3098" spans="5:6">
      <c r="E3098" t="e">
        <f>#REF!</f>
        <v>#REF!</v>
      </c>
      <c r="F3098">
        <v>112128</v>
      </c>
    </row>
    <row r="3099" spans="5:6">
      <c r="E3099" t="e">
        <f>#REF!</f>
        <v>#REF!</v>
      </c>
      <c r="F3099">
        <v>112129</v>
      </c>
    </row>
    <row r="3100" spans="5:6">
      <c r="E3100" t="e">
        <f>#REF!</f>
        <v>#REF!</v>
      </c>
      <c r="F3100">
        <v>112130</v>
      </c>
    </row>
    <row r="3101" spans="5:6">
      <c r="E3101" t="e">
        <f>#REF!</f>
        <v>#REF!</v>
      </c>
      <c r="F3101">
        <v>112131</v>
      </c>
    </row>
    <row r="3102" spans="5:6">
      <c r="E3102" t="e">
        <f>#REF!</f>
        <v>#REF!</v>
      </c>
      <c r="F3102">
        <v>112132</v>
      </c>
    </row>
    <row r="3103" spans="5:6">
      <c r="E3103" t="e">
        <f>#REF!</f>
        <v>#REF!</v>
      </c>
      <c r="F3103">
        <v>112133</v>
      </c>
    </row>
    <row r="3104" spans="5:6">
      <c r="E3104" t="e">
        <f>#REF!</f>
        <v>#REF!</v>
      </c>
      <c r="F3104">
        <v>112134</v>
      </c>
    </row>
    <row r="3105" spans="5:6">
      <c r="E3105" t="e">
        <f>#REF!</f>
        <v>#REF!</v>
      </c>
      <c r="F3105">
        <v>112135</v>
      </c>
    </row>
    <row r="3106" spans="5:6">
      <c r="E3106" t="e">
        <f>#REF!</f>
        <v>#REF!</v>
      </c>
      <c r="F3106">
        <v>112136</v>
      </c>
    </row>
    <row r="3107" spans="5:6">
      <c r="E3107" t="e">
        <f>#REF!</f>
        <v>#REF!</v>
      </c>
      <c r="F3107">
        <v>112137</v>
      </c>
    </row>
    <row r="3108" spans="5:6">
      <c r="E3108" t="e">
        <f>#REF!</f>
        <v>#REF!</v>
      </c>
      <c r="F3108">
        <v>112138</v>
      </c>
    </row>
    <row r="3109" spans="5:6">
      <c r="E3109" t="e">
        <f>#REF!</f>
        <v>#REF!</v>
      </c>
      <c r="F3109">
        <v>112139</v>
      </c>
    </row>
    <row r="3110" spans="5:6">
      <c r="E3110" t="e">
        <f>#REF!</f>
        <v>#REF!</v>
      </c>
      <c r="F3110">
        <v>112140</v>
      </c>
    </row>
    <row r="3111" spans="5:6">
      <c r="E3111" t="e">
        <f>#REF!</f>
        <v>#REF!</v>
      </c>
      <c r="F3111">
        <v>112141</v>
      </c>
    </row>
    <row r="3112" spans="5:6">
      <c r="E3112" t="e">
        <f>#REF!</f>
        <v>#REF!</v>
      </c>
      <c r="F3112">
        <v>112142</v>
      </c>
    </row>
    <row r="3113" spans="5:6">
      <c r="E3113" t="e">
        <f>#REF!</f>
        <v>#REF!</v>
      </c>
      <c r="F3113">
        <v>112143</v>
      </c>
    </row>
    <row r="3114" spans="5:6">
      <c r="E3114" t="e">
        <f>#REF!</f>
        <v>#REF!</v>
      </c>
      <c r="F3114">
        <v>112144</v>
      </c>
    </row>
    <row r="3115" spans="5:6">
      <c r="E3115" t="e">
        <f>#REF!</f>
        <v>#REF!</v>
      </c>
      <c r="F3115">
        <v>112145</v>
      </c>
    </row>
    <row r="3116" spans="5:6">
      <c r="E3116" t="e">
        <f>#REF!</f>
        <v>#REF!</v>
      </c>
      <c r="F3116">
        <v>112146</v>
      </c>
    </row>
    <row r="3117" spans="5:6">
      <c r="E3117" t="e">
        <f>#REF!</f>
        <v>#REF!</v>
      </c>
      <c r="F3117">
        <v>112147</v>
      </c>
    </row>
    <row r="3118" spans="5:6">
      <c r="E3118" t="e">
        <f>#REF!</f>
        <v>#REF!</v>
      </c>
      <c r="F3118">
        <v>112148</v>
      </c>
    </row>
    <row r="3119" spans="5:6">
      <c r="E3119" t="e">
        <f>#REF!</f>
        <v>#REF!</v>
      </c>
      <c r="F3119">
        <v>112149</v>
      </c>
    </row>
    <row r="3120" spans="5:6">
      <c r="E3120" t="e">
        <f>#REF!</f>
        <v>#REF!</v>
      </c>
      <c r="F3120">
        <v>112150</v>
      </c>
    </row>
    <row r="3121" spans="5:6">
      <c r="E3121" t="e">
        <f>#REF!</f>
        <v>#REF!</v>
      </c>
      <c r="F3121">
        <v>112151</v>
      </c>
    </row>
    <row r="3122" spans="5:6">
      <c r="E3122" t="e">
        <f>#REF!</f>
        <v>#REF!</v>
      </c>
      <c r="F3122">
        <v>112152</v>
      </c>
    </row>
    <row r="3123" spans="5:6">
      <c r="E3123" t="e">
        <f>#REF!</f>
        <v>#REF!</v>
      </c>
      <c r="F3123">
        <v>112153</v>
      </c>
    </row>
    <row r="3124" spans="5:6">
      <c r="E3124" t="e">
        <f>#REF!</f>
        <v>#REF!</v>
      </c>
      <c r="F3124">
        <v>112154</v>
      </c>
    </row>
    <row r="3125" spans="5:6">
      <c r="E3125" t="e">
        <f>#REF!</f>
        <v>#REF!</v>
      </c>
      <c r="F3125">
        <v>112155</v>
      </c>
    </row>
    <row r="3126" spans="5:6">
      <c r="E3126" t="e">
        <f>#REF!</f>
        <v>#REF!</v>
      </c>
      <c r="F3126">
        <v>112156</v>
      </c>
    </row>
    <row r="3127" spans="5:6">
      <c r="E3127" t="e">
        <f>#REF!</f>
        <v>#REF!</v>
      </c>
      <c r="F3127">
        <v>112157</v>
      </c>
    </row>
    <row r="3128" spans="5:6">
      <c r="E3128" t="e">
        <f>#REF!</f>
        <v>#REF!</v>
      </c>
      <c r="F3128">
        <v>112158</v>
      </c>
    </row>
    <row r="3129" spans="5:6">
      <c r="E3129" t="e">
        <f>#REF!</f>
        <v>#REF!</v>
      </c>
      <c r="F3129">
        <v>112159</v>
      </c>
    </row>
    <row r="3130" spans="5:6">
      <c r="E3130" t="e">
        <f>#REF!</f>
        <v>#REF!</v>
      </c>
      <c r="F3130">
        <v>112160</v>
      </c>
    </row>
    <row r="3131" spans="5:6">
      <c r="E3131" t="e">
        <f>#REF!</f>
        <v>#REF!</v>
      </c>
      <c r="F3131">
        <v>112161</v>
      </c>
    </row>
    <row r="3132" spans="5:6">
      <c r="E3132" t="e">
        <f>#REF!</f>
        <v>#REF!</v>
      </c>
      <c r="F3132">
        <v>112162</v>
      </c>
    </row>
    <row r="3133" spans="5:6">
      <c r="E3133" t="e">
        <f>#REF!</f>
        <v>#REF!</v>
      </c>
      <c r="F3133">
        <v>112163</v>
      </c>
    </row>
    <row r="3134" spans="5:6">
      <c r="E3134" t="e">
        <f>#REF!</f>
        <v>#REF!</v>
      </c>
      <c r="F3134">
        <v>112164</v>
      </c>
    </row>
    <row r="3135" spans="5:6">
      <c r="E3135" t="e">
        <f>#REF!</f>
        <v>#REF!</v>
      </c>
      <c r="F3135">
        <v>112165</v>
      </c>
    </row>
    <row r="3136" spans="5:6">
      <c r="E3136" t="e">
        <f>#REF!</f>
        <v>#REF!</v>
      </c>
      <c r="F3136">
        <v>112166</v>
      </c>
    </row>
    <row r="3137" spans="5:6">
      <c r="E3137" t="e">
        <f>#REF!</f>
        <v>#REF!</v>
      </c>
      <c r="F3137">
        <v>112167</v>
      </c>
    </row>
    <row r="3138" spans="5:6">
      <c r="E3138" t="e">
        <f>#REF!</f>
        <v>#REF!</v>
      </c>
      <c r="F3138">
        <v>112168</v>
      </c>
    </row>
    <row r="3139" spans="5:6">
      <c r="E3139" t="e">
        <f>#REF!</f>
        <v>#REF!</v>
      </c>
      <c r="F3139">
        <v>112169</v>
      </c>
    </row>
    <row r="3140" spans="5:6">
      <c r="E3140" t="e">
        <f>#REF!</f>
        <v>#REF!</v>
      </c>
      <c r="F3140">
        <v>112170</v>
      </c>
    </row>
    <row r="3141" spans="5:6">
      <c r="E3141" t="e">
        <f>#REF!</f>
        <v>#REF!</v>
      </c>
      <c r="F3141">
        <v>112171</v>
      </c>
    </row>
    <row r="3142" spans="5:6">
      <c r="E3142" t="e">
        <f>#REF!</f>
        <v>#REF!</v>
      </c>
      <c r="F3142">
        <v>112172</v>
      </c>
    </row>
    <row r="3143" spans="5:6">
      <c r="E3143" t="e">
        <f>#REF!</f>
        <v>#REF!</v>
      </c>
      <c r="F3143">
        <v>112173</v>
      </c>
    </row>
    <row r="3144" spans="5:6">
      <c r="E3144" t="e">
        <f>#REF!</f>
        <v>#REF!</v>
      </c>
      <c r="F3144">
        <v>112174</v>
      </c>
    </row>
    <row r="3145" spans="5:6">
      <c r="E3145" t="e">
        <f>#REF!</f>
        <v>#REF!</v>
      </c>
      <c r="F3145">
        <v>112175</v>
      </c>
    </row>
    <row r="3146" spans="5:6">
      <c r="E3146" t="e">
        <f>#REF!</f>
        <v>#REF!</v>
      </c>
      <c r="F3146">
        <v>112176</v>
      </c>
    </row>
    <row r="3147" spans="5:6">
      <c r="E3147" t="e">
        <f>#REF!</f>
        <v>#REF!</v>
      </c>
      <c r="F3147">
        <v>112177</v>
      </c>
    </row>
    <row r="3148" spans="5:6">
      <c r="E3148" t="e">
        <f>#REF!</f>
        <v>#REF!</v>
      </c>
      <c r="F3148">
        <v>112178</v>
      </c>
    </row>
    <row r="3149" spans="5:6">
      <c r="E3149" t="e">
        <f>#REF!</f>
        <v>#REF!</v>
      </c>
      <c r="F3149">
        <v>112179</v>
      </c>
    </row>
    <row r="3150" spans="5:6">
      <c r="E3150" t="e">
        <f>#REF!</f>
        <v>#REF!</v>
      </c>
      <c r="F3150">
        <v>112180</v>
      </c>
    </row>
    <row r="3151" spans="5:6">
      <c r="E3151" t="e">
        <f>#REF!</f>
        <v>#REF!</v>
      </c>
      <c r="F3151">
        <v>112181</v>
      </c>
    </row>
    <row r="3152" spans="5:6">
      <c r="E3152" t="e">
        <f>#REF!</f>
        <v>#REF!</v>
      </c>
      <c r="F3152">
        <v>112182</v>
      </c>
    </row>
    <row r="3153" spans="5:6">
      <c r="E3153" t="e">
        <f>#REF!</f>
        <v>#REF!</v>
      </c>
      <c r="F3153">
        <v>112183</v>
      </c>
    </row>
    <row r="3154" spans="5:6">
      <c r="E3154" t="e">
        <f>#REF!</f>
        <v>#REF!</v>
      </c>
      <c r="F3154">
        <v>112184</v>
      </c>
    </row>
    <row r="3155" spans="5:6">
      <c r="E3155" t="e">
        <f>#REF!</f>
        <v>#REF!</v>
      </c>
      <c r="F3155">
        <v>112185</v>
      </c>
    </row>
    <row r="3156" spans="5:6">
      <c r="E3156" t="e">
        <f>#REF!</f>
        <v>#REF!</v>
      </c>
      <c r="F3156">
        <v>112186</v>
      </c>
    </row>
    <row r="3157" spans="5:6">
      <c r="E3157" t="e">
        <f>#REF!</f>
        <v>#REF!</v>
      </c>
      <c r="F3157">
        <v>112187</v>
      </c>
    </row>
    <row r="3158" spans="5:6">
      <c r="E3158" t="e">
        <f>#REF!</f>
        <v>#REF!</v>
      </c>
      <c r="F3158">
        <v>112188</v>
      </c>
    </row>
    <row r="3159" spans="5:6">
      <c r="E3159" t="e">
        <f>#REF!</f>
        <v>#REF!</v>
      </c>
      <c r="F3159">
        <v>112189</v>
      </c>
    </row>
    <row r="3160" spans="5:6">
      <c r="E3160" t="e">
        <f>#REF!</f>
        <v>#REF!</v>
      </c>
      <c r="F3160">
        <v>112190</v>
      </c>
    </row>
    <row r="3161" spans="5:6">
      <c r="E3161" t="e">
        <f>#REF!</f>
        <v>#REF!</v>
      </c>
      <c r="F3161">
        <v>112191</v>
      </c>
    </row>
    <row r="3162" spans="5:6">
      <c r="E3162" t="e">
        <f>#REF!</f>
        <v>#REF!</v>
      </c>
      <c r="F3162">
        <v>112192</v>
      </c>
    </row>
    <row r="3163" spans="5:6">
      <c r="E3163" t="e">
        <f>#REF!</f>
        <v>#REF!</v>
      </c>
      <c r="F3163">
        <v>112193</v>
      </c>
    </row>
    <row r="3164" spans="5:6">
      <c r="E3164" t="e">
        <f>#REF!</f>
        <v>#REF!</v>
      </c>
      <c r="F3164">
        <v>112194</v>
      </c>
    </row>
    <row r="3165" spans="5:6">
      <c r="E3165" t="e">
        <f>#REF!</f>
        <v>#REF!</v>
      </c>
      <c r="F3165">
        <v>112195</v>
      </c>
    </row>
    <row r="3166" spans="5:6">
      <c r="E3166" t="e">
        <f>#REF!</f>
        <v>#REF!</v>
      </c>
      <c r="F3166">
        <v>112196</v>
      </c>
    </row>
    <row r="3167" spans="5:6">
      <c r="E3167" t="e">
        <f>#REF!</f>
        <v>#REF!</v>
      </c>
      <c r="F3167">
        <v>112197</v>
      </c>
    </row>
    <row r="3168" spans="5:6">
      <c r="E3168" t="e">
        <f>#REF!</f>
        <v>#REF!</v>
      </c>
      <c r="F3168">
        <v>112198</v>
      </c>
    </row>
    <row r="3169" spans="5:6">
      <c r="E3169" t="e">
        <f>#REF!</f>
        <v>#REF!</v>
      </c>
      <c r="F3169">
        <v>112199</v>
      </c>
    </row>
    <row r="3170" spans="5:6">
      <c r="E3170" t="e">
        <f>#REF!</f>
        <v>#REF!</v>
      </c>
      <c r="F3170">
        <v>112200</v>
      </c>
    </row>
    <row r="3171" spans="5:6">
      <c r="E3171" t="e">
        <f>#REF!</f>
        <v>#REF!</v>
      </c>
      <c r="F3171">
        <v>112201</v>
      </c>
    </row>
    <row r="3172" spans="5:6">
      <c r="E3172" t="e">
        <f>#REF!</f>
        <v>#REF!</v>
      </c>
      <c r="F3172">
        <v>112202</v>
      </c>
    </row>
    <row r="3173" spans="5:6">
      <c r="E3173" t="e">
        <f>#REF!</f>
        <v>#REF!</v>
      </c>
      <c r="F3173">
        <v>112203</v>
      </c>
    </row>
    <row r="3174" spans="5:6">
      <c r="E3174" t="e">
        <f>#REF!</f>
        <v>#REF!</v>
      </c>
      <c r="F3174">
        <v>112204</v>
      </c>
    </row>
    <row r="3175" spans="5:6">
      <c r="E3175" t="e">
        <f>#REF!</f>
        <v>#REF!</v>
      </c>
      <c r="F3175">
        <v>112205</v>
      </c>
    </row>
    <row r="3176" spans="5:6">
      <c r="E3176" t="e">
        <f>#REF!</f>
        <v>#REF!</v>
      </c>
      <c r="F3176">
        <v>112206</v>
      </c>
    </row>
    <row r="3177" spans="5:6">
      <c r="E3177" t="e">
        <f>#REF!</f>
        <v>#REF!</v>
      </c>
      <c r="F3177">
        <v>112207</v>
      </c>
    </row>
    <row r="3178" spans="5:6">
      <c r="E3178" t="e">
        <f>#REF!</f>
        <v>#REF!</v>
      </c>
      <c r="F3178">
        <v>112208</v>
      </c>
    </row>
    <row r="3179" spans="5:6">
      <c r="E3179" t="e">
        <f>#REF!</f>
        <v>#REF!</v>
      </c>
      <c r="F3179">
        <v>112209</v>
      </c>
    </row>
    <row r="3180" spans="5:6">
      <c r="E3180" t="e">
        <f>#REF!</f>
        <v>#REF!</v>
      </c>
      <c r="F3180">
        <v>112210</v>
      </c>
    </row>
    <row r="3181" spans="5:6">
      <c r="E3181" t="e">
        <f>#REF!</f>
        <v>#REF!</v>
      </c>
      <c r="F3181">
        <v>112211</v>
      </c>
    </row>
    <row r="3182" spans="5:6">
      <c r="E3182" t="e">
        <f>#REF!</f>
        <v>#REF!</v>
      </c>
      <c r="F3182">
        <v>112212</v>
      </c>
    </row>
    <row r="3183" spans="5:6">
      <c r="E3183" t="e">
        <f>#REF!</f>
        <v>#REF!</v>
      </c>
      <c r="F3183">
        <v>112213</v>
      </c>
    </row>
    <row r="3184" spans="5:6">
      <c r="E3184" t="e">
        <f>#REF!</f>
        <v>#REF!</v>
      </c>
      <c r="F3184">
        <v>112214</v>
      </c>
    </row>
    <row r="3185" spans="5:6">
      <c r="E3185" t="e">
        <f>#REF!</f>
        <v>#REF!</v>
      </c>
      <c r="F3185">
        <v>112215</v>
      </c>
    </row>
    <row r="3186" spans="5:6">
      <c r="E3186" t="e">
        <f>#REF!</f>
        <v>#REF!</v>
      </c>
      <c r="F3186">
        <v>112216</v>
      </c>
    </row>
    <row r="3187" spans="5:6">
      <c r="E3187" t="e">
        <f>#REF!</f>
        <v>#REF!</v>
      </c>
      <c r="F3187">
        <v>112217</v>
      </c>
    </row>
    <row r="3188" spans="5:6">
      <c r="E3188" t="e">
        <f>#REF!</f>
        <v>#REF!</v>
      </c>
      <c r="F3188">
        <v>112218</v>
      </c>
    </row>
    <row r="3189" spans="5:6">
      <c r="E3189" t="e">
        <f>#REF!</f>
        <v>#REF!</v>
      </c>
      <c r="F3189">
        <v>112219</v>
      </c>
    </row>
    <row r="3190" spans="5:6">
      <c r="E3190" t="e">
        <f>#REF!</f>
        <v>#REF!</v>
      </c>
      <c r="F3190">
        <v>112220</v>
      </c>
    </row>
    <row r="3191" spans="5:6">
      <c r="E3191" t="e">
        <f>#REF!</f>
        <v>#REF!</v>
      </c>
      <c r="F3191">
        <v>112221</v>
      </c>
    </row>
    <row r="3192" spans="5:6">
      <c r="E3192" t="e">
        <f>#REF!</f>
        <v>#REF!</v>
      </c>
      <c r="F3192">
        <v>112222</v>
      </c>
    </row>
    <row r="3193" spans="5:6">
      <c r="E3193" t="e">
        <f>#REF!</f>
        <v>#REF!</v>
      </c>
      <c r="F3193">
        <v>112223</v>
      </c>
    </row>
    <row r="3194" spans="5:6">
      <c r="E3194" t="e">
        <f>#REF!</f>
        <v>#REF!</v>
      </c>
      <c r="F3194">
        <v>112224</v>
      </c>
    </row>
    <row r="3195" spans="5:6">
      <c r="E3195" t="e">
        <f>#REF!</f>
        <v>#REF!</v>
      </c>
      <c r="F3195">
        <v>112225</v>
      </c>
    </row>
    <row r="3196" spans="5:6">
      <c r="E3196" t="e">
        <f>#REF!</f>
        <v>#REF!</v>
      </c>
      <c r="F3196">
        <v>112226</v>
      </c>
    </row>
    <row r="3197" spans="5:6">
      <c r="E3197" t="e">
        <f>#REF!</f>
        <v>#REF!</v>
      </c>
      <c r="F3197">
        <v>112227</v>
      </c>
    </row>
    <row r="3198" spans="5:6">
      <c r="E3198" t="e">
        <f>#REF!</f>
        <v>#REF!</v>
      </c>
      <c r="F3198">
        <v>112228</v>
      </c>
    </row>
    <row r="3199" spans="5:6">
      <c r="E3199" t="e">
        <f>#REF!</f>
        <v>#REF!</v>
      </c>
      <c r="F3199">
        <v>112229</v>
      </c>
    </row>
    <row r="3200" spans="5:6">
      <c r="E3200" t="e">
        <f>#REF!</f>
        <v>#REF!</v>
      </c>
      <c r="F3200">
        <v>112230</v>
      </c>
    </row>
    <row r="3201" spans="5:6">
      <c r="E3201" t="e">
        <f>#REF!</f>
        <v>#REF!</v>
      </c>
      <c r="F3201">
        <v>112231</v>
      </c>
    </row>
    <row r="3202" spans="5:6">
      <c r="E3202" t="e">
        <f>#REF!</f>
        <v>#REF!</v>
      </c>
      <c r="F3202">
        <v>112232</v>
      </c>
    </row>
    <row r="3203" spans="5:6">
      <c r="E3203" t="e">
        <f>#REF!</f>
        <v>#REF!</v>
      </c>
      <c r="F3203">
        <v>112233</v>
      </c>
    </row>
    <row r="3204" spans="5:6">
      <c r="E3204" t="e">
        <f>#REF!</f>
        <v>#REF!</v>
      </c>
      <c r="F3204">
        <v>112234</v>
      </c>
    </row>
    <row r="3205" spans="5:6">
      <c r="E3205" t="e">
        <f>#REF!</f>
        <v>#REF!</v>
      </c>
      <c r="F3205">
        <v>112235</v>
      </c>
    </row>
    <row r="3206" spans="5:6">
      <c r="E3206" t="e">
        <f>#REF!</f>
        <v>#REF!</v>
      </c>
      <c r="F3206">
        <v>112236</v>
      </c>
    </row>
    <row r="3207" spans="5:6">
      <c r="E3207" t="e">
        <f>#REF!</f>
        <v>#REF!</v>
      </c>
      <c r="F3207">
        <v>112237</v>
      </c>
    </row>
    <row r="3208" spans="5:6">
      <c r="E3208" t="e">
        <f>#REF!</f>
        <v>#REF!</v>
      </c>
      <c r="F3208">
        <v>112238</v>
      </c>
    </row>
    <row r="3209" spans="5:6">
      <c r="E3209" t="e">
        <f>#REF!</f>
        <v>#REF!</v>
      </c>
      <c r="F3209">
        <v>112239</v>
      </c>
    </row>
    <row r="3210" spans="5:6">
      <c r="E3210" t="e">
        <f>#REF!</f>
        <v>#REF!</v>
      </c>
      <c r="F3210">
        <v>112240</v>
      </c>
    </row>
    <row r="3211" spans="5:6">
      <c r="E3211" t="e">
        <f>#REF!</f>
        <v>#REF!</v>
      </c>
      <c r="F3211">
        <v>112241</v>
      </c>
    </row>
    <row r="3212" spans="5:6">
      <c r="E3212" t="e">
        <f>#REF!</f>
        <v>#REF!</v>
      </c>
      <c r="F3212">
        <v>112242</v>
      </c>
    </row>
    <row r="3213" spans="5:6">
      <c r="E3213" t="e">
        <f>#REF!</f>
        <v>#REF!</v>
      </c>
      <c r="F3213">
        <v>112243</v>
      </c>
    </row>
    <row r="3214" spans="5:6">
      <c r="E3214" t="e">
        <f>#REF!</f>
        <v>#REF!</v>
      </c>
      <c r="F3214">
        <v>112244</v>
      </c>
    </row>
    <row r="3215" spans="5:6">
      <c r="E3215" t="e">
        <f>#REF!</f>
        <v>#REF!</v>
      </c>
      <c r="F3215">
        <v>112245</v>
      </c>
    </row>
    <row r="3216" spans="5:6">
      <c r="E3216" t="e">
        <f>#REF!</f>
        <v>#REF!</v>
      </c>
      <c r="F3216">
        <v>112246</v>
      </c>
    </row>
    <row r="3217" spans="5:6">
      <c r="E3217" t="e">
        <f>#REF!</f>
        <v>#REF!</v>
      </c>
      <c r="F3217">
        <v>112247</v>
      </c>
    </row>
    <row r="3218" spans="5:6">
      <c r="E3218" t="e">
        <f>#REF!</f>
        <v>#REF!</v>
      </c>
      <c r="F3218">
        <v>112248</v>
      </c>
    </row>
    <row r="3219" spans="5:6">
      <c r="E3219" t="e">
        <f>#REF!</f>
        <v>#REF!</v>
      </c>
      <c r="F3219">
        <v>112249</v>
      </c>
    </row>
    <row r="3220" spans="5:6">
      <c r="E3220" t="e">
        <f>#REF!</f>
        <v>#REF!</v>
      </c>
      <c r="F3220">
        <v>112250</v>
      </c>
    </row>
    <row r="3221" spans="5:6">
      <c r="E3221" t="e">
        <f>#REF!</f>
        <v>#REF!</v>
      </c>
      <c r="F3221">
        <v>112251</v>
      </c>
    </row>
    <row r="3222" spans="5:6">
      <c r="E3222" t="e">
        <f>#REF!</f>
        <v>#REF!</v>
      </c>
      <c r="F3222">
        <v>112252</v>
      </c>
    </row>
    <row r="3223" spans="5:6">
      <c r="E3223" t="e">
        <f>#REF!</f>
        <v>#REF!</v>
      </c>
      <c r="F3223">
        <v>112253</v>
      </c>
    </row>
    <row r="3224" spans="5:6">
      <c r="E3224" t="e">
        <f>#REF!</f>
        <v>#REF!</v>
      </c>
      <c r="F3224">
        <v>112254</v>
      </c>
    </row>
    <row r="3225" spans="5:6">
      <c r="E3225" t="e">
        <f>#REF!</f>
        <v>#REF!</v>
      </c>
      <c r="F3225">
        <v>112255</v>
      </c>
    </row>
    <row r="3226" spans="5:6">
      <c r="E3226" t="e">
        <f>#REF!</f>
        <v>#REF!</v>
      </c>
      <c r="F3226">
        <v>112256</v>
      </c>
    </row>
    <row r="3227" spans="5:6">
      <c r="E3227" t="e">
        <f>#REF!</f>
        <v>#REF!</v>
      </c>
      <c r="F3227">
        <v>112257</v>
      </c>
    </row>
    <row r="3228" spans="5:6">
      <c r="E3228" t="e">
        <f>#REF!</f>
        <v>#REF!</v>
      </c>
      <c r="F3228">
        <v>112258</v>
      </c>
    </row>
    <row r="3229" spans="5:6">
      <c r="E3229" t="e">
        <f>#REF!</f>
        <v>#REF!</v>
      </c>
      <c r="F3229">
        <v>112259</v>
      </c>
    </row>
    <row r="3230" spans="5:6">
      <c r="E3230" t="e">
        <f>#REF!</f>
        <v>#REF!</v>
      </c>
      <c r="F3230">
        <v>112260</v>
      </c>
    </row>
    <row r="3231" spans="5:6">
      <c r="E3231" t="e">
        <f>#REF!</f>
        <v>#REF!</v>
      </c>
      <c r="F3231">
        <v>112261</v>
      </c>
    </row>
    <row r="3232" spans="5:6">
      <c r="E3232" t="e">
        <f>#REF!</f>
        <v>#REF!</v>
      </c>
      <c r="F3232">
        <v>112262</v>
      </c>
    </row>
    <row r="3233" spans="5:6">
      <c r="E3233" t="e">
        <f>#REF!</f>
        <v>#REF!</v>
      </c>
      <c r="F3233">
        <v>112263</v>
      </c>
    </row>
    <row r="3234" spans="5:6">
      <c r="E3234" t="e">
        <f>#REF!</f>
        <v>#REF!</v>
      </c>
      <c r="F3234">
        <v>112264</v>
      </c>
    </row>
    <row r="3235" spans="5:6">
      <c r="E3235" t="e">
        <f>#REF!</f>
        <v>#REF!</v>
      </c>
      <c r="F3235">
        <v>112265</v>
      </c>
    </row>
    <row r="3236" spans="5:6">
      <c r="E3236" t="e">
        <f>#REF!</f>
        <v>#REF!</v>
      </c>
      <c r="F3236">
        <v>112266</v>
      </c>
    </row>
    <row r="3237" spans="5:6">
      <c r="E3237" t="e">
        <f>#REF!</f>
        <v>#REF!</v>
      </c>
      <c r="F3237">
        <v>112267</v>
      </c>
    </row>
    <row r="3238" spans="5:6">
      <c r="E3238" t="e">
        <f>#REF!</f>
        <v>#REF!</v>
      </c>
      <c r="F3238">
        <v>112268</v>
      </c>
    </row>
    <row r="3239" spans="5:6">
      <c r="E3239" t="e">
        <f>#REF!</f>
        <v>#REF!</v>
      </c>
      <c r="F3239">
        <v>112269</v>
      </c>
    </row>
    <row r="3240" spans="5:6">
      <c r="E3240" t="e">
        <f>#REF!</f>
        <v>#REF!</v>
      </c>
      <c r="F3240">
        <v>112270</v>
      </c>
    </row>
    <row r="3241" spans="5:6">
      <c r="E3241" t="e">
        <f>#REF!</f>
        <v>#REF!</v>
      </c>
      <c r="F3241">
        <v>112271</v>
      </c>
    </row>
    <row r="3242" spans="5:6">
      <c r="E3242" t="e">
        <f>#REF!</f>
        <v>#REF!</v>
      </c>
      <c r="F3242">
        <v>112272</v>
      </c>
    </row>
    <row r="3243" spans="5:6">
      <c r="E3243" t="e">
        <f>#REF!</f>
        <v>#REF!</v>
      </c>
      <c r="F3243">
        <v>112273</v>
      </c>
    </row>
    <row r="3244" spans="5:6">
      <c r="E3244" t="e">
        <f>#REF!</f>
        <v>#REF!</v>
      </c>
      <c r="F3244">
        <v>112274</v>
      </c>
    </row>
    <row r="3245" spans="5:6">
      <c r="E3245" t="e">
        <f>#REF!</f>
        <v>#REF!</v>
      </c>
      <c r="F3245">
        <v>112275</v>
      </c>
    </row>
    <row r="3246" spans="5:6">
      <c r="E3246" t="e">
        <f>#REF!</f>
        <v>#REF!</v>
      </c>
      <c r="F3246">
        <v>112276</v>
      </c>
    </row>
    <row r="3247" spans="5:6">
      <c r="E3247" t="e">
        <f>#REF!</f>
        <v>#REF!</v>
      </c>
      <c r="F3247">
        <v>112277</v>
      </c>
    </row>
    <row r="3248" spans="5:6">
      <c r="E3248" t="e">
        <f>#REF!</f>
        <v>#REF!</v>
      </c>
      <c r="F3248">
        <v>112278</v>
      </c>
    </row>
    <row r="3249" spans="5:6">
      <c r="E3249" t="e">
        <f>#REF!</f>
        <v>#REF!</v>
      </c>
      <c r="F3249">
        <v>112279</v>
      </c>
    </row>
    <row r="3250" spans="5:6">
      <c r="E3250" t="e">
        <f>#REF!</f>
        <v>#REF!</v>
      </c>
      <c r="F3250">
        <v>112280</v>
      </c>
    </row>
    <row r="3251" spans="5:6">
      <c r="E3251" t="e">
        <f>#REF!</f>
        <v>#REF!</v>
      </c>
      <c r="F3251">
        <v>112281</v>
      </c>
    </row>
    <row r="3252" spans="5:6">
      <c r="E3252" t="e">
        <f>#REF!</f>
        <v>#REF!</v>
      </c>
      <c r="F3252">
        <v>112282</v>
      </c>
    </row>
    <row r="3253" spans="5:6">
      <c r="E3253" t="e">
        <f>#REF!</f>
        <v>#REF!</v>
      </c>
      <c r="F3253">
        <v>112283</v>
      </c>
    </row>
    <row r="3254" spans="5:6">
      <c r="E3254" t="e">
        <f>#REF!</f>
        <v>#REF!</v>
      </c>
      <c r="F3254">
        <v>112284</v>
      </c>
    </row>
    <row r="3255" spans="5:6">
      <c r="E3255" t="e">
        <f>#REF!</f>
        <v>#REF!</v>
      </c>
      <c r="F3255">
        <v>112285</v>
      </c>
    </row>
    <row r="3256" spans="5:6">
      <c r="E3256" t="e">
        <f>#REF!</f>
        <v>#REF!</v>
      </c>
      <c r="F3256">
        <v>112286</v>
      </c>
    </row>
    <row r="3257" spans="5:6">
      <c r="E3257" t="e">
        <f>#REF!</f>
        <v>#REF!</v>
      </c>
      <c r="F3257">
        <v>112287</v>
      </c>
    </row>
    <row r="3258" spans="5:6">
      <c r="E3258" t="e">
        <f>#REF!</f>
        <v>#REF!</v>
      </c>
      <c r="F3258">
        <v>112288</v>
      </c>
    </row>
    <row r="3259" spans="5:6">
      <c r="E3259" t="e">
        <f>#REF!</f>
        <v>#REF!</v>
      </c>
      <c r="F3259">
        <v>112289</v>
      </c>
    </row>
    <row r="3260" spans="5:6">
      <c r="E3260" t="e">
        <f>#REF!</f>
        <v>#REF!</v>
      </c>
      <c r="F3260">
        <v>112290</v>
      </c>
    </row>
    <row r="3261" spans="5:6">
      <c r="E3261" t="e">
        <f>#REF!</f>
        <v>#REF!</v>
      </c>
      <c r="F3261">
        <v>112291</v>
      </c>
    </row>
    <row r="3262" spans="5:6">
      <c r="E3262" t="e">
        <f>#REF!</f>
        <v>#REF!</v>
      </c>
      <c r="F3262">
        <v>112292</v>
      </c>
    </row>
    <row r="3263" spans="5:6">
      <c r="E3263" t="e">
        <f>#REF!</f>
        <v>#REF!</v>
      </c>
      <c r="F3263">
        <v>112293</v>
      </c>
    </row>
    <row r="3264" spans="5:6">
      <c r="E3264" t="e">
        <f>#REF!</f>
        <v>#REF!</v>
      </c>
      <c r="F3264">
        <v>112294</v>
      </c>
    </row>
    <row r="3265" spans="5:6">
      <c r="E3265" t="e">
        <f>#REF!</f>
        <v>#REF!</v>
      </c>
      <c r="F3265">
        <v>112295</v>
      </c>
    </row>
    <row r="3266" spans="5:6">
      <c r="E3266" t="e">
        <f>#REF!</f>
        <v>#REF!</v>
      </c>
      <c r="F3266">
        <v>112296</v>
      </c>
    </row>
    <row r="3267" spans="5:6">
      <c r="E3267" t="e">
        <f>#REF!</f>
        <v>#REF!</v>
      </c>
      <c r="F3267">
        <v>112297</v>
      </c>
    </row>
    <row r="3268" spans="5:6">
      <c r="E3268" t="e">
        <f>#REF!</f>
        <v>#REF!</v>
      </c>
      <c r="F3268">
        <v>112298</v>
      </c>
    </row>
    <row r="3269" spans="5:6">
      <c r="E3269" t="e">
        <f>#REF!</f>
        <v>#REF!</v>
      </c>
      <c r="F3269">
        <v>112299</v>
      </c>
    </row>
    <row r="3270" spans="5:6">
      <c r="E3270" t="e">
        <f>#REF!</f>
        <v>#REF!</v>
      </c>
      <c r="F3270">
        <v>112300</v>
      </c>
    </row>
    <row r="3271" spans="5:6">
      <c r="E3271" t="e">
        <f>#REF!</f>
        <v>#REF!</v>
      </c>
      <c r="F3271">
        <v>112301</v>
      </c>
    </row>
    <row r="3272" spans="5:6">
      <c r="E3272" t="e">
        <f>#REF!</f>
        <v>#REF!</v>
      </c>
      <c r="F3272">
        <v>112302</v>
      </c>
    </row>
    <row r="3273" spans="5:6">
      <c r="E3273" t="e">
        <f>#REF!</f>
        <v>#REF!</v>
      </c>
      <c r="F3273">
        <v>112303</v>
      </c>
    </row>
    <row r="3274" spans="5:6">
      <c r="E3274" t="e">
        <f>#REF!</f>
        <v>#REF!</v>
      </c>
      <c r="F3274">
        <v>112304</v>
      </c>
    </row>
    <row r="3275" spans="5:6">
      <c r="E3275" t="e">
        <f>#REF!</f>
        <v>#REF!</v>
      </c>
      <c r="F3275">
        <v>112305</v>
      </c>
    </row>
    <row r="3276" spans="5:6">
      <c r="E3276" t="e">
        <f>#REF!</f>
        <v>#REF!</v>
      </c>
      <c r="F3276">
        <v>112306</v>
      </c>
    </row>
    <row r="3277" spans="5:6">
      <c r="E3277" t="e">
        <f>#REF!</f>
        <v>#REF!</v>
      </c>
      <c r="F3277">
        <v>112307</v>
      </c>
    </row>
    <row r="3278" spans="5:6">
      <c r="E3278" t="e">
        <f>#REF!</f>
        <v>#REF!</v>
      </c>
      <c r="F3278">
        <v>112308</v>
      </c>
    </row>
    <row r="3279" spans="5:6">
      <c r="E3279" t="e">
        <f>#REF!</f>
        <v>#REF!</v>
      </c>
      <c r="F3279">
        <v>112309</v>
      </c>
    </row>
    <row r="3280" spans="5:6">
      <c r="E3280" t="e">
        <f>#REF!</f>
        <v>#REF!</v>
      </c>
      <c r="F3280">
        <v>112310</v>
      </c>
    </row>
    <row r="3281" spans="5:6">
      <c r="E3281" t="e">
        <f>#REF!</f>
        <v>#REF!</v>
      </c>
      <c r="F3281">
        <v>112311</v>
      </c>
    </row>
    <row r="3282" spans="5:6">
      <c r="E3282" t="e">
        <f>#REF!</f>
        <v>#REF!</v>
      </c>
      <c r="F3282">
        <v>112312</v>
      </c>
    </row>
    <row r="3283" spans="5:6">
      <c r="E3283" t="e">
        <f>#REF!</f>
        <v>#REF!</v>
      </c>
      <c r="F3283">
        <v>112313</v>
      </c>
    </row>
    <row r="3284" spans="5:6">
      <c r="E3284" t="e">
        <f>#REF!</f>
        <v>#REF!</v>
      </c>
      <c r="F3284">
        <v>112314</v>
      </c>
    </row>
    <row r="3285" spans="5:6">
      <c r="E3285" t="e">
        <f>#REF!</f>
        <v>#REF!</v>
      </c>
      <c r="F3285">
        <v>112315</v>
      </c>
    </row>
    <row r="3286" spans="5:6">
      <c r="E3286" t="e">
        <f>#REF!</f>
        <v>#REF!</v>
      </c>
      <c r="F3286">
        <v>112316</v>
      </c>
    </row>
    <row r="3287" spans="5:6">
      <c r="E3287" t="e">
        <f>#REF!</f>
        <v>#REF!</v>
      </c>
      <c r="F3287">
        <v>112317</v>
      </c>
    </row>
    <row r="3288" spans="5:6">
      <c r="E3288" t="e">
        <f>#REF!</f>
        <v>#REF!</v>
      </c>
      <c r="F3288">
        <v>112318</v>
      </c>
    </row>
    <row r="3289" spans="5:6">
      <c r="E3289" t="e">
        <f>#REF!</f>
        <v>#REF!</v>
      </c>
      <c r="F3289">
        <v>112319</v>
      </c>
    </row>
    <row r="3290" spans="5:6">
      <c r="E3290" t="e">
        <f>#REF!</f>
        <v>#REF!</v>
      </c>
      <c r="F3290">
        <v>112320</v>
      </c>
    </row>
    <row r="3291" spans="5:6">
      <c r="E3291" t="e">
        <f>#REF!</f>
        <v>#REF!</v>
      </c>
      <c r="F3291">
        <v>112321</v>
      </c>
    </row>
    <row r="3292" spans="5:6">
      <c r="E3292" t="e">
        <f>#REF!</f>
        <v>#REF!</v>
      </c>
      <c r="F3292">
        <v>112322</v>
      </c>
    </row>
    <row r="3293" spans="5:6">
      <c r="E3293" t="e">
        <f>#REF!</f>
        <v>#REF!</v>
      </c>
      <c r="F3293">
        <v>112323</v>
      </c>
    </row>
    <row r="3294" spans="5:6">
      <c r="E3294" t="e">
        <f>#REF!</f>
        <v>#REF!</v>
      </c>
      <c r="F3294">
        <v>112324</v>
      </c>
    </row>
    <row r="3295" spans="5:6">
      <c r="E3295" t="e">
        <f>#REF!</f>
        <v>#REF!</v>
      </c>
      <c r="F3295">
        <v>112325</v>
      </c>
    </row>
    <row r="3296" spans="5:6">
      <c r="E3296" t="e">
        <f>#REF!</f>
        <v>#REF!</v>
      </c>
      <c r="F3296">
        <v>112326</v>
      </c>
    </row>
    <row r="3297" spans="5:6">
      <c r="E3297" t="e">
        <f>#REF!</f>
        <v>#REF!</v>
      </c>
      <c r="F3297">
        <v>112327</v>
      </c>
    </row>
    <row r="3298" spans="5:6">
      <c r="E3298" t="e">
        <f>#REF!</f>
        <v>#REF!</v>
      </c>
      <c r="F3298">
        <v>112328</v>
      </c>
    </row>
    <row r="3299" spans="5:6">
      <c r="E3299" t="e">
        <f>#REF!</f>
        <v>#REF!</v>
      </c>
      <c r="F3299">
        <v>112329</v>
      </c>
    </row>
    <row r="3300" spans="5:6">
      <c r="E3300" t="e">
        <f>#REF!</f>
        <v>#REF!</v>
      </c>
      <c r="F3300">
        <v>112330</v>
      </c>
    </row>
    <row r="3301" spans="5:6">
      <c r="E3301" t="e">
        <f>#REF!</f>
        <v>#REF!</v>
      </c>
      <c r="F3301">
        <v>112331</v>
      </c>
    </row>
    <row r="3302" spans="5:6">
      <c r="E3302" t="e">
        <f>#REF!</f>
        <v>#REF!</v>
      </c>
      <c r="F3302">
        <v>112332</v>
      </c>
    </row>
    <row r="3303" spans="5:6">
      <c r="E3303" t="e">
        <f>#REF!</f>
        <v>#REF!</v>
      </c>
      <c r="F3303">
        <v>112333</v>
      </c>
    </row>
    <row r="3304" spans="5:6">
      <c r="E3304" t="e">
        <f>#REF!</f>
        <v>#REF!</v>
      </c>
      <c r="F3304">
        <v>112334</v>
      </c>
    </row>
    <row r="3305" spans="5:6">
      <c r="E3305" t="e">
        <f>#REF!</f>
        <v>#REF!</v>
      </c>
      <c r="F3305">
        <v>112335</v>
      </c>
    </row>
    <row r="3306" spans="5:6">
      <c r="E3306" t="e">
        <f>#REF!</f>
        <v>#REF!</v>
      </c>
      <c r="F3306">
        <v>112336</v>
      </c>
    </row>
    <row r="3307" spans="5:6">
      <c r="E3307" t="e">
        <f>#REF!</f>
        <v>#REF!</v>
      </c>
      <c r="F3307">
        <v>112337</v>
      </c>
    </row>
    <row r="3308" spans="5:6">
      <c r="E3308" t="e">
        <f>#REF!</f>
        <v>#REF!</v>
      </c>
      <c r="F3308">
        <v>112338</v>
      </c>
    </row>
    <row r="3309" spans="5:6">
      <c r="E3309" t="e">
        <f>#REF!</f>
        <v>#REF!</v>
      </c>
      <c r="F3309">
        <v>112339</v>
      </c>
    </row>
    <row r="3310" spans="5:6">
      <c r="E3310" t="e">
        <f>#REF!</f>
        <v>#REF!</v>
      </c>
      <c r="F3310">
        <v>112340</v>
      </c>
    </row>
    <row r="3311" spans="5:6">
      <c r="E3311" t="e">
        <f>#REF!</f>
        <v>#REF!</v>
      </c>
      <c r="F3311">
        <v>112341</v>
      </c>
    </row>
    <row r="3312" spans="5:6">
      <c r="E3312" t="e">
        <f>#REF!</f>
        <v>#REF!</v>
      </c>
      <c r="F3312">
        <v>112342</v>
      </c>
    </row>
    <row r="3313" spans="5:6">
      <c r="E3313" t="e">
        <f>#REF!</f>
        <v>#REF!</v>
      </c>
      <c r="F3313">
        <v>112343</v>
      </c>
    </row>
    <row r="3314" spans="5:6">
      <c r="E3314" t="e">
        <f>#REF!</f>
        <v>#REF!</v>
      </c>
      <c r="F3314">
        <v>112344</v>
      </c>
    </row>
    <row r="3315" spans="5:6">
      <c r="E3315" t="e">
        <f>#REF!</f>
        <v>#REF!</v>
      </c>
      <c r="F3315">
        <v>112345</v>
      </c>
    </row>
    <row r="3316" spans="5:6">
      <c r="E3316" t="e">
        <f>#REF!</f>
        <v>#REF!</v>
      </c>
      <c r="F3316">
        <v>112346</v>
      </c>
    </row>
    <row r="3317" spans="5:6">
      <c r="E3317" t="e">
        <f>#REF!</f>
        <v>#REF!</v>
      </c>
      <c r="F3317">
        <v>112347</v>
      </c>
    </row>
    <row r="3318" spans="5:6">
      <c r="E3318" t="e">
        <f>#REF!</f>
        <v>#REF!</v>
      </c>
      <c r="F3318">
        <v>112348</v>
      </c>
    </row>
    <row r="3319" spans="5:6">
      <c r="E3319" t="e">
        <f>#REF!</f>
        <v>#REF!</v>
      </c>
      <c r="F3319">
        <v>112349</v>
      </c>
    </row>
    <row r="3320" spans="5:6">
      <c r="E3320" t="e">
        <f>#REF!</f>
        <v>#REF!</v>
      </c>
      <c r="F3320">
        <v>112350</v>
      </c>
    </row>
    <row r="3321" spans="5:6">
      <c r="E3321" t="e">
        <f>#REF!</f>
        <v>#REF!</v>
      </c>
      <c r="F3321">
        <v>112351</v>
      </c>
    </row>
    <row r="3322" spans="5:6">
      <c r="E3322" t="e">
        <f>#REF!</f>
        <v>#REF!</v>
      </c>
      <c r="F3322">
        <v>112352</v>
      </c>
    </row>
    <row r="3323" spans="5:6">
      <c r="E3323" t="e">
        <f>#REF!</f>
        <v>#REF!</v>
      </c>
      <c r="F3323">
        <v>112353</v>
      </c>
    </row>
    <row r="3324" spans="5:6">
      <c r="E3324" t="e">
        <f>#REF!</f>
        <v>#REF!</v>
      </c>
      <c r="F3324">
        <v>112354</v>
      </c>
    </row>
    <row r="3325" spans="5:6">
      <c r="E3325" t="e">
        <f>#REF!</f>
        <v>#REF!</v>
      </c>
      <c r="F3325">
        <v>112355</v>
      </c>
    </row>
    <row r="3326" spans="5:6">
      <c r="E3326" t="e">
        <f>#REF!</f>
        <v>#REF!</v>
      </c>
      <c r="F3326">
        <v>112356</v>
      </c>
    </row>
    <row r="3327" spans="5:6">
      <c r="E3327" t="e">
        <f>#REF!</f>
        <v>#REF!</v>
      </c>
      <c r="F3327">
        <v>112357</v>
      </c>
    </row>
    <row r="3328" spans="5:6">
      <c r="E3328" t="e">
        <f>#REF!</f>
        <v>#REF!</v>
      </c>
      <c r="F3328">
        <v>112358</v>
      </c>
    </row>
    <row r="3329" spans="5:6">
      <c r="E3329" t="e">
        <f>#REF!</f>
        <v>#REF!</v>
      </c>
      <c r="F3329">
        <v>112359</v>
      </c>
    </row>
    <row r="3330" spans="5:6">
      <c r="E3330" t="e">
        <f>#REF!</f>
        <v>#REF!</v>
      </c>
      <c r="F3330">
        <v>112360</v>
      </c>
    </row>
    <row r="3331" spans="5:6">
      <c r="E3331" t="e">
        <f>#REF!</f>
        <v>#REF!</v>
      </c>
      <c r="F3331">
        <v>112361</v>
      </c>
    </row>
    <row r="3332" spans="5:6">
      <c r="E3332" t="e">
        <f>#REF!</f>
        <v>#REF!</v>
      </c>
      <c r="F3332">
        <v>112362</v>
      </c>
    </row>
    <row r="3333" spans="5:6">
      <c r="E3333" t="e">
        <f>#REF!</f>
        <v>#REF!</v>
      </c>
      <c r="F3333">
        <v>112363</v>
      </c>
    </row>
    <row r="3334" spans="5:6">
      <c r="E3334" t="e">
        <f>#REF!</f>
        <v>#REF!</v>
      </c>
      <c r="F3334">
        <v>112364</v>
      </c>
    </row>
    <row r="3335" spans="5:6">
      <c r="E3335" t="e">
        <f>#REF!</f>
        <v>#REF!</v>
      </c>
      <c r="F3335">
        <v>112365</v>
      </c>
    </row>
    <row r="3336" spans="5:6">
      <c r="E3336" t="e">
        <f>#REF!</f>
        <v>#REF!</v>
      </c>
      <c r="F3336">
        <v>112366</v>
      </c>
    </row>
    <row r="3337" spans="5:6">
      <c r="E3337" t="e">
        <f>#REF!</f>
        <v>#REF!</v>
      </c>
      <c r="F3337">
        <v>112367</v>
      </c>
    </row>
    <row r="3338" spans="5:6">
      <c r="E3338" t="e">
        <f>#REF!</f>
        <v>#REF!</v>
      </c>
      <c r="F3338">
        <v>112368</v>
      </c>
    </row>
    <row r="3339" spans="5:6">
      <c r="E3339" t="e">
        <f>#REF!</f>
        <v>#REF!</v>
      </c>
      <c r="F3339">
        <v>112369</v>
      </c>
    </row>
    <row r="3340" spans="5:6">
      <c r="E3340" t="e">
        <f>#REF!</f>
        <v>#REF!</v>
      </c>
      <c r="F3340">
        <v>112370</v>
      </c>
    </row>
    <row r="3341" spans="5:6">
      <c r="E3341" t="e">
        <f>#REF!</f>
        <v>#REF!</v>
      </c>
      <c r="F3341">
        <v>112371</v>
      </c>
    </row>
    <row r="3342" spans="5:6">
      <c r="E3342" t="e">
        <f>#REF!</f>
        <v>#REF!</v>
      </c>
      <c r="F3342">
        <v>112372</v>
      </c>
    </row>
    <row r="3343" spans="5:6">
      <c r="E3343" t="e">
        <f>#REF!</f>
        <v>#REF!</v>
      </c>
      <c r="F3343">
        <v>112373</v>
      </c>
    </row>
    <row r="3344" spans="5:6">
      <c r="E3344" t="e">
        <f>#REF!</f>
        <v>#REF!</v>
      </c>
      <c r="F3344">
        <v>112374</v>
      </c>
    </row>
    <row r="3345" spans="5:6">
      <c r="E3345" t="e">
        <f>#REF!</f>
        <v>#REF!</v>
      </c>
      <c r="F3345">
        <v>112375</v>
      </c>
    </row>
    <row r="3346" spans="5:6">
      <c r="E3346" t="e">
        <f>#REF!</f>
        <v>#REF!</v>
      </c>
      <c r="F3346">
        <v>112376</v>
      </c>
    </row>
    <row r="3347" spans="5:6">
      <c r="E3347" t="e">
        <f>#REF!</f>
        <v>#REF!</v>
      </c>
      <c r="F3347">
        <v>112377</v>
      </c>
    </row>
    <row r="3348" spans="5:6">
      <c r="E3348" t="e">
        <f>#REF!</f>
        <v>#REF!</v>
      </c>
      <c r="F3348">
        <v>112378</v>
      </c>
    </row>
    <row r="3349" spans="5:6">
      <c r="E3349" t="e">
        <f>#REF!</f>
        <v>#REF!</v>
      </c>
      <c r="F3349">
        <v>112379</v>
      </c>
    </row>
    <row r="3350" spans="5:6">
      <c r="E3350" t="e">
        <f>#REF!</f>
        <v>#REF!</v>
      </c>
      <c r="F3350">
        <v>112380</v>
      </c>
    </row>
    <row r="3351" spans="5:6">
      <c r="E3351" t="e">
        <f>#REF!</f>
        <v>#REF!</v>
      </c>
      <c r="F3351">
        <v>112381</v>
      </c>
    </row>
    <row r="3352" spans="5:6">
      <c r="E3352" t="e">
        <f>#REF!</f>
        <v>#REF!</v>
      </c>
      <c r="F3352">
        <v>112382</v>
      </c>
    </row>
    <row r="3353" spans="5:6">
      <c r="E3353" t="e">
        <f>#REF!</f>
        <v>#REF!</v>
      </c>
      <c r="F3353">
        <v>112383</v>
      </c>
    </row>
    <row r="3354" spans="5:6">
      <c r="E3354" t="e">
        <f>#REF!</f>
        <v>#REF!</v>
      </c>
      <c r="F3354">
        <v>112384</v>
      </c>
    </row>
    <row r="3355" spans="5:6">
      <c r="E3355" t="e">
        <f>#REF!</f>
        <v>#REF!</v>
      </c>
      <c r="F3355">
        <v>112385</v>
      </c>
    </row>
    <row r="3356" spans="5:6">
      <c r="E3356" t="e">
        <f>#REF!</f>
        <v>#REF!</v>
      </c>
      <c r="F3356">
        <v>112386</v>
      </c>
    </row>
    <row r="3357" spans="5:6">
      <c r="E3357" t="e">
        <f>#REF!</f>
        <v>#REF!</v>
      </c>
      <c r="F3357">
        <v>112387</v>
      </c>
    </row>
    <row r="3358" spans="5:6">
      <c r="E3358" t="e">
        <f>#REF!</f>
        <v>#REF!</v>
      </c>
      <c r="F3358">
        <v>112388</v>
      </c>
    </row>
    <row r="3359" spans="5:6">
      <c r="E3359" t="e">
        <f>#REF!</f>
        <v>#REF!</v>
      </c>
      <c r="F3359">
        <v>112389</v>
      </c>
    </row>
    <row r="3360" spans="5:6">
      <c r="E3360" t="e">
        <f>#REF!</f>
        <v>#REF!</v>
      </c>
      <c r="F3360">
        <v>112390</v>
      </c>
    </row>
    <row r="3361" spans="5:6">
      <c r="E3361" t="e">
        <f>#REF!</f>
        <v>#REF!</v>
      </c>
      <c r="F3361">
        <v>112391</v>
      </c>
    </row>
    <row r="3362" spans="5:6">
      <c r="E3362" t="e">
        <f>#REF!</f>
        <v>#REF!</v>
      </c>
      <c r="F3362">
        <v>112392</v>
      </c>
    </row>
    <row r="3363" spans="5:6">
      <c r="E3363" t="e">
        <f>#REF!</f>
        <v>#REF!</v>
      </c>
      <c r="F3363">
        <v>112393</v>
      </c>
    </row>
    <row r="3364" spans="5:6">
      <c r="E3364" t="e">
        <f>#REF!</f>
        <v>#REF!</v>
      </c>
      <c r="F3364">
        <v>112394</v>
      </c>
    </row>
    <row r="3365" spans="5:6">
      <c r="E3365" t="e">
        <f>#REF!</f>
        <v>#REF!</v>
      </c>
      <c r="F3365">
        <v>112395</v>
      </c>
    </row>
    <row r="3366" spans="5:6">
      <c r="E3366" t="e">
        <f>#REF!</f>
        <v>#REF!</v>
      </c>
      <c r="F3366">
        <v>112396</v>
      </c>
    </row>
    <row r="3367" spans="5:6">
      <c r="E3367" t="e">
        <f>#REF!</f>
        <v>#REF!</v>
      </c>
      <c r="F3367">
        <v>112397</v>
      </c>
    </row>
    <row r="3368" spans="5:6">
      <c r="E3368" t="e">
        <f>#REF!</f>
        <v>#REF!</v>
      </c>
      <c r="F3368">
        <v>112398</v>
      </c>
    </row>
    <row r="3369" spans="5:6">
      <c r="E3369" t="e">
        <f>#REF!</f>
        <v>#REF!</v>
      </c>
      <c r="F3369">
        <v>112399</v>
      </c>
    </row>
    <row r="3370" spans="5:6">
      <c r="E3370" t="e">
        <f>#REF!</f>
        <v>#REF!</v>
      </c>
      <c r="F3370">
        <v>112400</v>
      </c>
    </row>
    <row r="3371" spans="5:6">
      <c r="E3371" t="e">
        <f>#REF!</f>
        <v>#REF!</v>
      </c>
      <c r="F3371">
        <v>112401</v>
      </c>
    </row>
    <row r="3372" spans="5:6">
      <c r="E3372" t="e">
        <f>#REF!</f>
        <v>#REF!</v>
      </c>
      <c r="F3372">
        <v>112402</v>
      </c>
    </row>
    <row r="3373" spans="5:6">
      <c r="E3373" t="e">
        <f>#REF!</f>
        <v>#REF!</v>
      </c>
      <c r="F3373">
        <v>112403</v>
      </c>
    </row>
    <row r="3374" spans="5:6">
      <c r="E3374" t="e">
        <f>#REF!</f>
        <v>#REF!</v>
      </c>
      <c r="F3374">
        <v>112404</v>
      </c>
    </row>
    <row r="3375" spans="5:6">
      <c r="E3375" t="e">
        <f>#REF!</f>
        <v>#REF!</v>
      </c>
      <c r="F3375">
        <v>112405</v>
      </c>
    </row>
    <row r="3376" spans="5:6">
      <c r="E3376" t="e">
        <f>#REF!</f>
        <v>#REF!</v>
      </c>
      <c r="F3376">
        <v>112406</v>
      </c>
    </row>
    <row r="3377" spans="5:6">
      <c r="E3377" t="e">
        <f>#REF!</f>
        <v>#REF!</v>
      </c>
      <c r="F3377">
        <v>112407</v>
      </c>
    </row>
    <row r="3378" spans="5:6">
      <c r="E3378" t="e">
        <f>#REF!</f>
        <v>#REF!</v>
      </c>
      <c r="F3378">
        <v>112408</v>
      </c>
    </row>
    <row r="3379" spans="5:6">
      <c r="E3379" t="e">
        <f>#REF!</f>
        <v>#REF!</v>
      </c>
      <c r="F3379">
        <v>112409</v>
      </c>
    </row>
    <row r="3380" spans="5:6">
      <c r="E3380" t="e">
        <f>#REF!</f>
        <v>#REF!</v>
      </c>
      <c r="F3380">
        <v>112410</v>
      </c>
    </row>
    <row r="3381" spans="5:6">
      <c r="E3381" t="e">
        <f>#REF!</f>
        <v>#REF!</v>
      </c>
      <c r="F3381">
        <v>112411</v>
      </c>
    </row>
    <row r="3382" spans="5:6">
      <c r="E3382" t="e">
        <f>#REF!</f>
        <v>#REF!</v>
      </c>
      <c r="F3382">
        <v>112412</v>
      </c>
    </row>
    <row r="3383" spans="5:6">
      <c r="E3383" t="e">
        <f>#REF!</f>
        <v>#REF!</v>
      </c>
      <c r="F3383">
        <v>112413</v>
      </c>
    </row>
    <row r="3384" spans="5:6">
      <c r="E3384" t="e">
        <f>#REF!</f>
        <v>#REF!</v>
      </c>
      <c r="F3384">
        <v>112414</v>
      </c>
    </row>
    <row r="3385" spans="5:6">
      <c r="E3385" t="e">
        <f>#REF!</f>
        <v>#REF!</v>
      </c>
      <c r="F3385">
        <v>112415</v>
      </c>
    </row>
    <row r="3386" spans="5:6">
      <c r="E3386" t="e">
        <f>#REF!</f>
        <v>#REF!</v>
      </c>
      <c r="F3386">
        <v>112416</v>
      </c>
    </row>
    <row r="3387" spans="5:6">
      <c r="E3387" t="e">
        <f>#REF!</f>
        <v>#REF!</v>
      </c>
      <c r="F3387">
        <v>112417</v>
      </c>
    </row>
    <row r="3388" spans="5:6">
      <c r="E3388" t="e">
        <f>#REF!</f>
        <v>#REF!</v>
      </c>
      <c r="F3388">
        <v>112418</v>
      </c>
    </row>
    <row r="3389" spans="5:6">
      <c r="E3389" t="e">
        <f>#REF!</f>
        <v>#REF!</v>
      </c>
      <c r="F3389">
        <v>112419</v>
      </c>
    </row>
    <row r="3390" spans="5:6">
      <c r="E3390" t="e">
        <f>#REF!</f>
        <v>#REF!</v>
      </c>
      <c r="F3390">
        <v>112420</v>
      </c>
    </row>
    <row r="3391" spans="5:6">
      <c r="E3391" t="e">
        <f>#REF!</f>
        <v>#REF!</v>
      </c>
      <c r="F3391">
        <v>112421</v>
      </c>
    </row>
    <row r="3392" spans="5:6">
      <c r="E3392" t="e">
        <f>#REF!</f>
        <v>#REF!</v>
      </c>
      <c r="F3392">
        <v>112422</v>
      </c>
    </row>
    <row r="3393" spans="5:6">
      <c r="E3393" t="e">
        <f>#REF!</f>
        <v>#REF!</v>
      </c>
      <c r="F3393">
        <v>112423</v>
      </c>
    </row>
    <row r="3394" spans="5:6">
      <c r="E3394" t="e">
        <f>#REF!</f>
        <v>#REF!</v>
      </c>
      <c r="F3394">
        <v>112424</v>
      </c>
    </row>
    <row r="3395" spans="5:6">
      <c r="E3395" t="e">
        <f>#REF!</f>
        <v>#REF!</v>
      </c>
      <c r="F3395">
        <v>112425</v>
      </c>
    </row>
    <row r="3396" spans="5:6">
      <c r="E3396" t="e">
        <f>#REF!</f>
        <v>#REF!</v>
      </c>
      <c r="F3396">
        <v>112426</v>
      </c>
    </row>
    <row r="3397" spans="5:6">
      <c r="E3397" t="e">
        <f>#REF!</f>
        <v>#REF!</v>
      </c>
      <c r="F3397">
        <v>112427</v>
      </c>
    </row>
    <row r="3398" spans="5:6">
      <c r="E3398" t="e">
        <f>#REF!</f>
        <v>#REF!</v>
      </c>
      <c r="F3398">
        <v>112428</v>
      </c>
    </row>
    <row r="3399" spans="5:6">
      <c r="E3399" t="e">
        <f>#REF!</f>
        <v>#REF!</v>
      </c>
      <c r="F3399">
        <v>112429</v>
      </c>
    </row>
    <row r="3400" spans="5:6">
      <c r="E3400" t="e">
        <f>#REF!</f>
        <v>#REF!</v>
      </c>
      <c r="F3400">
        <v>112430</v>
      </c>
    </row>
    <row r="3401" spans="5:6">
      <c r="E3401" t="e">
        <f>#REF!</f>
        <v>#REF!</v>
      </c>
      <c r="F3401">
        <v>112431</v>
      </c>
    </row>
    <row r="3402" spans="5:6">
      <c r="E3402" t="e">
        <f>#REF!</f>
        <v>#REF!</v>
      </c>
      <c r="F3402">
        <v>112432</v>
      </c>
    </row>
    <row r="3403" spans="5:6">
      <c r="E3403" t="e">
        <f>#REF!</f>
        <v>#REF!</v>
      </c>
      <c r="F3403">
        <v>112433</v>
      </c>
    </row>
    <row r="3404" spans="5:6">
      <c r="E3404" t="e">
        <f>#REF!</f>
        <v>#REF!</v>
      </c>
      <c r="F3404">
        <v>112434</v>
      </c>
    </row>
    <row r="3405" spans="5:6">
      <c r="E3405" t="e">
        <f>#REF!</f>
        <v>#REF!</v>
      </c>
      <c r="F3405">
        <v>112435</v>
      </c>
    </row>
    <row r="3406" spans="5:6">
      <c r="E3406" t="e">
        <f>#REF!</f>
        <v>#REF!</v>
      </c>
      <c r="F3406">
        <v>112436</v>
      </c>
    </row>
    <row r="3407" spans="5:6">
      <c r="E3407" t="e">
        <f>#REF!</f>
        <v>#REF!</v>
      </c>
      <c r="F3407">
        <v>112437</v>
      </c>
    </row>
    <row r="3408" spans="5:6">
      <c r="E3408" t="e">
        <f>#REF!</f>
        <v>#REF!</v>
      </c>
      <c r="F3408">
        <v>112438</v>
      </c>
    </row>
    <row r="3409" spans="5:6">
      <c r="E3409" t="e">
        <f>#REF!</f>
        <v>#REF!</v>
      </c>
      <c r="F3409">
        <v>112439</v>
      </c>
    </row>
    <row r="3410" spans="5:6">
      <c r="E3410" t="e">
        <f>#REF!</f>
        <v>#REF!</v>
      </c>
      <c r="F3410">
        <v>112440</v>
      </c>
    </row>
    <row r="3411" spans="5:6">
      <c r="E3411" t="e">
        <f>#REF!</f>
        <v>#REF!</v>
      </c>
      <c r="F3411">
        <v>112441</v>
      </c>
    </row>
    <row r="3412" spans="5:6">
      <c r="E3412" t="e">
        <f>#REF!</f>
        <v>#REF!</v>
      </c>
      <c r="F3412">
        <v>112442</v>
      </c>
    </row>
    <row r="3413" spans="5:6">
      <c r="E3413" t="e">
        <f>#REF!</f>
        <v>#REF!</v>
      </c>
      <c r="F3413">
        <v>112443</v>
      </c>
    </row>
    <row r="3414" spans="5:6">
      <c r="E3414" t="e">
        <f>#REF!</f>
        <v>#REF!</v>
      </c>
      <c r="F3414">
        <v>112444</v>
      </c>
    </row>
    <row r="3415" spans="5:6">
      <c r="E3415" t="e">
        <f>#REF!</f>
        <v>#REF!</v>
      </c>
      <c r="F3415">
        <v>112445</v>
      </c>
    </row>
    <row r="3416" spans="5:6">
      <c r="E3416" t="e">
        <f>#REF!</f>
        <v>#REF!</v>
      </c>
      <c r="F3416">
        <v>112446</v>
      </c>
    </row>
    <row r="3417" spans="5:6">
      <c r="E3417" t="e">
        <f>#REF!</f>
        <v>#REF!</v>
      </c>
      <c r="F3417">
        <v>112447</v>
      </c>
    </row>
    <row r="3418" spans="5:6">
      <c r="E3418" t="e">
        <f>#REF!</f>
        <v>#REF!</v>
      </c>
      <c r="F3418">
        <v>112448</v>
      </c>
    </row>
    <row r="3419" spans="5:6">
      <c r="E3419" t="e">
        <f>#REF!</f>
        <v>#REF!</v>
      </c>
      <c r="F3419">
        <v>112449</v>
      </c>
    </row>
    <row r="3420" spans="5:6">
      <c r="E3420" t="e">
        <f>#REF!</f>
        <v>#REF!</v>
      </c>
      <c r="F3420">
        <v>112450</v>
      </c>
    </row>
    <row r="3421" spans="5:6">
      <c r="E3421" t="e">
        <f>#REF!</f>
        <v>#REF!</v>
      </c>
      <c r="F3421">
        <v>112451</v>
      </c>
    </row>
    <row r="3422" spans="5:6">
      <c r="E3422" t="e">
        <f>#REF!</f>
        <v>#REF!</v>
      </c>
      <c r="F3422">
        <v>112452</v>
      </c>
    </row>
    <row r="3423" spans="5:6">
      <c r="E3423" t="e">
        <f>#REF!</f>
        <v>#REF!</v>
      </c>
      <c r="F3423">
        <v>112453</v>
      </c>
    </row>
    <row r="3424" spans="5:6">
      <c r="E3424" t="e">
        <f>#REF!</f>
        <v>#REF!</v>
      </c>
      <c r="F3424">
        <v>112454</v>
      </c>
    </row>
    <row r="3425" spans="5:6">
      <c r="E3425" t="e">
        <f>#REF!</f>
        <v>#REF!</v>
      </c>
      <c r="F3425">
        <v>112455</v>
      </c>
    </row>
    <row r="3426" spans="5:6">
      <c r="E3426" t="e">
        <f>#REF!</f>
        <v>#REF!</v>
      </c>
      <c r="F3426">
        <v>112456</v>
      </c>
    </row>
    <row r="3427" spans="5:6">
      <c r="E3427" t="e">
        <f>#REF!</f>
        <v>#REF!</v>
      </c>
      <c r="F3427">
        <v>112457</v>
      </c>
    </row>
    <row r="3428" spans="5:6">
      <c r="E3428" t="e">
        <f>#REF!</f>
        <v>#REF!</v>
      </c>
      <c r="F3428">
        <v>112458</v>
      </c>
    </row>
    <row r="3429" spans="5:6">
      <c r="E3429" t="e">
        <f>#REF!</f>
        <v>#REF!</v>
      </c>
      <c r="F3429">
        <v>112459</v>
      </c>
    </row>
    <row r="3430" spans="5:6">
      <c r="E3430" t="e">
        <f>#REF!</f>
        <v>#REF!</v>
      </c>
      <c r="F3430">
        <v>112460</v>
      </c>
    </row>
    <row r="3431" spans="5:6">
      <c r="E3431" t="e">
        <f>#REF!</f>
        <v>#REF!</v>
      </c>
      <c r="F3431">
        <v>112461</v>
      </c>
    </row>
    <row r="3432" spans="5:6">
      <c r="E3432" t="e">
        <f>#REF!</f>
        <v>#REF!</v>
      </c>
      <c r="F3432">
        <v>112462</v>
      </c>
    </row>
    <row r="3433" spans="5:6">
      <c r="E3433" t="e">
        <f>#REF!</f>
        <v>#REF!</v>
      </c>
      <c r="F3433">
        <v>112463</v>
      </c>
    </row>
    <row r="3434" spans="5:6">
      <c r="E3434" t="e">
        <f>#REF!</f>
        <v>#REF!</v>
      </c>
      <c r="F3434">
        <v>112464</v>
      </c>
    </row>
    <row r="3435" spans="5:6">
      <c r="E3435" t="e">
        <f>#REF!</f>
        <v>#REF!</v>
      </c>
      <c r="F3435">
        <v>112465</v>
      </c>
    </row>
    <row r="3436" spans="5:6">
      <c r="E3436" t="e">
        <f>#REF!</f>
        <v>#REF!</v>
      </c>
      <c r="F3436">
        <v>112466</v>
      </c>
    </row>
    <row r="3437" spans="5:6">
      <c r="E3437" t="e">
        <f>#REF!</f>
        <v>#REF!</v>
      </c>
      <c r="F3437">
        <v>112467</v>
      </c>
    </row>
    <row r="3438" spans="5:6">
      <c r="E3438" t="e">
        <f>#REF!</f>
        <v>#REF!</v>
      </c>
      <c r="F3438">
        <v>112468</v>
      </c>
    </row>
    <row r="3439" spans="5:6">
      <c r="E3439" t="e">
        <f>#REF!</f>
        <v>#REF!</v>
      </c>
      <c r="F3439">
        <v>112469</v>
      </c>
    </row>
    <row r="3440" spans="5:6">
      <c r="E3440" t="e">
        <f>#REF!</f>
        <v>#REF!</v>
      </c>
      <c r="F3440">
        <v>112470</v>
      </c>
    </row>
    <row r="3441" spans="5:6">
      <c r="E3441" t="e">
        <f>#REF!</f>
        <v>#REF!</v>
      </c>
      <c r="F3441">
        <v>112471</v>
      </c>
    </row>
    <row r="3442" spans="5:6">
      <c r="E3442" t="e">
        <f>#REF!</f>
        <v>#REF!</v>
      </c>
      <c r="F3442">
        <v>112472</v>
      </c>
    </row>
    <row r="3443" spans="5:6">
      <c r="E3443" t="e">
        <f>#REF!</f>
        <v>#REF!</v>
      </c>
      <c r="F3443">
        <v>112473</v>
      </c>
    </row>
    <row r="3444" spans="5:6">
      <c r="E3444" t="e">
        <f>#REF!</f>
        <v>#REF!</v>
      </c>
      <c r="F3444">
        <v>112474</v>
      </c>
    </row>
    <row r="3445" spans="5:6">
      <c r="E3445" t="e">
        <f>#REF!</f>
        <v>#REF!</v>
      </c>
      <c r="F3445">
        <v>112475</v>
      </c>
    </row>
    <row r="3446" spans="5:6">
      <c r="E3446" t="e">
        <f>#REF!</f>
        <v>#REF!</v>
      </c>
      <c r="F3446">
        <v>112476</v>
      </c>
    </row>
    <row r="3447" spans="5:6">
      <c r="E3447" t="e">
        <f>#REF!</f>
        <v>#REF!</v>
      </c>
      <c r="F3447">
        <v>112477</v>
      </c>
    </row>
    <row r="3448" spans="5:6">
      <c r="E3448" t="e">
        <f>#REF!</f>
        <v>#REF!</v>
      </c>
      <c r="F3448">
        <v>112478</v>
      </c>
    </row>
    <row r="3449" spans="5:6">
      <c r="E3449" t="e">
        <f>#REF!</f>
        <v>#REF!</v>
      </c>
      <c r="F3449">
        <v>112479</v>
      </c>
    </row>
    <row r="3450" spans="5:6">
      <c r="E3450" t="e">
        <f>#REF!</f>
        <v>#REF!</v>
      </c>
      <c r="F3450">
        <v>112480</v>
      </c>
    </row>
    <row r="3451" spans="5:6">
      <c r="E3451" t="e">
        <f>#REF!</f>
        <v>#REF!</v>
      </c>
      <c r="F3451">
        <v>112481</v>
      </c>
    </row>
    <row r="3452" spans="5:6">
      <c r="E3452" t="e">
        <f>#REF!</f>
        <v>#REF!</v>
      </c>
      <c r="F3452">
        <v>112482</v>
      </c>
    </row>
    <row r="3453" spans="5:6">
      <c r="E3453" t="e">
        <f>#REF!</f>
        <v>#REF!</v>
      </c>
      <c r="F3453">
        <v>112483</v>
      </c>
    </row>
    <row r="3454" spans="5:6">
      <c r="E3454" t="e">
        <f>#REF!</f>
        <v>#REF!</v>
      </c>
      <c r="F3454">
        <v>112484</v>
      </c>
    </row>
    <row r="3455" spans="5:6">
      <c r="E3455" t="e">
        <f>#REF!</f>
        <v>#REF!</v>
      </c>
      <c r="F3455">
        <v>112485</v>
      </c>
    </row>
    <row r="3456" spans="5:6">
      <c r="E3456" t="e">
        <f>#REF!</f>
        <v>#REF!</v>
      </c>
      <c r="F3456">
        <v>112486</v>
      </c>
    </row>
    <row r="3457" spans="5:6">
      <c r="E3457" t="e">
        <f>#REF!</f>
        <v>#REF!</v>
      </c>
      <c r="F3457">
        <v>112487</v>
      </c>
    </row>
    <row r="3458" spans="5:6">
      <c r="E3458" t="e">
        <f>#REF!</f>
        <v>#REF!</v>
      </c>
      <c r="F3458">
        <v>112488</v>
      </c>
    </row>
    <row r="3459" spans="5:6">
      <c r="E3459" t="e">
        <f>#REF!</f>
        <v>#REF!</v>
      </c>
      <c r="F3459">
        <v>112489</v>
      </c>
    </row>
    <row r="3460" spans="5:6">
      <c r="E3460" t="e">
        <f>#REF!</f>
        <v>#REF!</v>
      </c>
      <c r="F3460">
        <v>112490</v>
      </c>
    </row>
    <row r="3461" spans="5:6">
      <c r="E3461" t="e">
        <f>#REF!</f>
        <v>#REF!</v>
      </c>
      <c r="F3461">
        <v>112491</v>
      </c>
    </row>
    <row r="3462" spans="5:6">
      <c r="E3462" t="e">
        <f>#REF!</f>
        <v>#REF!</v>
      </c>
      <c r="F3462">
        <v>112492</v>
      </c>
    </row>
    <row r="3463" spans="5:6">
      <c r="E3463" t="e">
        <f>#REF!</f>
        <v>#REF!</v>
      </c>
      <c r="F3463">
        <v>112493</v>
      </c>
    </row>
    <row r="3464" spans="5:6">
      <c r="E3464" t="e">
        <f>#REF!</f>
        <v>#REF!</v>
      </c>
      <c r="F3464">
        <v>112494</v>
      </c>
    </row>
    <row r="3465" spans="5:6">
      <c r="E3465" t="e">
        <f>#REF!</f>
        <v>#REF!</v>
      </c>
      <c r="F3465">
        <v>112495</v>
      </c>
    </row>
    <row r="3466" spans="5:6">
      <c r="E3466" t="e">
        <f>#REF!</f>
        <v>#REF!</v>
      </c>
      <c r="F3466">
        <v>112496</v>
      </c>
    </row>
    <row r="3467" spans="5:6">
      <c r="E3467" t="e">
        <f>#REF!</f>
        <v>#REF!</v>
      </c>
      <c r="F3467">
        <v>112497</v>
      </c>
    </row>
    <row r="3468" spans="5:6">
      <c r="E3468" t="e">
        <f>#REF!</f>
        <v>#REF!</v>
      </c>
      <c r="F3468">
        <v>112498</v>
      </c>
    </row>
    <row r="3469" spans="5:6">
      <c r="E3469" t="e">
        <f>#REF!</f>
        <v>#REF!</v>
      </c>
      <c r="F3469">
        <v>112499</v>
      </c>
    </row>
    <row r="3470" spans="5:6">
      <c r="E3470" t="e">
        <f>#REF!</f>
        <v>#REF!</v>
      </c>
      <c r="F3470">
        <v>112500</v>
      </c>
    </row>
    <row r="3471" spans="5:6">
      <c r="E3471" t="e">
        <f>#REF!</f>
        <v>#REF!</v>
      </c>
      <c r="F3471">
        <v>112501</v>
      </c>
    </row>
    <row r="3472" spans="5:6">
      <c r="E3472" t="e">
        <f>#REF!</f>
        <v>#REF!</v>
      </c>
      <c r="F3472">
        <v>112502</v>
      </c>
    </row>
    <row r="3473" spans="5:6">
      <c r="E3473" t="e">
        <f>#REF!</f>
        <v>#REF!</v>
      </c>
      <c r="F3473">
        <v>112503</v>
      </c>
    </row>
    <row r="3474" spans="5:6">
      <c r="E3474" t="e">
        <f>#REF!</f>
        <v>#REF!</v>
      </c>
      <c r="F3474">
        <v>112504</v>
      </c>
    </row>
    <row r="3475" spans="5:6">
      <c r="E3475" t="e">
        <f>#REF!</f>
        <v>#REF!</v>
      </c>
      <c r="F3475">
        <v>112505</v>
      </c>
    </row>
    <row r="3476" spans="5:6">
      <c r="E3476" t="e">
        <f>#REF!</f>
        <v>#REF!</v>
      </c>
      <c r="F3476">
        <v>112506</v>
      </c>
    </row>
    <row r="3477" spans="5:6">
      <c r="E3477" t="e">
        <f>#REF!</f>
        <v>#REF!</v>
      </c>
      <c r="F3477">
        <v>112507</v>
      </c>
    </row>
    <row r="3478" spans="5:6">
      <c r="E3478" t="e">
        <f>#REF!</f>
        <v>#REF!</v>
      </c>
      <c r="F3478">
        <v>112508</v>
      </c>
    </row>
    <row r="3479" spans="5:6">
      <c r="E3479" t="e">
        <f>#REF!</f>
        <v>#REF!</v>
      </c>
      <c r="F3479">
        <v>112509</v>
      </c>
    </row>
    <row r="3480" spans="5:6">
      <c r="E3480" t="e">
        <f>#REF!</f>
        <v>#REF!</v>
      </c>
      <c r="F3480">
        <v>112510</v>
      </c>
    </row>
    <row r="3481" spans="5:6">
      <c r="E3481" t="e">
        <f>#REF!</f>
        <v>#REF!</v>
      </c>
      <c r="F3481">
        <v>112511</v>
      </c>
    </row>
    <row r="3482" spans="5:6">
      <c r="E3482" t="e">
        <f>#REF!</f>
        <v>#REF!</v>
      </c>
      <c r="F3482">
        <v>112512</v>
      </c>
    </row>
    <row r="3483" spans="5:6">
      <c r="E3483" t="e">
        <f>#REF!</f>
        <v>#REF!</v>
      </c>
      <c r="F3483">
        <v>112513</v>
      </c>
    </row>
    <row r="3484" spans="5:6">
      <c r="E3484" t="e">
        <f>#REF!</f>
        <v>#REF!</v>
      </c>
      <c r="F3484">
        <v>112514</v>
      </c>
    </row>
    <row r="3485" spans="5:6">
      <c r="E3485" t="e">
        <f>#REF!</f>
        <v>#REF!</v>
      </c>
      <c r="F3485">
        <v>112515</v>
      </c>
    </row>
    <row r="3486" spans="5:6">
      <c r="E3486" t="e">
        <f>#REF!</f>
        <v>#REF!</v>
      </c>
      <c r="F3486">
        <v>112516</v>
      </c>
    </row>
    <row r="3487" spans="5:6">
      <c r="E3487" t="e">
        <f>#REF!</f>
        <v>#REF!</v>
      </c>
      <c r="F3487">
        <v>112517</v>
      </c>
    </row>
    <row r="3488" spans="5:6">
      <c r="E3488" t="e">
        <f>#REF!</f>
        <v>#REF!</v>
      </c>
      <c r="F3488">
        <v>112518</v>
      </c>
    </row>
    <row r="3489" spans="5:6">
      <c r="E3489" t="e">
        <f>#REF!</f>
        <v>#REF!</v>
      </c>
      <c r="F3489">
        <v>112519</v>
      </c>
    </row>
    <row r="3490" spans="5:6">
      <c r="E3490" t="e">
        <f>#REF!</f>
        <v>#REF!</v>
      </c>
      <c r="F3490">
        <v>112520</v>
      </c>
    </row>
    <row r="3491" spans="5:6">
      <c r="E3491" t="e">
        <f>#REF!</f>
        <v>#REF!</v>
      </c>
      <c r="F3491">
        <v>112521</v>
      </c>
    </row>
    <row r="3492" spans="5:6">
      <c r="E3492" t="e">
        <f>#REF!</f>
        <v>#REF!</v>
      </c>
      <c r="F3492">
        <v>112522</v>
      </c>
    </row>
    <row r="3493" spans="5:6">
      <c r="E3493" t="e">
        <f>#REF!</f>
        <v>#REF!</v>
      </c>
      <c r="F3493">
        <v>112523</v>
      </c>
    </row>
    <row r="3494" spans="5:6">
      <c r="E3494" t="e">
        <f>#REF!</f>
        <v>#REF!</v>
      </c>
      <c r="F3494">
        <v>112524</v>
      </c>
    </row>
    <row r="3495" spans="5:6">
      <c r="E3495" t="e">
        <f>#REF!</f>
        <v>#REF!</v>
      </c>
      <c r="F3495">
        <v>112525</v>
      </c>
    </row>
    <row r="3496" spans="5:6">
      <c r="E3496" t="e">
        <f>#REF!</f>
        <v>#REF!</v>
      </c>
      <c r="F3496">
        <v>112526</v>
      </c>
    </row>
    <row r="3497" spans="5:6">
      <c r="E3497" t="e">
        <f>#REF!</f>
        <v>#REF!</v>
      </c>
      <c r="F3497">
        <v>112527</v>
      </c>
    </row>
    <row r="3498" spans="5:6">
      <c r="E3498" t="e">
        <f>#REF!</f>
        <v>#REF!</v>
      </c>
      <c r="F3498">
        <v>112528</v>
      </c>
    </row>
    <row r="3499" spans="5:6">
      <c r="E3499" t="e">
        <f>#REF!</f>
        <v>#REF!</v>
      </c>
      <c r="F3499">
        <v>112529</v>
      </c>
    </row>
    <row r="3500" spans="5:6">
      <c r="E3500" t="e">
        <f>#REF!</f>
        <v>#REF!</v>
      </c>
      <c r="F3500">
        <v>112530</v>
      </c>
    </row>
    <row r="3501" spans="5:6">
      <c r="E3501" t="e">
        <f>#REF!</f>
        <v>#REF!</v>
      </c>
      <c r="F3501">
        <v>112531</v>
      </c>
    </row>
    <row r="3502" spans="5:6">
      <c r="E3502" t="e">
        <f>#REF!</f>
        <v>#REF!</v>
      </c>
      <c r="F3502">
        <v>112532</v>
      </c>
    </row>
    <row r="3503" spans="5:6">
      <c r="E3503" t="e">
        <f>#REF!</f>
        <v>#REF!</v>
      </c>
      <c r="F3503">
        <v>112533</v>
      </c>
    </row>
    <row r="3504" spans="5:6">
      <c r="E3504" t="e">
        <f>#REF!</f>
        <v>#REF!</v>
      </c>
      <c r="F3504">
        <v>112534</v>
      </c>
    </row>
    <row r="3505" spans="5:6">
      <c r="E3505" t="e">
        <f>#REF!</f>
        <v>#REF!</v>
      </c>
      <c r="F3505">
        <v>112535</v>
      </c>
    </row>
    <row r="3506" spans="5:6">
      <c r="E3506" t="e">
        <f>#REF!</f>
        <v>#REF!</v>
      </c>
      <c r="F3506">
        <v>112536</v>
      </c>
    </row>
    <row r="3507" spans="5:6">
      <c r="E3507" t="e">
        <f>#REF!</f>
        <v>#REF!</v>
      </c>
      <c r="F3507">
        <v>112537</v>
      </c>
    </row>
    <row r="3508" spans="5:6">
      <c r="E3508" t="e">
        <f>#REF!</f>
        <v>#REF!</v>
      </c>
      <c r="F3508">
        <v>112538</v>
      </c>
    </row>
    <row r="3509" spans="5:6">
      <c r="E3509" t="e">
        <f>#REF!</f>
        <v>#REF!</v>
      </c>
      <c r="F3509">
        <v>112539</v>
      </c>
    </row>
    <row r="3510" spans="5:6">
      <c r="E3510" t="e">
        <f>#REF!</f>
        <v>#REF!</v>
      </c>
      <c r="F3510">
        <v>112540</v>
      </c>
    </row>
    <row r="3511" spans="5:6">
      <c r="E3511" t="e">
        <f>#REF!</f>
        <v>#REF!</v>
      </c>
      <c r="F3511">
        <v>112541</v>
      </c>
    </row>
    <row r="3512" spans="5:6">
      <c r="E3512" t="e">
        <f>#REF!</f>
        <v>#REF!</v>
      </c>
      <c r="F3512">
        <v>112542</v>
      </c>
    </row>
    <row r="3513" spans="5:6">
      <c r="E3513" t="e">
        <f>#REF!</f>
        <v>#REF!</v>
      </c>
      <c r="F3513">
        <v>112543</v>
      </c>
    </row>
    <row r="3514" spans="5:6">
      <c r="E3514" t="e">
        <f>#REF!</f>
        <v>#REF!</v>
      </c>
      <c r="F3514">
        <v>112544</v>
      </c>
    </row>
    <row r="3515" spans="5:6">
      <c r="E3515" t="e">
        <f>#REF!</f>
        <v>#REF!</v>
      </c>
      <c r="F3515">
        <v>112545</v>
      </c>
    </row>
    <row r="3516" spans="5:6">
      <c r="E3516" t="e">
        <f>#REF!</f>
        <v>#REF!</v>
      </c>
      <c r="F3516">
        <v>112546</v>
      </c>
    </row>
    <row r="3517" spans="5:6">
      <c r="E3517" t="e">
        <f>#REF!</f>
        <v>#REF!</v>
      </c>
      <c r="F3517">
        <v>112547</v>
      </c>
    </row>
    <row r="3518" spans="5:6">
      <c r="E3518" t="e">
        <f>#REF!</f>
        <v>#REF!</v>
      </c>
      <c r="F3518">
        <v>112548</v>
      </c>
    </row>
    <row r="3519" spans="5:6">
      <c r="E3519" t="e">
        <f>#REF!</f>
        <v>#REF!</v>
      </c>
      <c r="F3519">
        <v>112549</v>
      </c>
    </row>
    <row r="3520" spans="5:6">
      <c r="E3520" t="e">
        <f>#REF!</f>
        <v>#REF!</v>
      </c>
      <c r="F3520">
        <v>112550</v>
      </c>
    </row>
    <row r="3521" spans="5:6">
      <c r="E3521" t="e">
        <f>#REF!</f>
        <v>#REF!</v>
      </c>
      <c r="F3521">
        <v>112551</v>
      </c>
    </row>
    <row r="3522" spans="5:6">
      <c r="E3522" t="e">
        <f>#REF!</f>
        <v>#REF!</v>
      </c>
      <c r="F3522">
        <v>112552</v>
      </c>
    </row>
    <row r="3523" spans="5:6">
      <c r="E3523" t="e">
        <f>#REF!</f>
        <v>#REF!</v>
      </c>
      <c r="F3523">
        <v>112553</v>
      </c>
    </row>
    <row r="3524" spans="5:6">
      <c r="E3524" t="e">
        <f>#REF!</f>
        <v>#REF!</v>
      </c>
      <c r="F3524">
        <v>112554</v>
      </c>
    </row>
    <row r="3525" spans="5:6">
      <c r="E3525" t="e">
        <f>#REF!</f>
        <v>#REF!</v>
      </c>
      <c r="F3525">
        <v>112555</v>
      </c>
    </row>
    <row r="3526" spans="5:6">
      <c r="E3526" t="e">
        <f>#REF!</f>
        <v>#REF!</v>
      </c>
      <c r="F3526">
        <v>112556</v>
      </c>
    </row>
    <row r="3527" spans="5:6">
      <c r="E3527" t="e">
        <f>#REF!</f>
        <v>#REF!</v>
      </c>
      <c r="F3527">
        <v>112557</v>
      </c>
    </row>
    <row r="3528" spans="5:6">
      <c r="E3528" t="e">
        <f>#REF!</f>
        <v>#REF!</v>
      </c>
      <c r="F3528">
        <v>112558</v>
      </c>
    </row>
    <row r="3529" spans="5:6">
      <c r="E3529" t="e">
        <f>#REF!</f>
        <v>#REF!</v>
      </c>
      <c r="F3529">
        <v>112559</v>
      </c>
    </row>
    <row r="3530" spans="5:6">
      <c r="E3530" t="e">
        <f>#REF!</f>
        <v>#REF!</v>
      </c>
      <c r="F3530">
        <v>112560</v>
      </c>
    </row>
    <row r="3531" spans="5:6">
      <c r="E3531" t="e">
        <f>#REF!</f>
        <v>#REF!</v>
      </c>
      <c r="F3531">
        <v>112561</v>
      </c>
    </row>
    <row r="3532" spans="5:6">
      <c r="E3532" t="e">
        <f>#REF!</f>
        <v>#REF!</v>
      </c>
      <c r="F3532">
        <v>112562</v>
      </c>
    </row>
    <row r="3533" spans="5:6">
      <c r="E3533" t="e">
        <f>#REF!</f>
        <v>#REF!</v>
      </c>
      <c r="F3533">
        <v>112563</v>
      </c>
    </row>
    <row r="3534" spans="5:6">
      <c r="E3534" t="e">
        <f>#REF!</f>
        <v>#REF!</v>
      </c>
      <c r="F3534">
        <v>112564</v>
      </c>
    </row>
    <row r="3535" spans="5:6">
      <c r="E3535" t="e">
        <f>#REF!</f>
        <v>#REF!</v>
      </c>
      <c r="F3535">
        <v>112565</v>
      </c>
    </row>
    <row r="3536" spans="5:6">
      <c r="E3536" t="e">
        <f>#REF!</f>
        <v>#REF!</v>
      </c>
      <c r="F3536">
        <v>112566</v>
      </c>
    </row>
    <row r="3537" spans="5:6">
      <c r="E3537" t="e">
        <f>#REF!</f>
        <v>#REF!</v>
      </c>
      <c r="F3537">
        <v>112567</v>
      </c>
    </row>
    <row r="3538" spans="5:6">
      <c r="E3538" t="e">
        <f>#REF!</f>
        <v>#REF!</v>
      </c>
      <c r="F3538">
        <v>112568</v>
      </c>
    </row>
    <row r="3539" spans="5:6">
      <c r="E3539" t="e">
        <f>#REF!</f>
        <v>#REF!</v>
      </c>
      <c r="F3539">
        <v>112569</v>
      </c>
    </row>
    <row r="3540" spans="5:6">
      <c r="E3540" t="e">
        <f>#REF!</f>
        <v>#REF!</v>
      </c>
      <c r="F3540">
        <v>112570</v>
      </c>
    </row>
    <row r="3541" spans="5:6">
      <c r="E3541" t="e">
        <f>#REF!</f>
        <v>#REF!</v>
      </c>
      <c r="F3541">
        <v>112571</v>
      </c>
    </row>
    <row r="3542" spans="5:6">
      <c r="E3542" t="e">
        <f>#REF!</f>
        <v>#REF!</v>
      </c>
      <c r="F3542">
        <v>112572</v>
      </c>
    </row>
    <row r="3543" spans="5:6">
      <c r="E3543" t="e">
        <f>#REF!</f>
        <v>#REF!</v>
      </c>
      <c r="F3543">
        <v>112573</v>
      </c>
    </row>
    <row r="3544" spans="5:6">
      <c r="E3544" t="e">
        <f>#REF!</f>
        <v>#REF!</v>
      </c>
      <c r="F3544">
        <v>112574</v>
      </c>
    </row>
    <row r="3545" spans="5:6">
      <c r="E3545" t="e">
        <f>#REF!</f>
        <v>#REF!</v>
      </c>
      <c r="F3545">
        <v>112575</v>
      </c>
    </row>
    <row r="3546" spans="5:6">
      <c r="E3546" t="e">
        <f>#REF!</f>
        <v>#REF!</v>
      </c>
      <c r="F3546">
        <v>112576</v>
      </c>
    </row>
    <row r="3547" spans="5:6">
      <c r="E3547" t="e">
        <f>#REF!</f>
        <v>#REF!</v>
      </c>
      <c r="F3547">
        <v>112577</v>
      </c>
    </row>
    <row r="3548" spans="5:6">
      <c r="E3548" t="e">
        <f>#REF!</f>
        <v>#REF!</v>
      </c>
      <c r="F3548">
        <v>112578</v>
      </c>
    </row>
    <row r="3549" spans="5:6">
      <c r="E3549" t="e">
        <f>#REF!</f>
        <v>#REF!</v>
      </c>
      <c r="F3549">
        <v>112579</v>
      </c>
    </row>
    <row r="3550" spans="5:6">
      <c r="E3550" t="e">
        <f>#REF!</f>
        <v>#REF!</v>
      </c>
      <c r="F3550">
        <v>112580</v>
      </c>
    </row>
    <row r="3551" spans="5:6">
      <c r="E3551" t="e">
        <f>#REF!</f>
        <v>#REF!</v>
      </c>
      <c r="F3551">
        <v>112581</v>
      </c>
    </row>
    <row r="3552" spans="5:6">
      <c r="E3552" t="e">
        <f>#REF!</f>
        <v>#REF!</v>
      </c>
      <c r="F3552">
        <v>112582</v>
      </c>
    </row>
    <row r="3553" spans="5:6">
      <c r="E3553" t="e">
        <f>#REF!</f>
        <v>#REF!</v>
      </c>
      <c r="F3553">
        <v>112583</v>
      </c>
    </row>
    <row r="3554" spans="5:6">
      <c r="E3554" t="e">
        <f>#REF!</f>
        <v>#REF!</v>
      </c>
      <c r="F3554">
        <v>112584</v>
      </c>
    </row>
    <row r="3555" spans="5:6">
      <c r="E3555" t="e">
        <f>#REF!</f>
        <v>#REF!</v>
      </c>
      <c r="F3555">
        <v>112585</v>
      </c>
    </row>
    <row r="3556" spans="5:6">
      <c r="E3556" t="e">
        <f>#REF!</f>
        <v>#REF!</v>
      </c>
      <c r="F3556">
        <v>112586</v>
      </c>
    </row>
    <row r="3557" spans="5:6">
      <c r="E3557" t="e">
        <f>#REF!</f>
        <v>#REF!</v>
      </c>
      <c r="F3557">
        <v>112587</v>
      </c>
    </row>
    <row r="3558" spans="5:6">
      <c r="E3558" t="e">
        <f>#REF!</f>
        <v>#REF!</v>
      </c>
      <c r="F3558">
        <v>112588</v>
      </c>
    </row>
    <row r="3559" spans="5:6">
      <c r="E3559" t="e">
        <f>#REF!</f>
        <v>#REF!</v>
      </c>
      <c r="F3559">
        <v>112589</v>
      </c>
    </row>
    <row r="3560" spans="5:6">
      <c r="E3560" t="e">
        <f>#REF!</f>
        <v>#REF!</v>
      </c>
      <c r="F3560">
        <v>112590</v>
      </c>
    </row>
    <row r="3561" spans="5:6">
      <c r="E3561" t="e">
        <f>#REF!</f>
        <v>#REF!</v>
      </c>
      <c r="F3561">
        <v>112591</v>
      </c>
    </row>
    <row r="3562" spans="5:6">
      <c r="E3562" t="e">
        <f>#REF!</f>
        <v>#REF!</v>
      </c>
      <c r="F3562">
        <v>112592</v>
      </c>
    </row>
    <row r="3563" spans="5:6">
      <c r="E3563" t="e">
        <f>#REF!</f>
        <v>#REF!</v>
      </c>
      <c r="F3563">
        <v>112593</v>
      </c>
    </row>
    <row r="3564" spans="5:6">
      <c r="E3564" t="e">
        <f>#REF!</f>
        <v>#REF!</v>
      </c>
      <c r="F3564">
        <v>112594</v>
      </c>
    </row>
    <row r="3565" spans="5:6">
      <c r="E3565" t="e">
        <f>#REF!</f>
        <v>#REF!</v>
      </c>
      <c r="F3565">
        <v>112595</v>
      </c>
    </row>
    <row r="3566" spans="5:6">
      <c r="E3566" t="e">
        <f>#REF!</f>
        <v>#REF!</v>
      </c>
      <c r="F3566">
        <v>112596</v>
      </c>
    </row>
    <row r="3567" spans="5:6">
      <c r="E3567" t="e">
        <f>#REF!</f>
        <v>#REF!</v>
      </c>
      <c r="F3567">
        <v>112597</v>
      </c>
    </row>
    <row r="3568" spans="5:6">
      <c r="E3568" t="e">
        <f>#REF!</f>
        <v>#REF!</v>
      </c>
      <c r="F3568">
        <v>112598</v>
      </c>
    </row>
    <row r="3569" spans="5:6">
      <c r="E3569" t="e">
        <f>#REF!</f>
        <v>#REF!</v>
      </c>
      <c r="F3569">
        <v>112599</v>
      </c>
    </row>
    <row r="3570" spans="5:6">
      <c r="E3570" t="e">
        <f>#REF!</f>
        <v>#REF!</v>
      </c>
      <c r="F3570">
        <v>112600</v>
      </c>
    </row>
    <row r="3571" spans="5:6">
      <c r="E3571" t="e">
        <f>#REF!</f>
        <v>#REF!</v>
      </c>
      <c r="F3571">
        <v>112601</v>
      </c>
    </row>
    <row r="3572" spans="5:6">
      <c r="E3572" t="e">
        <f>#REF!</f>
        <v>#REF!</v>
      </c>
      <c r="F3572">
        <v>112602</v>
      </c>
    </row>
    <row r="3573" spans="5:6">
      <c r="E3573" t="e">
        <f>#REF!</f>
        <v>#REF!</v>
      </c>
      <c r="F3573">
        <v>112603</v>
      </c>
    </row>
    <row r="3574" spans="5:6">
      <c r="E3574" t="e">
        <f>#REF!</f>
        <v>#REF!</v>
      </c>
      <c r="F3574">
        <v>112604</v>
      </c>
    </row>
    <row r="3575" spans="5:6">
      <c r="E3575" t="e">
        <f>#REF!</f>
        <v>#REF!</v>
      </c>
      <c r="F3575">
        <v>112605</v>
      </c>
    </row>
    <row r="3576" spans="5:6">
      <c r="E3576" t="e">
        <f>#REF!</f>
        <v>#REF!</v>
      </c>
      <c r="F3576">
        <v>112606</v>
      </c>
    </row>
    <row r="3577" spans="5:6">
      <c r="E3577" t="e">
        <f>#REF!</f>
        <v>#REF!</v>
      </c>
      <c r="F3577">
        <v>112607</v>
      </c>
    </row>
    <row r="3578" spans="5:6">
      <c r="E3578" t="e">
        <f>#REF!</f>
        <v>#REF!</v>
      </c>
      <c r="F3578">
        <v>112608</v>
      </c>
    </row>
    <row r="3579" spans="5:6">
      <c r="E3579" t="e">
        <f>#REF!</f>
        <v>#REF!</v>
      </c>
      <c r="F3579">
        <v>112609</v>
      </c>
    </row>
    <row r="3580" spans="5:6">
      <c r="E3580" t="e">
        <f>#REF!</f>
        <v>#REF!</v>
      </c>
      <c r="F3580">
        <v>112610</v>
      </c>
    </row>
    <row r="3581" spans="5:6">
      <c r="E3581" t="e">
        <f>#REF!</f>
        <v>#REF!</v>
      </c>
      <c r="F3581">
        <v>112611</v>
      </c>
    </row>
    <row r="3582" spans="5:6">
      <c r="E3582" t="e">
        <f>#REF!</f>
        <v>#REF!</v>
      </c>
      <c r="F3582">
        <v>112612</v>
      </c>
    </row>
    <row r="3583" spans="5:6">
      <c r="E3583" t="e">
        <f>#REF!</f>
        <v>#REF!</v>
      </c>
      <c r="F3583">
        <v>112613</v>
      </c>
    </row>
    <row r="3584" spans="5:6">
      <c r="E3584" t="e">
        <f>#REF!</f>
        <v>#REF!</v>
      </c>
      <c r="F3584">
        <v>112614</v>
      </c>
    </row>
    <row r="3585" spans="5:6">
      <c r="E3585" t="e">
        <f>#REF!</f>
        <v>#REF!</v>
      </c>
      <c r="F3585">
        <v>112615</v>
      </c>
    </row>
    <row r="3586" spans="5:6">
      <c r="E3586" t="e">
        <f>#REF!</f>
        <v>#REF!</v>
      </c>
      <c r="F3586">
        <v>112616</v>
      </c>
    </row>
    <row r="3587" spans="5:6">
      <c r="E3587" t="e">
        <f>#REF!</f>
        <v>#REF!</v>
      </c>
      <c r="F3587">
        <v>112617</v>
      </c>
    </row>
    <row r="3588" spans="5:6">
      <c r="E3588" t="e">
        <f>#REF!</f>
        <v>#REF!</v>
      </c>
      <c r="F3588">
        <v>112618</v>
      </c>
    </row>
    <row r="3589" spans="5:6">
      <c r="E3589" t="e">
        <f>#REF!</f>
        <v>#REF!</v>
      </c>
      <c r="F3589">
        <v>112619</v>
      </c>
    </row>
    <row r="3590" spans="5:6">
      <c r="E3590" t="e">
        <f>#REF!</f>
        <v>#REF!</v>
      </c>
      <c r="F3590">
        <v>112620</v>
      </c>
    </row>
    <row r="3591" spans="5:6">
      <c r="E3591" t="e">
        <f>#REF!</f>
        <v>#REF!</v>
      </c>
      <c r="F3591">
        <v>112621</v>
      </c>
    </row>
    <row r="3592" spans="5:6">
      <c r="E3592" t="e">
        <f>#REF!</f>
        <v>#REF!</v>
      </c>
      <c r="F3592">
        <v>112622</v>
      </c>
    </row>
    <row r="3593" spans="5:6">
      <c r="E3593" t="e">
        <f>#REF!</f>
        <v>#REF!</v>
      </c>
      <c r="F3593">
        <v>112623</v>
      </c>
    </row>
    <row r="3594" spans="5:6">
      <c r="E3594" t="e">
        <f>#REF!</f>
        <v>#REF!</v>
      </c>
      <c r="F3594">
        <v>112624</v>
      </c>
    </row>
    <row r="3595" spans="5:6">
      <c r="E3595" t="e">
        <f>#REF!</f>
        <v>#REF!</v>
      </c>
      <c r="F3595">
        <v>112625</v>
      </c>
    </row>
    <row r="3596" spans="5:6">
      <c r="E3596" t="e">
        <f>#REF!</f>
        <v>#REF!</v>
      </c>
      <c r="F3596">
        <v>112626</v>
      </c>
    </row>
    <row r="3597" spans="5:6">
      <c r="E3597" t="e">
        <f>#REF!</f>
        <v>#REF!</v>
      </c>
      <c r="F3597">
        <v>112627</v>
      </c>
    </row>
    <row r="3598" spans="5:6">
      <c r="E3598" t="e">
        <f>#REF!</f>
        <v>#REF!</v>
      </c>
      <c r="F3598">
        <v>112628</v>
      </c>
    </row>
    <row r="3599" spans="5:6">
      <c r="E3599" t="e">
        <f>#REF!</f>
        <v>#REF!</v>
      </c>
      <c r="F3599">
        <v>112629</v>
      </c>
    </row>
    <row r="3600" spans="5:6">
      <c r="E3600" t="e">
        <f>#REF!</f>
        <v>#REF!</v>
      </c>
      <c r="F3600">
        <v>112630</v>
      </c>
    </row>
    <row r="3601" spans="5:6">
      <c r="E3601" t="e">
        <f>#REF!</f>
        <v>#REF!</v>
      </c>
      <c r="F3601">
        <v>112631</v>
      </c>
    </row>
    <row r="3602" spans="5:6">
      <c r="E3602" t="e">
        <f>#REF!</f>
        <v>#REF!</v>
      </c>
      <c r="F3602">
        <v>112632</v>
      </c>
    </row>
    <row r="3603" spans="5:6">
      <c r="E3603" t="e">
        <f>#REF!</f>
        <v>#REF!</v>
      </c>
      <c r="F3603">
        <v>112633</v>
      </c>
    </row>
    <row r="3604" spans="5:6">
      <c r="E3604" t="e">
        <f>#REF!</f>
        <v>#REF!</v>
      </c>
      <c r="F3604">
        <v>112634</v>
      </c>
    </row>
    <row r="3605" spans="5:6">
      <c r="E3605" t="e">
        <f>#REF!</f>
        <v>#REF!</v>
      </c>
      <c r="F3605">
        <v>112635</v>
      </c>
    </row>
    <row r="3606" spans="5:6">
      <c r="E3606" t="e">
        <f>#REF!</f>
        <v>#REF!</v>
      </c>
      <c r="F3606">
        <v>112636</v>
      </c>
    </row>
    <row r="3607" spans="5:6">
      <c r="E3607" t="e">
        <f>#REF!</f>
        <v>#REF!</v>
      </c>
      <c r="F3607">
        <v>112637</v>
      </c>
    </row>
    <row r="3608" spans="5:6">
      <c r="E3608" t="e">
        <f>#REF!</f>
        <v>#REF!</v>
      </c>
      <c r="F3608">
        <v>112638</v>
      </c>
    </row>
    <row r="3609" spans="5:6">
      <c r="E3609" t="e">
        <f>#REF!</f>
        <v>#REF!</v>
      </c>
      <c r="F3609">
        <v>112639</v>
      </c>
    </row>
    <row r="3610" spans="5:6">
      <c r="E3610" t="e">
        <f>#REF!</f>
        <v>#REF!</v>
      </c>
      <c r="F3610">
        <v>112640</v>
      </c>
    </row>
    <row r="3611" spans="5:6">
      <c r="E3611" t="e">
        <f>#REF!</f>
        <v>#REF!</v>
      </c>
      <c r="F3611">
        <v>112641</v>
      </c>
    </row>
    <row r="3612" spans="5:6">
      <c r="E3612" t="e">
        <f>#REF!</f>
        <v>#REF!</v>
      </c>
      <c r="F3612">
        <v>112642</v>
      </c>
    </row>
    <row r="3613" spans="5:6">
      <c r="E3613" t="e">
        <f>#REF!</f>
        <v>#REF!</v>
      </c>
      <c r="F3613">
        <v>112643</v>
      </c>
    </row>
    <row r="3614" spans="5:6">
      <c r="E3614" t="e">
        <f>#REF!</f>
        <v>#REF!</v>
      </c>
      <c r="F3614">
        <v>112644</v>
      </c>
    </row>
    <row r="3615" spans="5:6">
      <c r="E3615" t="e">
        <f>#REF!</f>
        <v>#REF!</v>
      </c>
      <c r="F3615">
        <v>112645</v>
      </c>
    </row>
    <row r="3616" spans="5:6">
      <c r="E3616" t="e">
        <f>#REF!</f>
        <v>#REF!</v>
      </c>
      <c r="F3616">
        <v>112646</v>
      </c>
    </row>
    <row r="3617" spans="5:6">
      <c r="E3617" t="e">
        <f>#REF!</f>
        <v>#REF!</v>
      </c>
      <c r="F3617">
        <v>112647</v>
      </c>
    </row>
    <row r="3618" spans="5:6">
      <c r="E3618" t="e">
        <f>#REF!</f>
        <v>#REF!</v>
      </c>
      <c r="F3618">
        <v>112648</v>
      </c>
    </row>
    <row r="3619" spans="5:6">
      <c r="E3619" t="e">
        <f>#REF!</f>
        <v>#REF!</v>
      </c>
      <c r="F3619">
        <v>112649</v>
      </c>
    </row>
    <row r="3620" spans="5:6">
      <c r="E3620" t="e">
        <f>#REF!</f>
        <v>#REF!</v>
      </c>
      <c r="F3620">
        <v>112650</v>
      </c>
    </row>
    <row r="3621" spans="5:6">
      <c r="E3621" t="e">
        <f>#REF!</f>
        <v>#REF!</v>
      </c>
      <c r="F3621">
        <v>112651</v>
      </c>
    </row>
    <row r="3622" spans="5:6">
      <c r="E3622" t="e">
        <f>#REF!</f>
        <v>#REF!</v>
      </c>
      <c r="F3622">
        <v>112652</v>
      </c>
    </row>
    <row r="3623" spans="5:6">
      <c r="E3623" t="e">
        <f>#REF!</f>
        <v>#REF!</v>
      </c>
      <c r="F3623">
        <v>112653</v>
      </c>
    </row>
    <row r="3624" spans="5:6">
      <c r="E3624" t="e">
        <f>#REF!</f>
        <v>#REF!</v>
      </c>
      <c r="F3624">
        <v>112654</v>
      </c>
    </row>
    <row r="3625" spans="5:6">
      <c r="E3625" t="e">
        <f>#REF!</f>
        <v>#REF!</v>
      </c>
      <c r="F3625">
        <v>112655</v>
      </c>
    </row>
    <row r="3626" spans="5:6">
      <c r="E3626" t="e">
        <f>#REF!</f>
        <v>#REF!</v>
      </c>
      <c r="F3626">
        <v>112656</v>
      </c>
    </row>
    <row r="3627" spans="5:6">
      <c r="E3627" t="e">
        <f>#REF!</f>
        <v>#REF!</v>
      </c>
      <c r="F3627">
        <v>112657</v>
      </c>
    </row>
    <row r="3628" spans="5:6">
      <c r="E3628" t="e">
        <f>#REF!</f>
        <v>#REF!</v>
      </c>
      <c r="F3628">
        <v>112658</v>
      </c>
    </row>
    <row r="3629" spans="5:6">
      <c r="E3629" t="e">
        <f>#REF!</f>
        <v>#REF!</v>
      </c>
      <c r="F3629">
        <v>112659</v>
      </c>
    </row>
    <row r="3630" spans="5:6">
      <c r="E3630" t="e">
        <f>#REF!</f>
        <v>#REF!</v>
      </c>
      <c r="F3630">
        <v>112660</v>
      </c>
    </row>
    <row r="3631" spans="5:6">
      <c r="E3631" t="e">
        <f>#REF!</f>
        <v>#REF!</v>
      </c>
      <c r="F3631">
        <v>112661</v>
      </c>
    </row>
    <row r="3632" spans="5:6">
      <c r="E3632" t="e">
        <f>#REF!</f>
        <v>#REF!</v>
      </c>
      <c r="F3632">
        <v>112662</v>
      </c>
    </row>
    <row r="3633" spans="5:6">
      <c r="E3633" t="e">
        <f>#REF!</f>
        <v>#REF!</v>
      </c>
      <c r="F3633">
        <v>112663</v>
      </c>
    </row>
    <row r="3634" spans="5:6">
      <c r="E3634" t="e">
        <f>#REF!</f>
        <v>#REF!</v>
      </c>
      <c r="F3634">
        <v>112664</v>
      </c>
    </row>
    <row r="3635" spans="5:6">
      <c r="E3635" t="e">
        <f>#REF!</f>
        <v>#REF!</v>
      </c>
      <c r="F3635">
        <v>112665</v>
      </c>
    </row>
    <row r="3636" spans="5:6">
      <c r="E3636" t="e">
        <f>#REF!</f>
        <v>#REF!</v>
      </c>
      <c r="F3636">
        <v>112666</v>
      </c>
    </row>
    <row r="3637" spans="5:6">
      <c r="E3637" t="e">
        <f>#REF!</f>
        <v>#REF!</v>
      </c>
      <c r="F3637">
        <v>112667</v>
      </c>
    </row>
    <row r="3638" spans="5:6">
      <c r="E3638" t="e">
        <f>#REF!</f>
        <v>#REF!</v>
      </c>
      <c r="F3638">
        <v>112668</v>
      </c>
    </row>
    <row r="3639" spans="5:6">
      <c r="E3639" t="e">
        <f>#REF!</f>
        <v>#REF!</v>
      </c>
      <c r="F3639">
        <v>112669</v>
      </c>
    </row>
    <row r="3640" spans="5:6">
      <c r="E3640" t="e">
        <f>#REF!</f>
        <v>#REF!</v>
      </c>
      <c r="F3640">
        <v>112670</v>
      </c>
    </row>
    <row r="3641" spans="5:6">
      <c r="E3641" t="e">
        <f>#REF!</f>
        <v>#REF!</v>
      </c>
      <c r="F3641">
        <v>112671</v>
      </c>
    </row>
    <row r="3642" spans="5:6">
      <c r="E3642" t="e">
        <f>#REF!</f>
        <v>#REF!</v>
      </c>
      <c r="F3642">
        <v>112672</v>
      </c>
    </row>
    <row r="3643" spans="5:6">
      <c r="E3643" t="e">
        <f>#REF!</f>
        <v>#REF!</v>
      </c>
      <c r="F3643">
        <v>112673</v>
      </c>
    </row>
    <row r="3644" spans="5:6">
      <c r="E3644" t="e">
        <f>#REF!</f>
        <v>#REF!</v>
      </c>
      <c r="F3644">
        <v>112674</v>
      </c>
    </row>
    <row r="3645" spans="5:6">
      <c r="E3645" t="e">
        <f>#REF!</f>
        <v>#REF!</v>
      </c>
      <c r="F3645">
        <v>112675</v>
      </c>
    </row>
    <row r="3646" spans="5:6">
      <c r="E3646" t="e">
        <f>#REF!</f>
        <v>#REF!</v>
      </c>
      <c r="F3646">
        <v>112676</v>
      </c>
    </row>
    <row r="3647" spans="5:6">
      <c r="E3647" t="e">
        <f>#REF!</f>
        <v>#REF!</v>
      </c>
      <c r="F3647">
        <v>112677</v>
      </c>
    </row>
    <row r="3648" spans="5:6">
      <c r="E3648" t="e">
        <f>#REF!</f>
        <v>#REF!</v>
      </c>
      <c r="F3648">
        <v>112678</v>
      </c>
    </row>
    <row r="3649" spans="5:6">
      <c r="E3649" t="e">
        <f>#REF!</f>
        <v>#REF!</v>
      </c>
      <c r="F3649">
        <v>112679</v>
      </c>
    </row>
    <row r="3650" spans="5:6">
      <c r="E3650" t="e">
        <f>#REF!</f>
        <v>#REF!</v>
      </c>
      <c r="F3650">
        <v>112680</v>
      </c>
    </row>
    <row r="3651" spans="5:6">
      <c r="E3651" t="e">
        <f>#REF!</f>
        <v>#REF!</v>
      </c>
      <c r="F3651">
        <v>112681</v>
      </c>
    </row>
    <row r="3652" spans="5:6">
      <c r="E3652" t="e">
        <f>#REF!</f>
        <v>#REF!</v>
      </c>
      <c r="F3652">
        <v>112682</v>
      </c>
    </row>
    <row r="3653" spans="5:6">
      <c r="E3653" t="e">
        <f>#REF!</f>
        <v>#REF!</v>
      </c>
      <c r="F3653">
        <v>112683</v>
      </c>
    </row>
    <row r="3654" spans="5:6">
      <c r="E3654" t="e">
        <f>#REF!</f>
        <v>#REF!</v>
      </c>
      <c r="F3654">
        <v>112684</v>
      </c>
    </row>
    <row r="3655" spans="5:6">
      <c r="E3655" t="e">
        <f>#REF!</f>
        <v>#REF!</v>
      </c>
      <c r="F3655">
        <v>112685</v>
      </c>
    </row>
    <row r="3656" spans="5:6">
      <c r="E3656" t="e">
        <f>#REF!</f>
        <v>#REF!</v>
      </c>
      <c r="F3656">
        <v>112686</v>
      </c>
    </row>
    <row r="3657" spans="5:6">
      <c r="E3657" t="e">
        <f>#REF!</f>
        <v>#REF!</v>
      </c>
      <c r="F3657">
        <v>112687</v>
      </c>
    </row>
    <row r="3658" spans="5:6">
      <c r="E3658" t="e">
        <f>#REF!</f>
        <v>#REF!</v>
      </c>
      <c r="F3658">
        <v>112688</v>
      </c>
    </row>
    <row r="3659" spans="5:6">
      <c r="E3659" t="e">
        <f>#REF!</f>
        <v>#REF!</v>
      </c>
      <c r="F3659">
        <v>112689</v>
      </c>
    </row>
    <row r="3660" spans="5:6">
      <c r="E3660" t="e">
        <f>#REF!</f>
        <v>#REF!</v>
      </c>
      <c r="F3660">
        <v>112690</v>
      </c>
    </row>
    <row r="3661" spans="5:6">
      <c r="E3661" t="e">
        <f>#REF!</f>
        <v>#REF!</v>
      </c>
      <c r="F3661">
        <v>112691</v>
      </c>
    </row>
    <row r="3662" spans="5:6">
      <c r="E3662" t="e">
        <f>#REF!</f>
        <v>#REF!</v>
      </c>
      <c r="F3662">
        <v>112692</v>
      </c>
    </row>
    <row r="3663" spans="5:6">
      <c r="E3663" t="e">
        <f>#REF!</f>
        <v>#REF!</v>
      </c>
      <c r="F3663">
        <v>112693</v>
      </c>
    </row>
    <row r="3664" spans="5:6">
      <c r="E3664" t="e">
        <f>#REF!</f>
        <v>#REF!</v>
      </c>
      <c r="F3664">
        <v>112694</v>
      </c>
    </row>
    <row r="3665" spans="5:6">
      <c r="E3665" t="e">
        <f>#REF!</f>
        <v>#REF!</v>
      </c>
      <c r="F3665">
        <v>112695</v>
      </c>
    </row>
    <row r="3666" spans="5:6">
      <c r="E3666" t="e">
        <f>#REF!</f>
        <v>#REF!</v>
      </c>
      <c r="F3666">
        <v>112696</v>
      </c>
    </row>
    <row r="3667" spans="5:6">
      <c r="E3667" t="e">
        <f>#REF!</f>
        <v>#REF!</v>
      </c>
      <c r="F3667">
        <v>112697</v>
      </c>
    </row>
    <row r="3668" spans="5:6">
      <c r="E3668" t="e">
        <f>#REF!</f>
        <v>#REF!</v>
      </c>
      <c r="F3668">
        <v>112698</v>
      </c>
    </row>
    <row r="3669" spans="5:6">
      <c r="E3669" t="e">
        <f>#REF!</f>
        <v>#REF!</v>
      </c>
      <c r="F3669">
        <v>112699</v>
      </c>
    </row>
    <row r="3670" spans="5:6">
      <c r="E3670" t="e">
        <f>#REF!</f>
        <v>#REF!</v>
      </c>
      <c r="F3670">
        <v>112700</v>
      </c>
    </row>
    <row r="3671" spans="5:6">
      <c r="E3671" t="e">
        <f>#REF!</f>
        <v>#REF!</v>
      </c>
      <c r="F3671">
        <v>112701</v>
      </c>
    </row>
    <row r="3672" spans="5:6">
      <c r="E3672" t="e">
        <f>#REF!</f>
        <v>#REF!</v>
      </c>
      <c r="F3672">
        <v>112702</v>
      </c>
    </row>
    <row r="3673" spans="5:6">
      <c r="E3673" t="e">
        <f>#REF!</f>
        <v>#REF!</v>
      </c>
      <c r="F3673">
        <v>112703</v>
      </c>
    </row>
    <row r="3674" spans="5:6">
      <c r="E3674" t="e">
        <f>#REF!</f>
        <v>#REF!</v>
      </c>
      <c r="F3674">
        <v>112704</v>
      </c>
    </row>
    <row r="3675" spans="5:6">
      <c r="E3675" t="e">
        <f>#REF!</f>
        <v>#REF!</v>
      </c>
      <c r="F3675">
        <v>112705</v>
      </c>
    </row>
    <row r="3676" spans="5:6">
      <c r="E3676" t="e">
        <f>#REF!</f>
        <v>#REF!</v>
      </c>
      <c r="F3676">
        <v>112706</v>
      </c>
    </row>
    <row r="3677" spans="5:6">
      <c r="E3677" t="e">
        <f>#REF!</f>
        <v>#REF!</v>
      </c>
      <c r="F3677">
        <v>112707</v>
      </c>
    </row>
    <row r="3678" spans="5:6">
      <c r="E3678" t="e">
        <f>#REF!</f>
        <v>#REF!</v>
      </c>
      <c r="F3678">
        <v>112708</v>
      </c>
    </row>
    <row r="3679" spans="5:6">
      <c r="E3679" t="e">
        <f>#REF!</f>
        <v>#REF!</v>
      </c>
      <c r="F3679">
        <v>112709</v>
      </c>
    </row>
    <row r="3680" spans="5:6">
      <c r="E3680" t="e">
        <f>#REF!</f>
        <v>#REF!</v>
      </c>
      <c r="F3680">
        <v>112710</v>
      </c>
    </row>
    <row r="3681" spans="5:6">
      <c r="E3681" t="e">
        <f>#REF!</f>
        <v>#REF!</v>
      </c>
      <c r="F3681">
        <v>112711</v>
      </c>
    </row>
    <row r="3682" spans="5:6">
      <c r="E3682" t="e">
        <f>#REF!</f>
        <v>#REF!</v>
      </c>
      <c r="F3682">
        <v>112712</v>
      </c>
    </row>
    <row r="3683" spans="5:6">
      <c r="E3683" t="e">
        <f>#REF!</f>
        <v>#REF!</v>
      </c>
      <c r="F3683">
        <v>112713</v>
      </c>
    </row>
    <row r="3684" spans="5:6">
      <c r="E3684" t="e">
        <f>#REF!</f>
        <v>#REF!</v>
      </c>
      <c r="F3684">
        <v>112714</v>
      </c>
    </row>
    <row r="3685" spans="5:6">
      <c r="E3685" t="e">
        <f>#REF!</f>
        <v>#REF!</v>
      </c>
      <c r="F3685">
        <v>112715</v>
      </c>
    </row>
    <row r="3686" spans="5:6">
      <c r="E3686" t="e">
        <f>#REF!</f>
        <v>#REF!</v>
      </c>
      <c r="F3686">
        <v>112716</v>
      </c>
    </row>
    <row r="3687" spans="5:6">
      <c r="E3687" t="e">
        <f>#REF!</f>
        <v>#REF!</v>
      </c>
      <c r="F3687">
        <v>112717</v>
      </c>
    </row>
    <row r="3688" spans="5:6">
      <c r="E3688" t="e">
        <f>#REF!</f>
        <v>#REF!</v>
      </c>
      <c r="F3688">
        <v>112718</v>
      </c>
    </row>
    <row r="3689" spans="5:6">
      <c r="E3689" t="e">
        <f>#REF!</f>
        <v>#REF!</v>
      </c>
      <c r="F3689">
        <v>112719</v>
      </c>
    </row>
    <row r="3690" spans="5:6">
      <c r="E3690" t="e">
        <f>#REF!</f>
        <v>#REF!</v>
      </c>
      <c r="F3690">
        <v>112720</v>
      </c>
    </row>
    <row r="3691" spans="5:6">
      <c r="E3691" t="e">
        <f>#REF!</f>
        <v>#REF!</v>
      </c>
      <c r="F3691">
        <v>112721</v>
      </c>
    </row>
    <row r="3692" spans="5:6">
      <c r="E3692" t="e">
        <f>#REF!</f>
        <v>#REF!</v>
      </c>
      <c r="F3692">
        <v>112722</v>
      </c>
    </row>
    <row r="3693" spans="5:6">
      <c r="E3693" t="e">
        <f>#REF!</f>
        <v>#REF!</v>
      </c>
      <c r="F3693">
        <v>112723</v>
      </c>
    </row>
    <row r="3694" spans="5:6">
      <c r="E3694" t="e">
        <f>#REF!</f>
        <v>#REF!</v>
      </c>
      <c r="F3694">
        <v>112724</v>
      </c>
    </row>
    <row r="3695" spans="5:6">
      <c r="E3695" t="e">
        <f>#REF!</f>
        <v>#REF!</v>
      </c>
      <c r="F3695">
        <v>112725</v>
      </c>
    </row>
    <row r="3696" spans="5:6">
      <c r="E3696" t="e">
        <f>#REF!</f>
        <v>#REF!</v>
      </c>
      <c r="F3696">
        <v>112726</v>
      </c>
    </row>
    <row r="3697" spans="5:6">
      <c r="E3697" t="e">
        <f>#REF!</f>
        <v>#REF!</v>
      </c>
      <c r="F3697">
        <v>112727</v>
      </c>
    </row>
    <row r="3698" spans="5:6">
      <c r="E3698" t="e">
        <f>#REF!</f>
        <v>#REF!</v>
      </c>
      <c r="F3698">
        <v>112728</v>
      </c>
    </row>
    <row r="3699" spans="5:6">
      <c r="E3699" t="e">
        <f>#REF!</f>
        <v>#REF!</v>
      </c>
      <c r="F3699">
        <v>112729</v>
      </c>
    </row>
    <row r="3700" spans="5:6">
      <c r="E3700" t="e">
        <f>#REF!</f>
        <v>#REF!</v>
      </c>
      <c r="F3700">
        <v>112730</v>
      </c>
    </row>
    <row r="3701" spans="5:6">
      <c r="E3701" t="e">
        <f>#REF!</f>
        <v>#REF!</v>
      </c>
      <c r="F3701">
        <v>112731</v>
      </c>
    </row>
    <row r="3702" spans="5:6">
      <c r="E3702" t="e">
        <f>#REF!</f>
        <v>#REF!</v>
      </c>
      <c r="F3702">
        <v>112732</v>
      </c>
    </row>
    <row r="3703" spans="5:6">
      <c r="E3703" t="e">
        <f>#REF!</f>
        <v>#REF!</v>
      </c>
      <c r="F3703">
        <v>112733</v>
      </c>
    </row>
    <row r="3704" spans="5:6">
      <c r="E3704" t="e">
        <f>#REF!</f>
        <v>#REF!</v>
      </c>
      <c r="F3704">
        <v>112734</v>
      </c>
    </row>
    <row r="3705" spans="5:6">
      <c r="E3705" t="e">
        <f>#REF!</f>
        <v>#REF!</v>
      </c>
      <c r="F3705">
        <v>112735</v>
      </c>
    </row>
    <row r="3706" spans="5:6">
      <c r="E3706" t="e">
        <f>#REF!</f>
        <v>#REF!</v>
      </c>
      <c r="F3706">
        <v>112736</v>
      </c>
    </row>
    <row r="3707" spans="5:6">
      <c r="E3707" t="e">
        <f>#REF!</f>
        <v>#REF!</v>
      </c>
      <c r="F3707">
        <v>112737</v>
      </c>
    </row>
    <row r="3708" spans="5:6">
      <c r="E3708" t="e">
        <f>#REF!</f>
        <v>#REF!</v>
      </c>
      <c r="F3708">
        <v>112738</v>
      </c>
    </row>
    <row r="3709" spans="5:6">
      <c r="E3709" t="e">
        <f>#REF!</f>
        <v>#REF!</v>
      </c>
      <c r="F3709">
        <v>112739</v>
      </c>
    </row>
    <row r="3710" spans="5:6">
      <c r="E3710" t="e">
        <f>#REF!</f>
        <v>#REF!</v>
      </c>
      <c r="F3710">
        <v>112740</v>
      </c>
    </row>
    <row r="3711" spans="5:6">
      <c r="E3711" t="e">
        <f>#REF!</f>
        <v>#REF!</v>
      </c>
      <c r="F3711">
        <v>112741</v>
      </c>
    </row>
    <row r="3712" spans="5:6">
      <c r="E3712" t="e">
        <f>#REF!</f>
        <v>#REF!</v>
      </c>
      <c r="F3712">
        <v>112742</v>
      </c>
    </row>
    <row r="3713" spans="5:6">
      <c r="E3713" t="e">
        <f>#REF!</f>
        <v>#REF!</v>
      </c>
      <c r="F3713">
        <v>112743</v>
      </c>
    </row>
    <row r="3714" spans="5:6">
      <c r="E3714" t="e">
        <f>#REF!</f>
        <v>#REF!</v>
      </c>
      <c r="F3714">
        <v>112744</v>
      </c>
    </row>
    <row r="3715" spans="5:6">
      <c r="E3715" t="e">
        <f>#REF!</f>
        <v>#REF!</v>
      </c>
      <c r="F3715">
        <v>112745</v>
      </c>
    </row>
    <row r="3716" spans="5:6">
      <c r="E3716" t="e">
        <f>#REF!</f>
        <v>#REF!</v>
      </c>
      <c r="F3716">
        <v>112746</v>
      </c>
    </row>
    <row r="3717" spans="5:6">
      <c r="E3717" t="e">
        <f>#REF!</f>
        <v>#REF!</v>
      </c>
      <c r="F3717">
        <v>112747</v>
      </c>
    </row>
    <row r="3718" spans="5:6">
      <c r="E3718" t="e">
        <f>#REF!</f>
        <v>#REF!</v>
      </c>
      <c r="F3718">
        <v>112748</v>
      </c>
    </row>
    <row r="3719" spans="5:6">
      <c r="E3719" t="e">
        <f>#REF!</f>
        <v>#REF!</v>
      </c>
      <c r="F3719">
        <v>112749</v>
      </c>
    </row>
    <row r="3720" spans="5:6">
      <c r="E3720" t="e">
        <f>#REF!</f>
        <v>#REF!</v>
      </c>
      <c r="F3720">
        <v>112750</v>
      </c>
    </row>
    <row r="3721" spans="5:6">
      <c r="E3721" t="e">
        <f>#REF!</f>
        <v>#REF!</v>
      </c>
      <c r="F3721">
        <v>112751</v>
      </c>
    </row>
    <row r="3722" spans="5:6">
      <c r="E3722" t="e">
        <f>#REF!</f>
        <v>#REF!</v>
      </c>
      <c r="F3722">
        <v>112752</v>
      </c>
    </row>
    <row r="3723" spans="5:6">
      <c r="E3723" t="e">
        <f>#REF!</f>
        <v>#REF!</v>
      </c>
      <c r="F3723">
        <v>112753</v>
      </c>
    </row>
    <row r="3724" spans="5:6">
      <c r="E3724" t="e">
        <f>#REF!</f>
        <v>#REF!</v>
      </c>
      <c r="F3724">
        <v>112754</v>
      </c>
    </row>
    <row r="3725" spans="5:6">
      <c r="E3725" t="e">
        <f>#REF!</f>
        <v>#REF!</v>
      </c>
      <c r="F3725">
        <v>112755</v>
      </c>
    </row>
    <row r="3726" spans="5:6">
      <c r="E3726" t="e">
        <f>#REF!</f>
        <v>#REF!</v>
      </c>
      <c r="F3726">
        <v>112756</v>
      </c>
    </row>
    <row r="3727" spans="5:6">
      <c r="E3727" t="e">
        <f>#REF!</f>
        <v>#REF!</v>
      </c>
      <c r="F3727">
        <v>112757</v>
      </c>
    </row>
    <row r="3728" spans="5:6">
      <c r="E3728" t="e">
        <f>#REF!</f>
        <v>#REF!</v>
      </c>
      <c r="F3728">
        <v>112758</v>
      </c>
    </row>
    <row r="3729" spans="5:6">
      <c r="E3729" t="e">
        <f>#REF!</f>
        <v>#REF!</v>
      </c>
      <c r="F3729">
        <v>112759</v>
      </c>
    </row>
    <row r="3730" spans="5:6">
      <c r="E3730" t="e">
        <f>#REF!</f>
        <v>#REF!</v>
      </c>
      <c r="F3730">
        <v>112760</v>
      </c>
    </row>
    <row r="3731" spans="5:6">
      <c r="E3731" t="e">
        <f>#REF!</f>
        <v>#REF!</v>
      </c>
      <c r="F3731">
        <v>112761</v>
      </c>
    </row>
    <row r="3732" spans="5:6">
      <c r="E3732" t="e">
        <f>#REF!</f>
        <v>#REF!</v>
      </c>
      <c r="F3732">
        <v>112762</v>
      </c>
    </row>
    <row r="3733" spans="5:6">
      <c r="E3733" t="e">
        <f>#REF!</f>
        <v>#REF!</v>
      </c>
      <c r="F3733">
        <v>112763</v>
      </c>
    </row>
    <row r="3734" spans="5:6">
      <c r="E3734" t="e">
        <f>#REF!</f>
        <v>#REF!</v>
      </c>
      <c r="F3734">
        <v>112764</v>
      </c>
    </row>
    <row r="3735" spans="5:6">
      <c r="E3735" t="e">
        <f>#REF!</f>
        <v>#REF!</v>
      </c>
      <c r="F3735">
        <v>112765</v>
      </c>
    </row>
    <row r="3736" spans="5:6">
      <c r="E3736" t="e">
        <f>#REF!</f>
        <v>#REF!</v>
      </c>
      <c r="F3736">
        <v>112766</v>
      </c>
    </row>
    <row r="3737" spans="5:6">
      <c r="E3737" t="e">
        <f>#REF!</f>
        <v>#REF!</v>
      </c>
      <c r="F3737">
        <v>112767</v>
      </c>
    </row>
    <row r="3738" spans="5:6">
      <c r="E3738" t="e">
        <f>#REF!</f>
        <v>#REF!</v>
      </c>
      <c r="F3738">
        <v>112768</v>
      </c>
    </row>
    <row r="3739" spans="5:6">
      <c r="E3739" t="e">
        <f>#REF!</f>
        <v>#REF!</v>
      </c>
      <c r="F3739">
        <v>112769</v>
      </c>
    </row>
    <row r="3740" spans="5:6">
      <c r="E3740" t="e">
        <f>#REF!</f>
        <v>#REF!</v>
      </c>
      <c r="F3740">
        <v>112770</v>
      </c>
    </row>
    <row r="3741" spans="5:6">
      <c r="E3741" t="e">
        <f>#REF!</f>
        <v>#REF!</v>
      </c>
      <c r="F3741">
        <v>112771</v>
      </c>
    </row>
    <row r="3742" spans="5:6">
      <c r="E3742" t="e">
        <f>#REF!</f>
        <v>#REF!</v>
      </c>
      <c r="F3742">
        <v>112772</v>
      </c>
    </row>
    <row r="3743" spans="5:6">
      <c r="E3743" t="e">
        <f>#REF!</f>
        <v>#REF!</v>
      </c>
      <c r="F3743">
        <v>112773</v>
      </c>
    </row>
    <row r="3744" spans="5:6">
      <c r="E3744" t="e">
        <f>#REF!</f>
        <v>#REF!</v>
      </c>
      <c r="F3744">
        <v>112774</v>
      </c>
    </row>
    <row r="3745" spans="5:6">
      <c r="E3745" t="e">
        <f>#REF!</f>
        <v>#REF!</v>
      </c>
      <c r="F3745">
        <v>112775</v>
      </c>
    </row>
    <row r="3746" spans="5:6">
      <c r="E3746" t="e">
        <f>#REF!</f>
        <v>#REF!</v>
      </c>
      <c r="F3746">
        <v>112776</v>
      </c>
    </row>
    <row r="3747" spans="5:6">
      <c r="E3747" t="e">
        <f>#REF!</f>
        <v>#REF!</v>
      </c>
      <c r="F3747">
        <v>112777</v>
      </c>
    </row>
    <row r="3748" spans="5:6">
      <c r="E3748" t="e">
        <f>#REF!</f>
        <v>#REF!</v>
      </c>
      <c r="F3748">
        <v>112778</v>
      </c>
    </row>
    <row r="3749" spans="5:6">
      <c r="E3749" t="e">
        <f>#REF!</f>
        <v>#REF!</v>
      </c>
      <c r="F3749">
        <v>112779</v>
      </c>
    </row>
    <row r="3750" spans="5:6">
      <c r="E3750" t="e">
        <f>#REF!</f>
        <v>#REF!</v>
      </c>
      <c r="F3750">
        <v>112780</v>
      </c>
    </row>
    <row r="3751" spans="5:6">
      <c r="E3751" t="e">
        <f>#REF!</f>
        <v>#REF!</v>
      </c>
      <c r="F3751">
        <v>112781</v>
      </c>
    </row>
    <row r="3752" spans="5:6">
      <c r="E3752" t="e">
        <f>#REF!</f>
        <v>#REF!</v>
      </c>
      <c r="F3752">
        <v>112782</v>
      </c>
    </row>
    <row r="3753" spans="5:6">
      <c r="E3753" t="e">
        <f>#REF!</f>
        <v>#REF!</v>
      </c>
      <c r="F3753">
        <v>112783</v>
      </c>
    </row>
    <row r="3754" spans="5:6">
      <c r="E3754" t="e">
        <f>#REF!</f>
        <v>#REF!</v>
      </c>
      <c r="F3754">
        <v>112784</v>
      </c>
    </row>
    <row r="3755" spans="5:6">
      <c r="E3755" t="e">
        <f>#REF!</f>
        <v>#REF!</v>
      </c>
      <c r="F3755">
        <v>112785</v>
      </c>
    </row>
    <row r="3756" spans="5:6">
      <c r="E3756" t="e">
        <f>#REF!</f>
        <v>#REF!</v>
      </c>
      <c r="F3756">
        <v>112786</v>
      </c>
    </row>
    <row r="3757" spans="5:6">
      <c r="E3757" t="e">
        <f>#REF!</f>
        <v>#REF!</v>
      </c>
      <c r="F3757">
        <v>112787</v>
      </c>
    </row>
    <row r="3758" spans="5:6">
      <c r="E3758" t="e">
        <f>#REF!</f>
        <v>#REF!</v>
      </c>
      <c r="F3758">
        <v>112788</v>
      </c>
    </row>
    <row r="3759" spans="5:6">
      <c r="E3759" t="e">
        <f>#REF!</f>
        <v>#REF!</v>
      </c>
      <c r="F3759">
        <v>112789</v>
      </c>
    </row>
    <row r="3760" spans="5:6">
      <c r="E3760" t="e">
        <f>#REF!</f>
        <v>#REF!</v>
      </c>
      <c r="F3760">
        <v>112790</v>
      </c>
    </row>
    <row r="3761" spans="5:6">
      <c r="E3761" t="e">
        <f>#REF!</f>
        <v>#REF!</v>
      </c>
      <c r="F3761">
        <v>112791</v>
      </c>
    </row>
    <row r="3762" spans="5:6">
      <c r="E3762" t="e">
        <f>#REF!</f>
        <v>#REF!</v>
      </c>
      <c r="F3762">
        <v>112792</v>
      </c>
    </row>
    <row r="3763" spans="5:6">
      <c r="E3763" t="e">
        <f>#REF!</f>
        <v>#REF!</v>
      </c>
      <c r="F3763">
        <v>112793</v>
      </c>
    </row>
    <row r="3764" spans="5:6">
      <c r="E3764" t="e">
        <f>#REF!</f>
        <v>#REF!</v>
      </c>
      <c r="F3764">
        <v>112794</v>
      </c>
    </row>
    <row r="3765" spans="5:6">
      <c r="E3765" t="e">
        <f>#REF!</f>
        <v>#REF!</v>
      </c>
      <c r="F3765">
        <v>112795</v>
      </c>
    </row>
    <row r="3766" spans="5:6">
      <c r="E3766" t="e">
        <f>#REF!</f>
        <v>#REF!</v>
      </c>
      <c r="F3766">
        <v>112796</v>
      </c>
    </row>
    <row r="3767" spans="5:6">
      <c r="E3767" t="e">
        <f>#REF!</f>
        <v>#REF!</v>
      </c>
      <c r="F3767">
        <v>112797</v>
      </c>
    </row>
    <row r="3768" spans="5:6">
      <c r="E3768" t="e">
        <f>#REF!</f>
        <v>#REF!</v>
      </c>
      <c r="F3768">
        <v>112798</v>
      </c>
    </row>
    <row r="3769" spans="5:6">
      <c r="E3769" t="e">
        <f>#REF!</f>
        <v>#REF!</v>
      </c>
      <c r="F3769">
        <v>112799</v>
      </c>
    </row>
    <row r="3770" spans="5:6">
      <c r="E3770" t="e">
        <f>#REF!</f>
        <v>#REF!</v>
      </c>
      <c r="F3770">
        <v>112800</v>
      </c>
    </row>
    <row r="3771" spans="5:6">
      <c r="E3771" t="e">
        <f>#REF!</f>
        <v>#REF!</v>
      </c>
      <c r="F3771">
        <v>112801</v>
      </c>
    </row>
    <row r="3772" spans="5:6">
      <c r="E3772" t="e">
        <f>#REF!</f>
        <v>#REF!</v>
      </c>
      <c r="F3772">
        <v>112802</v>
      </c>
    </row>
    <row r="3773" spans="5:6">
      <c r="E3773" t="e">
        <f>#REF!</f>
        <v>#REF!</v>
      </c>
      <c r="F3773">
        <v>112803</v>
      </c>
    </row>
    <row r="3774" spans="5:6">
      <c r="E3774" t="e">
        <f>#REF!</f>
        <v>#REF!</v>
      </c>
      <c r="F3774">
        <v>112804</v>
      </c>
    </row>
    <row r="3775" spans="5:6">
      <c r="E3775" t="e">
        <f>#REF!</f>
        <v>#REF!</v>
      </c>
      <c r="F3775">
        <v>112805</v>
      </c>
    </row>
    <row r="3776" spans="5:6">
      <c r="E3776" t="e">
        <f>#REF!</f>
        <v>#REF!</v>
      </c>
      <c r="F3776">
        <v>112806</v>
      </c>
    </row>
    <row r="3777" spans="5:6">
      <c r="E3777" t="e">
        <f>#REF!</f>
        <v>#REF!</v>
      </c>
      <c r="F3777">
        <v>112807</v>
      </c>
    </row>
    <row r="3778" spans="5:6">
      <c r="E3778" t="e">
        <f>#REF!</f>
        <v>#REF!</v>
      </c>
      <c r="F3778">
        <v>112808</v>
      </c>
    </row>
    <row r="3779" spans="5:6">
      <c r="E3779" t="e">
        <f>#REF!</f>
        <v>#REF!</v>
      </c>
      <c r="F3779">
        <v>112809</v>
      </c>
    </row>
    <row r="3780" spans="5:6">
      <c r="E3780" t="e">
        <f>#REF!</f>
        <v>#REF!</v>
      </c>
      <c r="F3780">
        <v>112810</v>
      </c>
    </row>
    <row r="3781" spans="5:6">
      <c r="E3781" t="e">
        <f>#REF!</f>
        <v>#REF!</v>
      </c>
      <c r="F3781">
        <v>112811</v>
      </c>
    </row>
    <row r="3782" spans="5:6">
      <c r="E3782" t="e">
        <f>#REF!</f>
        <v>#REF!</v>
      </c>
      <c r="F3782">
        <v>112812</v>
      </c>
    </row>
    <row r="3783" spans="5:6">
      <c r="E3783" t="e">
        <f>#REF!</f>
        <v>#REF!</v>
      </c>
      <c r="F3783">
        <v>112813</v>
      </c>
    </row>
    <row r="3784" spans="5:6">
      <c r="E3784" t="e">
        <f>#REF!</f>
        <v>#REF!</v>
      </c>
      <c r="F3784">
        <v>112814</v>
      </c>
    </row>
    <row r="3785" spans="5:6">
      <c r="E3785" t="e">
        <f>#REF!</f>
        <v>#REF!</v>
      </c>
      <c r="F3785">
        <v>112815</v>
      </c>
    </row>
    <row r="3786" spans="5:6">
      <c r="E3786" t="e">
        <f>#REF!</f>
        <v>#REF!</v>
      </c>
      <c r="F3786">
        <v>112816</v>
      </c>
    </row>
    <row r="3787" spans="5:6">
      <c r="E3787" t="e">
        <f>#REF!</f>
        <v>#REF!</v>
      </c>
      <c r="F3787">
        <v>112817</v>
      </c>
    </row>
    <row r="3788" spans="5:6">
      <c r="E3788" t="e">
        <f>#REF!</f>
        <v>#REF!</v>
      </c>
      <c r="F3788">
        <v>112818</v>
      </c>
    </row>
    <row r="3789" spans="5:6">
      <c r="E3789" t="e">
        <f>#REF!</f>
        <v>#REF!</v>
      </c>
      <c r="F3789">
        <v>112819</v>
      </c>
    </row>
    <row r="3790" spans="5:6">
      <c r="E3790" t="e">
        <f>#REF!</f>
        <v>#REF!</v>
      </c>
      <c r="F3790">
        <v>112820</v>
      </c>
    </row>
    <row r="3791" spans="5:6">
      <c r="E3791" t="e">
        <f>#REF!</f>
        <v>#REF!</v>
      </c>
      <c r="F3791">
        <v>112821</v>
      </c>
    </row>
    <row r="3792" spans="5:6">
      <c r="E3792" t="e">
        <f>#REF!</f>
        <v>#REF!</v>
      </c>
      <c r="F3792">
        <v>112822</v>
      </c>
    </row>
    <row r="3793" spans="5:6">
      <c r="E3793" t="e">
        <f>#REF!</f>
        <v>#REF!</v>
      </c>
      <c r="F3793">
        <v>112823</v>
      </c>
    </row>
    <row r="3794" spans="5:6">
      <c r="E3794" t="e">
        <f>#REF!</f>
        <v>#REF!</v>
      </c>
      <c r="F3794">
        <v>112824</v>
      </c>
    </row>
    <row r="3795" spans="5:6">
      <c r="E3795" t="e">
        <f>#REF!</f>
        <v>#REF!</v>
      </c>
      <c r="F3795">
        <v>112825</v>
      </c>
    </row>
    <row r="3796" spans="5:6">
      <c r="E3796" t="e">
        <f>#REF!</f>
        <v>#REF!</v>
      </c>
      <c r="F3796">
        <v>112826</v>
      </c>
    </row>
    <row r="3797" spans="5:6">
      <c r="E3797" t="e">
        <f>#REF!</f>
        <v>#REF!</v>
      </c>
      <c r="F3797">
        <v>112827</v>
      </c>
    </row>
    <row r="3798" spans="5:6">
      <c r="E3798" t="e">
        <f>#REF!</f>
        <v>#REF!</v>
      </c>
      <c r="F3798">
        <v>112828</v>
      </c>
    </row>
    <row r="3799" spans="5:6">
      <c r="E3799" t="e">
        <f>#REF!</f>
        <v>#REF!</v>
      </c>
      <c r="F3799">
        <v>112829</v>
      </c>
    </row>
    <row r="3800" spans="5:6">
      <c r="E3800" t="e">
        <f>#REF!</f>
        <v>#REF!</v>
      </c>
      <c r="F3800">
        <v>112830</v>
      </c>
    </row>
    <row r="3801" spans="5:6">
      <c r="E3801" t="e">
        <f>#REF!</f>
        <v>#REF!</v>
      </c>
      <c r="F3801">
        <v>112831</v>
      </c>
    </row>
    <row r="3802" spans="5:6">
      <c r="E3802" t="e">
        <f>#REF!</f>
        <v>#REF!</v>
      </c>
      <c r="F3802">
        <v>112832</v>
      </c>
    </row>
    <row r="3803" spans="5:6">
      <c r="E3803" t="e">
        <f>#REF!</f>
        <v>#REF!</v>
      </c>
      <c r="F3803">
        <v>112833</v>
      </c>
    </row>
    <row r="3804" spans="5:6">
      <c r="E3804" t="e">
        <f>#REF!</f>
        <v>#REF!</v>
      </c>
      <c r="F3804">
        <v>112834</v>
      </c>
    </row>
    <row r="3805" spans="5:6">
      <c r="E3805" t="e">
        <f>#REF!</f>
        <v>#REF!</v>
      </c>
      <c r="F3805">
        <v>112835</v>
      </c>
    </row>
    <row r="3806" spans="5:6">
      <c r="E3806" t="e">
        <f>#REF!</f>
        <v>#REF!</v>
      </c>
      <c r="F3806">
        <v>112836</v>
      </c>
    </row>
    <row r="3807" spans="5:6">
      <c r="E3807" t="e">
        <f>#REF!</f>
        <v>#REF!</v>
      </c>
      <c r="F3807">
        <v>112837</v>
      </c>
    </row>
    <row r="3808" spans="5:6">
      <c r="E3808" t="e">
        <f>#REF!</f>
        <v>#REF!</v>
      </c>
      <c r="F3808">
        <v>112838</v>
      </c>
    </row>
    <row r="3809" spans="5:6">
      <c r="E3809" t="e">
        <f>#REF!</f>
        <v>#REF!</v>
      </c>
      <c r="F3809">
        <v>112839</v>
      </c>
    </row>
    <row r="3810" spans="5:6">
      <c r="E3810" t="e">
        <f>#REF!</f>
        <v>#REF!</v>
      </c>
      <c r="F3810">
        <v>112840</v>
      </c>
    </row>
    <row r="3811" spans="5:6">
      <c r="E3811" t="e">
        <f>#REF!</f>
        <v>#REF!</v>
      </c>
      <c r="F3811">
        <v>112841</v>
      </c>
    </row>
    <row r="3812" spans="5:6">
      <c r="E3812" t="e">
        <f>#REF!</f>
        <v>#REF!</v>
      </c>
      <c r="F3812">
        <v>112842</v>
      </c>
    </row>
    <row r="3813" spans="5:6">
      <c r="E3813" t="e">
        <f>#REF!</f>
        <v>#REF!</v>
      </c>
      <c r="F3813">
        <v>112843</v>
      </c>
    </row>
    <row r="3814" spans="5:6">
      <c r="E3814" t="e">
        <f>#REF!</f>
        <v>#REF!</v>
      </c>
      <c r="F3814">
        <v>112844</v>
      </c>
    </row>
    <row r="3815" spans="5:6">
      <c r="E3815" t="e">
        <f>#REF!</f>
        <v>#REF!</v>
      </c>
      <c r="F3815">
        <v>112845</v>
      </c>
    </row>
    <row r="3816" spans="5:6">
      <c r="E3816" t="e">
        <f>#REF!</f>
        <v>#REF!</v>
      </c>
      <c r="F3816">
        <v>112846</v>
      </c>
    </row>
    <row r="3817" spans="5:6">
      <c r="E3817" t="e">
        <f>#REF!</f>
        <v>#REF!</v>
      </c>
      <c r="F3817">
        <v>112847</v>
      </c>
    </row>
    <row r="3818" spans="5:6">
      <c r="E3818" t="e">
        <f>#REF!</f>
        <v>#REF!</v>
      </c>
      <c r="F3818">
        <v>112848</v>
      </c>
    </row>
    <row r="3819" spans="5:6">
      <c r="E3819" t="e">
        <f>#REF!</f>
        <v>#REF!</v>
      </c>
      <c r="F3819">
        <v>112849</v>
      </c>
    </row>
    <row r="3820" spans="5:6">
      <c r="E3820" t="e">
        <f>#REF!</f>
        <v>#REF!</v>
      </c>
      <c r="F3820">
        <v>112850</v>
      </c>
    </row>
    <row r="3821" spans="5:6">
      <c r="E3821" t="e">
        <f>#REF!</f>
        <v>#REF!</v>
      </c>
      <c r="F3821">
        <v>112851</v>
      </c>
    </row>
    <row r="3822" spans="5:6">
      <c r="E3822" t="e">
        <f>#REF!</f>
        <v>#REF!</v>
      </c>
      <c r="F3822">
        <v>112852</v>
      </c>
    </row>
    <row r="3823" spans="5:6">
      <c r="E3823" t="e">
        <f>#REF!</f>
        <v>#REF!</v>
      </c>
      <c r="F3823">
        <v>112853</v>
      </c>
    </row>
    <row r="3824" spans="5:6">
      <c r="E3824" t="e">
        <f>#REF!</f>
        <v>#REF!</v>
      </c>
      <c r="F3824">
        <v>112854</v>
      </c>
    </row>
    <row r="3825" spans="5:6">
      <c r="E3825" t="e">
        <f>#REF!</f>
        <v>#REF!</v>
      </c>
      <c r="F3825">
        <v>112855</v>
      </c>
    </row>
    <row r="3826" spans="5:6">
      <c r="E3826" t="e">
        <f>#REF!</f>
        <v>#REF!</v>
      </c>
      <c r="F3826">
        <v>112856</v>
      </c>
    </row>
    <row r="3827" spans="5:6">
      <c r="E3827" t="e">
        <f>#REF!</f>
        <v>#REF!</v>
      </c>
      <c r="F3827">
        <v>112857</v>
      </c>
    </row>
    <row r="3828" spans="5:6">
      <c r="E3828" t="e">
        <f>#REF!</f>
        <v>#REF!</v>
      </c>
      <c r="F3828">
        <v>112858</v>
      </c>
    </row>
    <row r="3829" spans="5:6">
      <c r="E3829" t="e">
        <f>#REF!</f>
        <v>#REF!</v>
      </c>
      <c r="F3829">
        <v>112859</v>
      </c>
    </row>
    <row r="3830" spans="5:6">
      <c r="E3830" t="e">
        <f>#REF!</f>
        <v>#REF!</v>
      </c>
      <c r="F3830">
        <v>112860</v>
      </c>
    </row>
    <row r="3831" spans="5:6">
      <c r="E3831" t="e">
        <f>#REF!</f>
        <v>#REF!</v>
      </c>
      <c r="F3831">
        <v>112861</v>
      </c>
    </row>
    <row r="3832" spans="5:6">
      <c r="E3832" t="e">
        <f>#REF!</f>
        <v>#REF!</v>
      </c>
      <c r="F3832">
        <v>112862</v>
      </c>
    </row>
    <row r="3833" spans="5:6">
      <c r="E3833" t="e">
        <f>#REF!</f>
        <v>#REF!</v>
      </c>
      <c r="F3833">
        <v>112863</v>
      </c>
    </row>
    <row r="3834" spans="5:6">
      <c r="E3834" t="e">
        <f>#REF!</f>
        <v>#REF!</v>
      </c>
      <c r="F3834">
        <v>112864</v>
      </c>
    </row>
    <row r="3835" spans="5:6">
      <c r="E3835" t="e">
        <f>#REF!</f>
        <v>#REF!</v>
      </c>
      <c r="F3835">
        <v>112865</v>
      </c>
    </row>
    <row r="3836" spans="5:6">
      <c r="E3836" t="e">
        <f>#REF!</f>
        <v>#REF!</v>
      </c>
      <c r="F3836">
        <v>112866</v>
      </c>
    </row>
    <row r="3837" spans="5:6">
      <c r="E3837" t="e">
        <f>#REF!</f>
        <v>#REF!</v>
      </c>
      <c r="F3837">
        <v>112867</v>
      </c>
    </row>
    <row r="3838" spans="5:6">
      <c r="E3838" t="e">
        <f>#REF!</f>
        <v>#REF!</v>
      </c>
      <c r="F3838">
        <v>112868</v>
      </c>
    </row>
    <row r="3839" spans="5:6">
      <c r="E3839" t="e">
        <f>#REF!</f>
        <v>#REF!</v>
      </c>
      <c r="F3839">
        <v>112869</v>
      </c>
    </row>
    <row r="3840" spans="5:6">
      <c r="E3840" t="e">
        <f>#REF!</f>
        <v>#REF!</v>
      </c>
      <c r="F3840">
        <v>112870</v>
      </c>
    </row>
    <row r="3841" spans="5:6">
      <c r="E3841" t="e">
        <f>#REF!</f>
        <v>#REF!</v>
      </c>
      <c r="F3841">
        <v>112871</v>
      </c>
    </row>
    <row r="3842" spans="5:6">
      <c r="E3842" t="e">
        <f>#REF!</f>
        <v>#REF!</v>
      </c>
      <c r="F3842">
        <v>112872</v>
      </c>
    </row>
    <row r="3843" spans="5:6">
      <c r="E3843" t="e">
        <f>#REF!</f>
        <v>#REF!</v>
      </c>
      <c r="F3843">
        <v>112873</v>
      </c>
    </row>
    <row r="3844" spans="5:6">
      <c r="E3844" t="e">
        <f>#REF!</f>
        <v>#REF!</v>
      </c>
      <c r="F3844">
        <v>112874</v>
      </c>
    </row>
    <row r="3845" spans="5:6">
      <c r="E3845" t="e">
        <f>#REF!</f>
        <v>#REF!</v>
      </c>
      <c r="F3845">
        <v>112875</v>
      </c>
    </row>
    <row r="3846" spans="5:6">
      <c r="E3846" t="e">
        <f>#REF!</f>
        <v>#REF!</v>
      </c>
      <c r="F3846">
        <v>112876</v>
      </c>
    </row>
    <row r="3847" spans="5:6">
      <c r="E3847" t="e">
        <f>#REF!</f>
        <v>#REF!</v>
      </c>
      <c r="F3847">
        <v>112877</v>
      </c>
    </row>
    <row r="3848" spans="5:6">
      <c r="E3848" t="e">
        <f>#REF!</f>
        <v>#REF!</v>
      </c>
      <c r="F3848">
        <v>112878</v>
      </c>
    </row>
    <row r="3849" spans="5:6">
      <c r="E3849" t="e">
        <f>#REF!</f>
        <v>#REF!</v>
      </c>
      <c r="F3849">
        <v>112879</v>
      </c>
    </row>
    <row r="3850" spans="5:6">
      <c r="E3850" t="e">
        <f>#REF!</f>
        <v>#REF!</v>
      </c>
      <c r="F3850">
        <v>112880</v>
      </c>
    </row>
    <row r="3851" spans="5:6">
      <c r="E3851" t="e">
        <f>#REF!</f>
        <v>#REF!</v>
      </c>
      <c r="F3851">
        <v>112881</v>
      </c>
    </row>
    <row r="3852" spans="5:6">
      <c r="E3852" t="e">
        <f>#REF!</f>
        <v>#REF!</v>
      </c>
      <c r="F3852">
        <v>112882</v>
      </c>
    </row>
    <row r="3853" spans="5:6">
      <c r="E3853" t="e">
        <f>#REF!</f>
        <v>#REF!</v>
      </c>
      <c r="F3853">
        <v>112883</v>
      </c>
    </row>
    <row r="3854" spans="5:6">
      <c r="E3854" t="e">
        <f>#REF!</f>
        <v>#REF!</v>
      </c>
      <c r="F3854">
        <v>112884</v>
      </c>
    </row>
    <row r="3855" spans="5:6">
      <c r="E3855" t="e">
        <f>#REF!</f>
        <v>#REF!</v>
      </c>
      <c r="F3855">
        <v>112885</v>
      </c>
    </row>
    <row r="3856" spans="5:6">
      <c r="E3856" t="e">
        <f>#REF!</f>
        <v>#REF!</v>
      </c>
      <c r="F3856">
        <v>112886</v>
      </c>
    </row>
    <row r="3857" spans="5:6">
      <c r="E3857" t="e">
        <f>#REF!</f>
        <v>#REF!</v>
      </c>
      <c r="F3857">
        <v>112887</v>
      </c>
    </row>
    <row r="3858" spans="5:6">
      <c r="E3858" t="e">
        <f>#REF!</f>
        <v>#REF!</v>
      </c>
      <c r="F3858">
        <v>112888</v>
      </c>
    </row>
    <row r="3859" spans="5:6">
      <c r="E3859" t="e">
        <f>#REF!</f>
        <v>#REF!</v>
      </c>
      <c r="F3859">
        <v>112889</v>
      </c>
    </row>
    <row r="3860" spans="5:6">
      <c r="E3860" t="e">
        <f>#REF!</f>
        <v>#REF!</v>
      </c>
      <c r="F3860">
        <v>112890</v>
      </c>
    </row>
    <row r="3861" spans="5:6">
      <c r="E3861" t="e">
        <f>#REF!</f>
        <v>#REF!</v>
      </c>
      <c r="F3861">
        <v>112891</v>
      </c>
    </row>
    <row r="3862" spans="5:6">
      <c r="E3862" t="e">
        <f>#REF!</f>
        <v>#REF!</v>
      </c>
      <c r="F3862">
        <v>112892</v>
      </c>
    </row>
    <row r="3863" spans="5:6">
      <c r="E3863" t="e">
        <f>#REF!</f>
        <v>#REF!</v>
      </c>
      <c r="F3863">
        <v>112893</v>
      </c>
    </row>
    <row r="3864" spans="5:6">
      <c r="E3864" t="e">
        <f>#REF!</f>
        <v>#REF!</v>
      </c>
      <c r="F3864">
        <v>112894</v>
      </c>
    </row>
    <row r="3865" spans="5:6">
      <c r="E3865" t="e">
        <f>#REF!</f>
        <v>#REF!</v>
      </c>
      <c r="F3865">
        <v>112895</v>
      </c>
    </row>
    <row r="3866" spans="5:6">
      <c r="E3866" t="e">
        <f>#REF!</f>
        <v>#REF!</v>
      </c>
      <c r="F3866">
        <v>112896</v>
      </c>
    </row>
    <row r="3867" spans="5:6">
      <c r="E3867" t="e">
        <f>#REF!</f>
        <v>#REF!</v>
      </c>
      <c r="F3867">
        <v>112897</v>
      </c>
    </row>
    <row r="3868" spans="5:6">
      <c r="E3868" t="e">
        <f>#REF!</f>
        <v>#REF!</v>
      </c>
      <c r="F3868">
        <v>112898</v>
      </c>
    </row>
    <row r="3869" spans="5:6">
      <c r="E3869" t="e">
        <f>#REF!</f>
        <v>#REF!</v>
      </c>
      <c r="F3869">
        <v>112899</v>
      </c>
    </row>
    <row r="3870" spans="5:6">
      <c r="E3870" t="e">
        <f>#REF!</f>
        <v>#REF!</v>
      </c>
      <c r="F3870">
        <v>112900</v>
      </c>
    </row>
    <row r="3871" spans="5:6">
      <c r="E3871" t="e">
        <f>#REF!</f>
        <v>#REF!</v>
      </c>
      <c r="F3871">
        <v>112901</v>
      </c>
    </row>
    <row r="3872" spans="5:6">
      <c r="E3872" t="e">
        <f>#REF!</f>
        <v>#REF!</v>
      </c>
      <c r="F3872">
        <v>112902</v>
      </c>
    </row>
    <row r="3873" spans="5:6">
      <c r="E3873" t="e">
        <f>#REF!</f>
        <v>#REF!</v>
      </c>
      <c r="F3873">
        <v>112903</v>
      </c>
    </row>
    <row r="3874" spans="5:6">
      <c r="E3874" t="e">
        <f>#REF!</f>
        <v>#REF!</v>
      </c>
      <c r="F3874">
        <v>112904</v>
      </c>
    </row>
    <row r="3875" spans="5:6">
      <c r="E3875" t="e">
        <f>#REF!</f>
        <v>#REF!</v>
      </c>
      <c r="F3875">
        <v>112905</v>
      </c>
    </row>
    <row r="3876" spans="5:6">
      <c r="E3876" t="e">
        <f>#REF!</f>
        <v>#REF!</v>
      </c>
      <c r="F3876">
        <v>112906</v>
      </c>
    </row>
    <row r="3877" spans="5:6">
      <c r="E3877" t="e">
        <f>#REF!</f>
        <v>#REF!</v>
      </c>
      <c r="F3877">
        <v>112907</v>
      </c>
    </row>
    <row r="3878" spans="5:6">
      <c r="E3878" t="e">
        <f>#REF!</f>
        <v>#REF!</v>
      </c>
      <c r="F3878">
        <v>112908</v>
      </c>
    </row>
    <row r="3879" spans="5:6">
      <c r="E3879" t="e">
        <f>#REF!</f>
        <v>#REF!</v>
      </c>
      <c r="F3879">
        <v>112909</v>
      </c>
    </row>
    <row r="3880" spans="5:6">
      <c r="E3880" t="e">
        <f>#REF!</f>
        <v>#REF!</v>
      </c>
      <c r="F3880">
        <v>112910</v>
      </c>
    </row>
    <row r="3881" spans="5:6">
      <c r="E3881" t="e">
        <f>#REF!</f>
        <v>#REF!</v>
      </c>
      <c r="F3881">
        <v>112911</v>
      </c>
    </row>
    <row r="3882" spans="5:6">
      <c r="E3882" t="e">
        <f>#REF!</f>
        <v>#REF!</v>
      </c>
      <c r="F3882">
        <v>112912</v>
      </c>
    </row>
    <row r="3883" spans="5:6">
      <c r="E3883" t="e">
        <f>#REF!</f>
        <v>#REF!</v>
      </c>
      <c r="F3883">
        <v>112913</v>
      </c>
    </row>
    <row r="3884" spans="5:6">
      <c r="E3884" t="e">
        <f>#REF!</f>
        <v>#REF!</v>
      </c>
      <c r="F3884">
        <v>112914</v>
      </c>
    </row>
    <row r="3885" spans="5:6">
      <c r="E3885" t="e">
        <f>#REF!</f>
        <v>#REF!</v>
      </c>
      <c r="F3885">
        <v>112915</v>
      </c>
    </row>
    <row r="3886" spans="5:6">
      <c r="E3886" t="e">
        <f>#REF!</f>
        <v>#REF!</v>
      </c>
      <c r="F3886">
        <v>112916</v>
      </c>
    </row>
    <row r="3887" spans="5:6">
      <c r="E3887" t="e">
        <f>#REF!</f>
        <v>#REF!</v>
      </c>
      <c r="F3887">
        <v>112917</v>
      </c>
    </row>
    <row r="3888" spans="5:6">
      <c r="E3888" t="e">
        <f>#REF!</f>
        <v>#REF!</v>
      </c>
      <c r="F3888">
        <v>112918</v>
      </c>
    </row>
    <row r="3889" spans="5:6">
      <c r="E3889" t="e">
        <f>#REF!</f>
        <v>#REF!</v>
      </c>
      <c r="F3889">
        <v>112919</v>
      </c>
    </row>
    <row r="3890" spans="5:6">
      <c r="E3890" t="e">
        <f>#REF!</f>
        <v>#REF!</v>
      </c>
      <c r="F3890">
        <v>112920</v>
      </c>
    </row>
    <row r="3891" spans="5:6">
      <c r="E3891" t="e">
        <f>#REF!</f>
        <v>#REF!</v>
      </c>
      <c r="F3891">
        <v>112921</v>
      </c>
    </row>
    <row r="3892" spans="5:6">
      <c r="E3892" t="e">
        <f>#REF!</f>
        <v>#REF!</v>
      </c>
      <c r="F3892">
        <v>112922</v>
      </c>
    </row>
    <row r="3893" spans="5:6">
      <c r="E3893" t="e">
        <f>#REF!</f>
        <v>#REF!</v>
      </c>
      <c r="F3893">
        <v>112923</v>
      </c>
    </row>
    <row r="3894" spans="5:6">
      <c r="E3894" t="e">
        <f>#REF!</f>
        <v>#REF!</v>
      </c>
      <c r="F3894">
        <v>112924</v>
      </c>
    </row>
    <row r="3895" spans="5:6">
      <c r="E3895" t="e">
        <f>#REF!</f>
        <v>#REF!</v>
      </c>
      <c r="F3895">
        <v>112925</v>
      </c>
    </row>
    <row r="3896" spans="5:6">
      <c r="E3896" t="e">
        <f>#REF!</f>
        <v>#REF!</v>
      </c>
      <c r="F3896">
        <v>112926</v>
      </c>
    </row>
    <row r="3897" spans="5:6">
      <c r="E3897" t="e">
        <f>#REF!</f>
        <v>#REF!</v>
      </c>
      <c r="F3897">
        <v>112927</v>
      </c>
    </row>
    <row r="3898" spans="5:6">
      <c r="E3898" t="e">
        <f>#REF!</f>
        <v>#REF!</v>
      </c>
      <c r="F3898">
        <v>112928</v>
      </c>
    </row>
    <row r="3899" spans="5:6">
      <c r="E3899" t="e">
        <f>#REF!</f>
        <v>#REF!</v>
      </c>
      <c r="F3899">
        <v>112929</v>
      </c>
    </row>
    <row r="3900" spans="5:6">
      <c r="E3900" t="e">
        <f>#REF!</f>
        <v>#REF!</v>
      </c>
      <c r="F3900">
        <v>112930</v>
      </c>
    </row>
    <row r="3901" spans="5:6">
      <c r="E3901" t="e">
        <f>#REF!</f>
        <v>#REF!</v>
      </c>
      <c r="F3901">
        <v>112931</v>
      </c>
    </row>
    <row r="3902" spans="5:6">
      <c r="E3902" t="e">
        <f>#REF!</f>
        <v>#REF!</v>
      </c>
      <c r="F3902">
        <v>112932</v>
      </c>
    </row>
    <row r="3903" spans="5:6">
      <c r="E3903" t="e">
        <f>#REF!</f>
        <v>#REF!</v>
      </c>
      <c r="F3903">
        <v>112933</v>
      </c>
    </row>
    <row r="3904" spans="5:6">
      <c r="E3904" t="e">
        <f>#REF!</f>
        <v>#REF!</v>
      </c>
      <c r="F3904">
        <v>112934</v>
      </c>
    </row>
    <row r="3905" spans="5:6">
      <c r="E3905" t="e">
        <f>#REF!</f>
        <v>#REF!</v>
      </c>
      <c r="F3905">
        <v>112935</v>
      </c>
    </row>
    <row r="3906" spans="5:6">
      <c r="E3906" t="e">
        <f>#REF!</f>
        <v>#REF!</v>
      </c>
      <c r="F3906">
        <v>112936</v>
      </c>
    </row>
    <row r="3907" spans="5:6">
      <c r="E3907" t="e">
        <f>#REF!</f>
        <v>#REF!</v>
      </c>
      <c r="F3907">
        <v>112937</v>
      </c>
    </row>
    <row r="3908" spans="5:6">
      <c r="E3908" t="e">
        <f>#REF!</f>
        <v>#REF!</v>
      </c>
      <c r="F3908">
        <v>112938</v>
      </c>
    </row>
    <row r="3909" spans="5:6">
      <c r="E3909" t="e">
        <f>#REF!</f>
        <v>#REF!</v>
      </c>
      <c r="F3909">
        <v>112939</v>
      </c>
    </row>
    <row r="3910" spans="5:6">
      <c r="E3910" t="e">
        <f>#REF!</f>
        <v>#REF!</v>
      </c>
      <c r="F3910">
        <v>112940</v>
      </c>
    </row>
    <row r="3911" spans="5:6">
      <c r="E3911" t="e">
        <f>#REF!</f>
        <v>#REF!</v>
      </c>
      <c r="F3911">
        <v>112941</v>
      </c>
    </row>
    <row r="3912" spans="5:6">
      <c r="E3912" t="e">
        <f>#REF!</f>
        <v>#REF!</v>
      </c>
      <c r="F3912">
        <v>112942</v>
      </c>
    </row>
    <row r="3913" spans="5:6">
      <c r="E3913" t="e">
        <f>#REF!</f>
        <v>#REF!</v>
      </c>
      <c r="F3913">
        <v>112943</v>
      </c>
    </row>
    <row r="3914" spans="5:6">
      <c r="E3914" t="e">
        <f>#REF!</f>
        <v>#REF!</v>
      </c>
      <c r="F3914">
        <v>112944</v>
      </c>
    </row>
    <row r="3915" spans="5:6">
      <c r="E3915" t="e">
        <f>#REF!</f>
        <v>#REF!</v>
      </c>
      <c r="F3915">
        <v>112945</v>
      </c>
    </row>
    <row r="3916" spans="5:6">
      <c r="E3916" t="e">
        <f>#REF!</f>
        <v>#REF!</v>
      </c>
      <c r="F3916">
        <v>112946</v>
      </c>
    </row>
    <row r="3917" spans="5:6">
      <c r="E3917" t="e">
        <f>#REF!</f>
        <v>#REF!</v>
      </c>
      <c r="F3917">
        <v>112947</v>
      </c>
    </row>
    <row r="3918" spans="5:6">
      <c r="E3918" t="e">
        <f>#REF!</f>
        <v>#REF!</v>
      </c>
      <c r="F3918">
        <v>112948</v>
      </c>
    </row>
    <row r="3919" spans="5:6">
      <c r="E3919" t="e">
        <f>#REF!</f>
        <v>#REF!</v>
      </c>
      <c r="F3919">
        <v>112949</v>
      </c>
    </row>
    <row r="3920" spans="5:6">
      <c r="E3920" t="e">
        <f>#REF!</f>
        <v>#REF!</v>
      </c>
      <c r="F3920">
        <v>112950</v>
      </c>
    </row>
    <row r="3921" spans="5:6">
      <c r="E3921" t="e">
        <f>#REF!</f>
        <v>#REF!</v>
      </c>
      <c r="F3921">
        <v>112951</v>
      </c>
    </row>
    <row r="3922" spans="5:6">
      <c r="E3922" t="e">
        <f>#REF!</f>
        <v>#REF!</v>
      </c>
      <c r="F3922">
        <v>112952</v>
      </c>
    </row>
    <row r="3923" spans="5:6">
      <c r="E3923" t="e">
        <f>#REF!</f>
        <v>#REF!</v>
      </c>
      <c r="F3923">
        <v>112953</v>
      </c>
    </row>
    <row r="3924" spans="5:6">
      <c r="E3924" t="e">
        <f>#REF!</f>
        <v>#REF!</v>
      </c>
      <c r="F3924">
        <v>112954</v>
      </c>
    </row>
    <row r="3925" spans="5:6">
      <c r="E3925" t="e">
        <f>#REF!</f>
        <v>#REF!</v>
      </c>
      <c r="F3925">
        <v>112955</v>
      </c>
    </row>
    <row r="3926" spans="5:6">
      <c r="E3926" t="e">
        <f>#REF!</f>
        <v>#REF!</v>
      </c>
      <c r="F3926">
        <v>112956</v>
      </c>
    </row>
    <row r="3927" spans="5:6">
      <c r="E3927" t="e">
        <f>#REF!</f>
        <v>#REF!</v>
      </c>
      <c r="F3927">
        <v>112957</v>
      </c>
    </row>
    <row r="3928" spans="5:6">
      <c r="E3928" t="e">
        <f>#REF!</f>
        <v>#REF!</v>
      </c>
      <c r="F3928">
        <v>112958</v>
      </c>
    </row>
    <row r="3929" spans="5:6">
      <c r="E3929" t="e">
        <f>#REF!</f>
        <v>#REF!</v>
      </c>
      <c r="F3929">
        <v>112959</v>
      </c>
    </row>
    <row r="3930" spans="5:6">
      <c r="E3930" t="e">
        <f>#REF!</f>
        <v>#REF!</v>
      </c>
      <c r="F3930">
        <v>112960</v>
      </c>
    </row>
    <row r="3931" spans="5:6">
      <c r="E3931" t="e">
        <f>#REF!</f>
        <v>#REF!</v>
      </c>
      <c r="F3931">
        <v>112961</v>
      </c>
    </row>
    <row r="3932" spans="5:6">
      <c r="E3932" t="e">
        <f>#REF!</f>
        <v>#REF!</v>
      </c>
      <c r="F3932">
        <v>112962</v>
      </c>
    </row>
    <row r="3933" spans="5:6">
      <c r="E3933" t="e">
        <f>#REF!</f>
        <v>#REF!</v>
      </c>
      <c r="F3933">
        <v>112963</v>
      </c>
    </row>
    <row r="3934" spans="5:6">
      <c r="E3934" t="e">
        <f>#REF!</f>
        <v>#REF!</v>
      </c>
      <c r="F3934">
        <v>112964</v>
      </c>
    </row>
    <row r="3935" spans="5:6">
      <c r="E3935" t="e">
        <f>#REF!</f>
        <v>#REF!</v>
      </c>
      <c r="F3935">
        <v>112965</v>
      </c>
    </row>
    <row r="3936" spans="5:6">
      <c r="E3936" t="e">
        <f>#REF!</f>
        <v>#REF!</v>
      </c>
      <c r="F3936">
        <v>112966</v>
      </c>
    </row>
    <row r="3937" spans="5:6">
      <c r="E3937" t="e">
        <f>#REF!</f>
        <v>#REF!</v>
      </c>
      <c r="F3937">
        <v>112967</v>
      </c>
    </row>
    <row r="3938" spans="5:6">
      <c r="E3938" t="e">
        <f>#REF!</f>
        <v>#REF!</v>
      </c>
      <c r="F3938">
        <v>112968</v>
      </c>
    </row>
    <row r="3939" spans="5:6">
      <c r="E3939" t="e">
        <f>#REF!</f>
        <v>#REF!</v>
      </c>
      <c r="F3939">
        <v>112969</v>
      </c>
    </row>
    <row r="3940" spans="5:6">
      <c r="E3940" t="e">
        <f>#REF!</f>
        <v>#REF!</v>
      </c>
      <c r="F3940">
        <v>112970</v>
      </c>
    </row>
    <row r="3941" spans="5:6">
      <c r="E3941" t="e">
        <f>#REF!</f>
        <v>#REF!</v>
      </c>
      <c r="F3941">
        <v>112971</v>
      </c>
    </row>
    <row r="3942" spans="5:6">
      <c r="E3942" t="e">
        <f>#REF!</f>
        <v>#REF!</v>
      </c>
      <c r="F3942">
        <v>112972</v>
      </c>
    </row>
    <row r="3943" spans="5:6">
      <c r="E3943" t="e">
        <f>#REF!</f>
        <v>#REF!</v>
      </c>
      <c r="F3943">
        <v>112973</v>
      </c>
    </row>
    <row r="3944" spans="5:6">
      <c r="E3944" t="e">
        <f>#REF!</f>
        <v>#REF!</v>
      </c>
      <c r="F3944">
        <v>112974</v>
      </c>
    </row>
    <row r="3945" spans="5:6">
      <c r="E3945" t="e">
        <f>#REF!</f>
        <v>#REF!</v>
      </c>
      <c r="F3945">
        <v>112975</v>
      </c>
    </row>
    <row r="3946" spans="5:6">
      <c r="E3946" t="e">
        <f>#REF!</f>
        <v>#REF!</v>
      </c>
      <c r="F3946">
        <v>112976</v>
      </c>
    </row>
    <row r="3947" spans="5:6">
      <c r="E3947" t="e">
        <f>#REF!</f>
        <v>#REF!</v>
      </c>
      <c r="F3947">
        <v>112977</v>
      </c>
    </row>
    <row r="3948" spans="5:6">
      <c r="E3948" t="e">
        <f>#REF!</f>
        <v>#REF!</v>
      </c>
      <c r="F3948">
        <v>112978</v>
      </c>
    </row>
    <row r="3949" spans="5:6">
      <c r="E3949" t="e">
        <f>#REF!</f>
        <v>#REF!</v>
      </c>
      <c r="F3949">
        <v>112979</v>
      </c>
    </row>
    <row r="3950" spans="5:6">
      <c r="E3950" t="e">
        <f>#REF!</f>
        <v>#REF!</v>
      </c>
      <c r="F3950">
        <v>112980</v>
      </c>
    </row>
    <row r="3951" spans="5:6">
      <c r="E3951" t="e">
        <f>#REF!</f>
        <v>#REF!</v>
      </c>
      <c r="F3951">
        <v>112981</v>
      </c>
    </row>
    <row r="3952" spans="5:6">
      <c r="E3952" t="e">
        <f>#REF!</f>
        <v>#REF!</v>
      </c>
      <c r="F3952">
        <v>112982</v>
      </c>
    </row>
    <row r="3953" spans="5:6">
      <c r="E3953" t="e">
        <f>#REF!</f>
        <v>#REF!</v>
      </c>
      <c r="F3953">
        <v>112983</v>
      </c>
    </row>
    <row r="3954" spans="5:6">
      <c r="E3954" t="e">
        <f>#REF!</f>
        <v>#REF!</v>
      </c>
      <c r="F3954">
        <v>112984</v>
      </c>
    </row>
    <row r="3955" spans="5:6">
      <c r="E3955" t="e">
        <f>#REF!</f>
        <v>#REF!</v>
      </c>
      <c r="F3955">
        <v>112985</v>
      </c>
    </row>
    <row r="3956" spans="5:6">
      <c r="E3956" t="e">
        <f>#REF!</f>
        <v>#REF!</v>
      </c>
      <c r="F3956">
        <v>112986</v>
      </c>
    </row>
    <row r="3957" spans="5:6">
      <c r="E3957" t="e">
        <f>#REF!</f>
        <v>#REF!</v>
      </c>
      <c r="F3957">
        <v>112987</v>
      </c>
    </row>
    <row r="3958" spans="5:6">
      <c r="E3958" t="e">
        <f>#REF!</f>
        <v>#REF!</v>
      </c>
      <c r="F3958">
        <v>112988</v>
      </c>
    </row>
    <row r="3959" spans="5:6">
      <c r="E3959" t="e">
        <f>#REF!</f>
        <v>#REF!</v>
      </c>
      <c r="F3959">
        <v>112989</v>
      </c>
    </row>
    <row r="3960" spans="5:6">
      <c r="E3960" t="e">
        <f>#REF!</f>
        <v>#REF!</v>
      </c>
      <c r="F3960">
        <v>112990</v>
      </c>
    </row>
    <row r="3961" spans="5:6">
      <c r="E3961" t="e">
        <f>#REF!</f>
        <v>#REF!</v>
      </c>
      <c r="F3961">
        <v>112991</v>
      </c>
    </row>
    <row r="3962" spans="5:6">
      <c r="E3962" t="e">
        <f>#REF!</f>
        <v>#REF!</v>
      </c>
      <c r="F3962">
        <v>112992</v>
      </c>
    </row>
    <row r="3963" spans="5:6">
      <c r="E3963" t="e">
        <f>#REF!</f>
        <v>#REF!</v>
      </c>
      <c r="F3963">
        <v>112993</v>
      </c>
    </row>
    <row r="3964" spans="5:6">
      <c r="E3964" t="e">
        <f>#REF!</f>
        <v>#REF!</v>
      </c>
      <c r="F3964">
        <v>112994</v>
      </c>
    </row>
    <row r="3965" spans="5:6">
      <c r="E3965" t="e">
        <f>#REF!</f>
        <v>#REF!</v>
      </c>
      <c r="F3965">
        <v>112995</v>
      </c>
    </row>
    <row r="3966" spans="5:6">
      <c r="E3966" t="e">
        <f>#REF!</f>
        <v>#REF!</v>
      </c>
      <c r="F3966">
        <v>112996</v>
      </c>
    </row>
    <row r="3967" spans="5:6">
      <c r="E3967" t="e">
        <f>#REF!</f>
        <v>#REF!</v>
      </c>
      <c r="F3967">
        <v>112997</v>
      </c>
    </row>
    <row r="3968" spans="5:6">
      <c r="E3968" t="e">
        <f>#REF!</f>
        <v>#REF!</v>
      </c>
      <c r="F3968">
        <v>112998</v>
      </c>
    </row>
    <row r="3969" spans="5:6">
      <c r="E3969" t="e">
        <f>#REF!</f>
        <v>#REF!</v>
      </c>
      <c r="F3969">
        <v>112999</v>
      </c>
    </row>
    <row r="3970" spans="5:6">
      <c r="E3970" t="e">
        <f>#REF!</f>
        <v>#REF!</v>
      </c>
      <c r="F3970">
        <v>113000</v>
      </c>
    </row>
    <row r="3971" spans="5:6">
      <c r="E3971" t="e">
        <f>#REF!</f>
        <v>#REF!</v>
      </c>
      <c r="F3971">
        <v>113001</v>
      </c>
    </row>
    <row r="3972" spans="5:6">
      <c r="E3972" t="e">
        <f>#REF!</f>
        <v>#REF!</v>
      </c>
      <c r="F3972">
        <v>113002</v>
      </c>
    </row>
    <row r="3973" spans="5:6">
      <c r="E3973" t="e">
        <f>#REF!</f>
        <v>#REF!</v>
      </c>
      <c r="F3973">
        <v>113003</v>
      </c>
    </row>
    <row r="3974" spans="5:6">
      <c r="E3974" t="e">
        <f>#REF!</f>
        <v>#REF!</v>
      </c>
      <c r="F3974">
        <v>113004</v>
      </c>
    </row>
    <row r="3975" spans="5:6">
      <c r="E3975" t="e">
        <f>#REF!</f>
        <v>#REF!</v>
      </c>
      <c r="F3975">
        <v>113005</v>
      </c>
    </row>
    <row r="3976" spans="5:6">
      <c r="E3976" t="e">
        <f>#REF!</f>
        <v>#REF!</v>
      </c>
      <c r="F3976">
        <v>113006</v>
      </c>
    </row>
    <row r="3977" spans="5:6">
      <c r="E3977" t="e">
        <f>#REF!</f>
        <v>#REF!</v>
      </c>
      <c r="F3977">
        <v>113007</v>
      </c>
    </row>
    <row r="3978" spans="5:6">
      <c r="E3978" t="e">
        <f>#REF!</f>
        <v>#REF!</v>
      </c>
      <c r="F3978">
        <v>113008</v>
      </c>
    </row>
    <row r="3979" spans="5:6">
      <c r="E3979" t="e">
        <f>#REF!</f>
        <v>#REF!</v>
      </c>
      <c r="F3979">
        <v>113009</v>
      </c>
    </row>
    <row r="3980" spans="5:6">
      <c r="E3980" t="e">
        <f>#REF!</f>
        <v>#REF!</v>
      </c>
      <c r="F3980">
        <v>113010</v>
      </c>
    </row>
    <row r="3981" spans="5:6">
      <c r="E3981" t="e">
        <f>#REF!</f>
        <v>#REF!</v>
      </c>
      <c r="F3981">
        <v>113011</v>
      </c>
    </row>
    <row r="3982" spans="5:6">
      <c r="E3982" t="e">
        <f>#REF!</f>
        <v>#REF!</v>
      </c>
      <c r="F3982">
        <v>113012</v>
      </c>
    </row>
    <row r="3983" spans="5:6">
      <c r="E3983" t="e">
        <f>#REF!</f>
        <v>#REF!</v>
      </c>
      <c r="F3983">
        <v>113013</v>
      </c>
    </row>
    <row r="3984" spans="5:6">
      <c r="E3984" t="e">
        <f>#REF!</f>
        <v>#REF!</v>
      </c>
      <c r="F3984">
        <v>113014</v>
      </c>
    </row>
    <row r="3985" spans="5:6">
      <c r="E3985" t="e">
        <f>#REF!</f>
        <v>#REF!</v>
      </c>
      <c r="F3985">
        <v>113015</v>
      </c>
    </row>
    <row r="3986" spans="5:6">
      <c r="E3986" t="e">
        <f>#REF!</f>
        <v>#REF!</v>
      </c>
      <c r="F3986">
        <v>113016</v>
      </c>
    </row>
    <row r="3987" spans="5:6">
      <c r="E3987" t="e">
        <f>#REF!</f>
        <v>#REF!</v>
      </c>
      <c r="F3987">
        <v>113017</v>
      </c>
    </row>
    <row r="3988" spans="5:6">
      <c r="E3988" t="e">
        <f>#REF!</f>
        <v>#REF!</v>
      </c>
      <c r="F3988">
        <v>113018</v>
      </c>
    </row>
    <row r="3989" spans="5:6">
      <c r="E3989" t="e">
        <f>#REF!</f>
        <v>#REF!</v>
      </c>
      <c r="F3989">
        <v>113019</v>
      </c>
    </row>
    <row r="3990" spans="5:6">
      <c r="E3990" t="e">
        <f>#REF!</f>
        <v>#REF!</v>
      </c>
      <c r="F3990">
        <v>113020</v>
      </c>
    </row>
    <row r="3991" spans="5:6">
      <c r="E3991" t="e">
        <f>#REF!</f>
        <v>#REF!</v>
      </c>
      <c r="F3991">
        <v>113021</v>
      </c>
    </row>
    <row r="3992" spans="5:6">
      <c r="E3992" t="e">
        <f>#REF!</f>
        <v>#REF!</v>
      </c>
      <c r="F3992">
        <v>113022</v>
      </c>
    </row>
    <row r="3993" spans="5:6">
      <c r="E3993" t="e">
        <f>#REF!</f>
        <v>#REF!</v>
      </c>
      <c r="F3993">
        <v>113023</v>
      </c>
    </row>
    <row r="3994" spans="5:6">
      <c r="E3994" t="e">
        <f>#REF!</f>
        <v>#REF!</v>
      </c>
      <c r="F3994">
        <v>113024</v>
      </c>
    </row>
    <row r="3995" spans="5:6">
      <c r="E3995" t="e">
        <f>#REF!</f>
        <v>#REF!</v>
      </c>
      <c r="F3995">
        <v>113025</v>
      </c>
    </row>
    <row r="3996" spans="5:6">
      <c r="E3996" t="e">
        <f>#REF!</f>
        <v>#REF!</v>
      </c>
      <c r="F3996">
        <v>113026</v>
      </c>
    </row>
    <row r="3997" spans="5:6">
      <c r="E3997" t="e">
        <f>#REF!</f>
        <v>#REF!</v>
      </c>
      <c r="F3997">
        <v>113027</v>
      </c>
    </row>
    <row r="3998" spans="5:6">
      <c r="E3998" t="e">
        <f>#REF!</f>
        <v>#REF!</v>
      </c>
      <c r="F3998">
        <v>113028</v>
      </c>
    </row>
    <row r="3999" spans="5:6">
      <c r="E3999" t="e">
        <f>#REF!</f>
        <v>#REF!</v>
      </c>
      <c r="F3999">
        <v>113029</v>
      </c>
    </row>
    <row r="4000" spans="5:6">
      <c r="E4000" t="e">
        <f>#REF!</f>
        <v>#REF!</v>
      </c>
      <c r="F4000">
        <v>113030</v>
      </c>
    </row>
    <row r="4001" spans="5:6">
      <c r="E4001" t="e">
        <f>#REF!</f>
        <v>#REF!</v>
      </c>
      <c r="F4001">
        <v>113031</v>
      </c>
    </row>
    <row r="4002" spans="5:6">
      <c r="E4002" t="e">
        <f>#REF!</f>
        <v>#REF!</v>
      </c>
      <c r="F4002">
        <v>113032</v>
      </c>
    </row>
    <row r="4003" spans="5:6">
      <c r="E4003" t="e">
        <f>#REF!</f>
        <v>#REF!</v>
      </c>
      <c r="F4003">
        <v>113033</v>
      </c>
    </row>
    <row r="4004" spans="5:6">
      <c r="E4004" t="e">
        <f>#REF!</f>
        <v>#REF!</v>
      </c>
      <c r="F4004">
        <v>113034</v>
      </c>
    </row>
    <row r="4005" spans="5:6">
      <c r="E4005" t="e">
        <f>#REF!</f>
        <v>#REF!</v>
      </c>
      <c r="F4005">
        <v>113035</v>
      </c>
    </row>
    <row r="4006" spans="5:6">
      <c r="E4006" t="e">
        <f>#REF!</f>
        <v>#REF!</v>
      </c>
      <c r="F4006">
        <v>113036</v>
      </c>
    </row>
    <row r="4007" spans="5:6">
      <c r="E4007" t="e">
        <f>#REF!</f>
        <v>#REF!</v>
      </c>
      <c r="F4007">
        <v>113037</v>
      </c>
    </row>
    <row r="4008" spans="5:6">
      <c r="E4008" t="e">
        <f>#REF!</f>
        <v>#REF!</v>
      </c>
      <c r="F4008">
        <v>113038</v>
      </c>
    </row>
    <row r="4009" spans="5:6">
      <c r="E4009" t="e">
        <f>#REF!</f>
        <v>#REF!</v>
      </c>
      <c r="F4009">
        <v>113039</v>
      </c>
    </row>
    <row r="4010" spans="5:6">
      <c r="E4010" t="e">
        <f>#REF!</f>
        <v>#REF!</v>
      </c>
      <c r="F4010">
        <v>113040</v>
      </c>
    </row>
    <row r="4011" spans="5:6">
      <c r="E4011" t="e">
        <f>#REF!</f>
        <v>#REF!</v>
      </c>
      <c r="F4011">
        <v>113041</v>
      </c>
    </row>
    <row r="4012" spans="5:6">
      <c r="E4012" t="e">
        <f>#REF!</f>
        <v>#REF!</v>
      </c>
      <c r="F4012">
        <v>113042</v>
      </c>
    </row>
    <row r="4013" spans="5:6">
      <c r="E4013" t="e">
        <f>#REF!</f>
        <v>#REF!</v>
      </c>
      <c r="F4013">
        <v>113043</v>
      </c>
    </row>
    <row r="4014" spans="5:6">
      <c r="E4014" t="e">
        <f>#REF!</f>
        <v>#REF!</v>
      </c>
      <c r="F4014">
        <v>113044</v>
      </c>
    </row>
    <row r="4015" spans="5:6">
      <c r="E4015" t="e">
        <f>#REF!</f>
        <v>#REF!</v>
      </c>
      <c r="F4015">
        <v>113045</v>
      </c>
    </row>
    <row r="4016" spans="5:6">
      <c r="E4016" t="e">
        <f>#REF!</f>
        <v>#REF!</v>
      </c>
      <c r="F4016">
        <v>113046</v>
      </c>
    </row>
    <row r="4017" spans="5:6">
      <c r="E4017" t="e">
        <f>#REF!</f>
        <v>#REF!</v>
      </c>
      <c r="F4017">
        <v>113047</v>
      </c>
    </row>
    <row r="4018" spans="5:6">
      <c r="E4018" t="e">
        <f>#REF!</f>
        <v>#REF!</v>
      </c>
      <c r="F4018">
        <v>113048</v>
      </c>
    </row>
    <row r="4019" spans="5:6">
      <c r="E4019" t="e">
        <f>#REF!</f>
        <v>#REF!</v>
      </c>
      <c r="F4019">
        <v>113049</v>
      </c>
    </row>
    <row r="4020" spans="5:6">
      <c r="E4020" t="e">
        <f>#REF!</f>
        <v>#REF!</v>
      </c>
      <c r="F4020">
        <v>113050</v>
      </c>
    </row>
    <row r="4021" spans="5:6">
      <c r="E4021" t="e">
        <f>#REF!</f>
        <v>#REF!</v>
      </c>
      <c r="F4021">
        <v>113051</v>
      </c>
    </row>
    <row r="4022" spans="5:6">
      <c r="E4022" t="e">
        <f>#REF!</f>
        <v>#REF!</v>
      </c>
      <c r="F4022">
        <v>113052</v>
      </c>
    </row>
    <row r="4023" spans="5:6">
      <c r="E4023" t="e">
        <f>#REF!</f>
        <v>#REF!</v>
      </c>
      <c r="F4023">
        <v>113053</v>
      </c>
    </row>
    <row r="4024" spans="5:6">
      <c r="E4024" t="e">
        <f>#REF!</f>
        <v>#REF!</v>
      </c>
      <c r="F4024">
        <v>113054</v>
      </c>
    </row>
    <row r="4025" spans="5:6">
      <c r="E4025" t="e">
        <f>#REF!</f>
        <v>#REF!</v>
      </c>
      <c r="F4025">
        <v>113055</v>
      </c>
    </row>
    <row r="4026" spans="5:6">
      <c r="E4026" t="e">
        <f>#REF!</f>
        <v>#REF!</v>
      </c>
      <c r="F4026">
        <v>113056</v>
      </c>
    </row>
    <row r="4027" spans="5:6">
      <c r="E4027" t="e">
        <f>#REF!</f>
        <v>#REF!</v>
      </c>
      <c r="F4027">
        <v>113057</v>
      </c>
    </row>
    <row r="4028" spans="5:6">
      <c r="E4028" t="e">
        <f>#REF!</f>
        <v>#REF!</v>
      </c>
      <c r="F4028">
        <v>113058</v>
      </c>
    </row>
    <row r="4029" spans="5:6">
      <c r="E4029" t="e">
        <f>#REF!</f>
        <v>#REF!</v>
      </c>
      <c r="F4029">
        <v>113059</v>
      </c>
    </row>
    <row r="4030" spans="5:6">
      <c r="E4030" t="e">
        <f>#REF!</f>
        <v>#REF!</v>
      </c>
      <c r="F4030">
        <v>113060</v>
      </c>
    </row>
    <row r="4031" spans="5:6">
      <c r="E4031" t="e">
        <f>#REF!</f>
        <v>#REF!</v>
      </c>
      <c r="F4031">
        <v>113061</v>
      </c>
    </row>
    <row r="4032" spans="5:6">
      <c r="E4032" t="e">
        <f>#REF!</f>
        <v>#REF!</v>
      </c>
      <c r="F4032">
        <v>113062</v>
      </c>
    </row>
    <row r="4033" spans="5:6">
      <c r="E4033" t="e">
        <f>#REF!</f>
        <v>#REF!</v>
      </c>
      <c r="F4033">
        <v>113063</v>
      </c>
    </row>
    <row r="4034" spans="5:6">
      <c r="E4034" t="e">
        <f>#REF!</f>
        <v>#REF!</v>
      </c>
      <c r="F4034">
        <v>113064</v>
      </c>
    </row>
    <row r="4035" spans="5:6">
      <c r="E4035" t="e">
        <f>#REF!</f>
        <v>#REF!</v>
      </c>
      <c r="F4035">
        <v>113065</v>
      </c>
    </row>
    <row r="4036" spans="5:6">
      <c r="E4036" t="e">
        <f>#REF!</f>
        <v>#REF!</v>
      </c>
      <c r="F4036">
        <v>113066</v>
      </c>
    </row>
    <row r="4037" spans="5:6">
      <c r="E4037" t="e">
        <f>#REF!</f>
        <v>#REF!</v>
      </c>
      <c r="F4037">
        <v>113067</v>
      </c>
    </row>
    <row r="4038" spans="5:6">
      <c r="E4038" t="e">
        <f>#REF!</f>
        <v>#REF!</v>
      </c>
      <c r="F4038">
        <v>113068</v>
      </c>
    </row>
    <row r="4039" spans="5:6">
      <c r="E4039" t="e">
        <f>#REF!</f>
        <v>#REF!</v>
      </c>
      <c r="F4039">
        <v>113069</v>
      </c>
    </row>
    <row r="4040" spans="5:6">
      <c r="E4040" t="e">
        <f>#REF!</f>
        <v>#REF!</v>
      </c>
      <c r="F4040">
        <v>113070</v>
      </c>
    </row>
    <row r="4041" spans="5:6">
      <c r="E4041" t="e">
        <f>#REF!</f>
        <v>#REF!</v>
      </c>
      <c r="F4041">
        <v>113071</v>
      </c>
    </row>
    <row r="4042" spans="5:6">
      <c r="E4042" t="e">
        <f>#REF!</f>
        <v>#REF!</v>
      </c>
      <c r="F4042">
        <v>113072</v>
      </c>
    </row>
    <row r="4043" spans="5:6">
      <c r="E4043" t="e">
        <f>#REF!</f>
        <v>#REF!</v>
      </c>
      <c r="F4043">
        <v>113073</v>
      </c>
    </row>
    <row r="4044" spans="5:6">
      <c r="E4044" t="e">
        <f>#REF!</f>
        <v>#REF!</v>
      </c>
      <c r="F4044">
        <v>113074</v>
      </c>
    </row>
    <row r="4045" spans="5:6">
      <c r="E4045" t="e">
        <f>#REF!</f>
        <v>#REF!</v>
      </c>
      <c r="F4045">
        <v>113075</v>
      </c>
    </row>
    <row r="4046" spans="5:6">
      <c r="E4046" t="e">
        <f>#REF!</f>
        <v>#REF!</v>
      </c>
      <c r="F4046">
        <v>113076</v>
      </c>
    </row>
    <row r="4047" spans="5:6">
      <c r="E4047" t="e">
        <f>#REF!</f>
        <v>#REF!</v>
      </c>
      <c r="F4047">
        <v>113077</v>
      </c>
    </row>
    <row r="4048" spans="5:6">
      <c r="E4048" t="e">
        <f>#REF!</f>
        <v>#REF!</v>
      </c>
      <c r="F4048">
        <v>113078</v>
      </c>
    </row>
    <row r="4049" spans="5:6">
      <c r="E4049" t="e">
        <f>#REF!</f>
        <v>#REF!</v>
      </c>
      <c r="F4049">
        <v>113079</v>
      </c>
    </row>
    <row r="4050" spans="5:6">
      <c r="E4050" t="e">
        <f>#REF!</f>
        <v>#REF!</v>
      </c>
      <c r="F4050">
        <v>113080</v>
      </c>
    </row>
    <row r="4051" spans="5:6">
      <c r="E4051" t="e">
        <f>#REF!</f>
        <v>#REF!</v>
      </c>
      <c r="F4051">
        <v>113081</v>
      </c>
    </row>
    <row r="4052" spans="5:6">
      <c r="E4052" t="e">
        <f>#REF!</f>
        <v>#REF!</v>
      </c>
      <c r="F4052">
        <v>113082</v>
      </c>
    </row>
    <row r="4053" spans="5:6">
      <c r="E4053" t="e">
        <f>#REF!</f>
        <v>#REF!</v>
      </c>
      <c r="F4053">
        <v>113083</v>
      </c>
    </row>
    <row r="4054" spans="5:6">
      <c r="E4054" t="e">
        <f>#REF!</f>
        <v>#REF!</v>
      </c>
      <c r="F4054">
        <v>113084</v>
      </c>
    </row>
    <row r="4055" spans="5:6">
      <c r="E4055" t="e">
        <f>#REF!</f>
        <v>#REF!</v>
      </c>
      <c r="F4055">
        <v>113085</v>
      </c>
    </row>
    <row r="4056" spans="5:6">
      <c r="E4056" t="e">
        <f>#REF!</f>
        <v>#REF!</v>
      </c>
      <c r="F4056">
        <v>113086</v>
      </c>
    </row>
    <row r="4057" spans="5:6">
      <c r="E4057" t="e">
        <f>#REF!</f>
        <v>#REF!</v>
      </c>
      <c r="F4057">
        <v>113087</v>
      </c>
    </row>
    <row r="4058" spans="5:6">
      <c r="E4058" t="e">
        <f>#REF!</f>
        <v>#REF!</v>
      </c>
      <c r="F4058">
        <v>113088</v>
      </c>
    </row>
    <row r="4059" spans="5:6">
      <c r="E4059" t="e">
        <f>#REF!</f>
        <v>#REF!</v>
      </c>
      <c r="F4059">
        <v>113089</v>
      </c>
    </row>
    <row r="4060" spans="5:6">
      <c r="E4060" t="e">
        <f>#REF!</f>
        <v>#REF!</v>
      </c>
      <c r="F4060">
        <v>113090</v>
      </c>
    </row>
    <row r="4061" spans="5:6">
      <c r="E4061" t="e">
        <f>#REF!</f>
        <v>#REF!</v>
      </c>
      <c r="F4061">
        <v>113091</v>
      </c>
    </row>
    <row r="4062" spans="5:6">
      <c r="E4062" t="e">
        <f>#REF!</f>
        <v>#REF!</v>
      </c>
      <c r="F4062">
        <v>113092</v>
      </c>
    </row>
    <row r="4063" spans="5:6">
      <c r="E4063" t="e">
        <f>#REF!</f>
        <v>#REF!</v>
      </c>
      <c r="F4063">
        <v>113093</v>
      </c>
    </row>
    <row r="4064" spans="5:6">
      <c r="E4064" t="e">
        <f>#REF!</f>
        <v>#REF!</v>
      </c>
      <c r="F4064">
        <v>113094</v>
      </c>
    </row>
    <row r="4065" spans="5:6">
      <c r="E4065" t="e">
        <f>#REF!</f>
        <v>#REF!</v>
      </c>
      <c r="F4065">
        <v>113095</v>
      </c>
    </row>
    <row r="4066" spans="5:6">
      <c r="E4066" t="e">
        <f>#REF!</f>
        <v>#REF!</v>
      </c>
      <c r="F4066">
        <v>113096</v>
      </c>
    </row>
    <row r="4067" spans="5:6">
      <c r="E4067" t="e">
        <f>#REF!</f>
        <v>#REF!</v>
      </c>
      <c r="F4067">
        <v>113097</v>
      </c>
    </row>
    <row r="4068" spans="5:6">
      <c r="E4068" t="e">
        <f>#REF!</f>
        <v>#REF!</v>
      </c>
      <c r="F4068">
        <v>113098</v>
      </c>
    </row>
    <row r="4069" spans="5:6">
      <c r="E4069" t="e">
        <f>#REF!</f>
        <v>#REF!</v>
      </c>
      <c r="F4069">
        <v>113099</v>
      </c>
    </row>
    <row r="4070" spans="5:6">
      <c r="E4070" t="e">
        <f>#REF!</f>
        <v>#REF!</v>
      </c>
      <c r="F4070">
        <v>113100</v>
      </c>
    </row>
    <row r="4071" spans="5:6">
      <c r="E4071" t="e">
        <f>#REF!</f>
        <v>#REF!</v>
      </c>
      <c r="F4071">
        <v>113101</v>
      </c>
    </row>
    <row r="4072" spans="5:6">
      <c r="E4072" t="e">
        <f>#REF!</f>
        <v>#REF!</v>
      </c>
      <c r="F4072">
        <v>113102</v>
      </c>
    </row>
    <row r="4073" spans="5:6">
      <c r="E4073" t="e">
        <f>#REF!</f>
        <v>#REF!</v>
      </c>
      <c r="F4073">
        <v>113103</v>
      </c>
    </row>
    <row r="4074" spans="5:6">
      <c r="E4074" t="e">
        <f>#REF!</f>
        <v>#REF!</v>
      </c>
      <c r="F4074">
        <v>113104</v>
      </c>
    </row>
    <row r="4075" spans="5:6">
      <c r="E4075" t="e">
        <f>#REF!</f>
        <v>#REF!</v>
      </c>
      <c r="F4075">
        <v>113105</v>
      </c>
    </row>
    <row r="4076" spans="5:6">
      <c r="E4076" t="e">
        <f>#REF!</f>
        <v>#REF!</v>
      </c>
      <c r="F4076">
        <v>113106</v>
      </c>
    </row>
    <row r="4077" spans="5:6">
      <c r="E4077" t="e">
        <f>#REF!</f>
        <v>#REF!</v>
      </c>
      <c r="F4077">
        <v>113107</v>
      </c>
    </row>
    <row r="4078" spans="5:6">
      <c r="E4078" t="e">
        <f>#REF!</f>
        <v>#REF!</v>
      </c>
      <c r="F4078">
        <v>113108</v>
      </c>
    </row>
    <row r="4079" spans="5:6">
      <c r="E4079" t="e">
        <f>#REF!</f>
        <v>#REF!</v>
      </c>
      <c r="F4079">
        <v>113109</v>
      </c>
    </row>
    <row r="4080" spans="5:6">
      <c r="E4080" t="e">
        <f>#REF!</f>
        <v>#REF!</v>
      </c>
      <c r="F4080">
        <v>113110</v>
      </c>
    </row>
    <row r="4081" spans="5:6">
      <c r="E4081" t="e">
        <f>#REF!</f>
        <v>#REF!</v>
      </c>
      <c r="F4081">
        <v>113111</v>
      </c>
    </row>
    <row r="4082" spans="5:6">
      <c r="E4082" t="e">
        <f>#REF!</f>
        <v>#REF!</v>
      </c>
      <c r="F4082">
        <v>113112</v>
      </c>
    </row>
    <row r="4083" spans="5:6">
      <c r="E4083" t="e">
        <f>#REF!</f>
        <v>#REF!</v>
      </c>
      <c r="F4083">
        <v>113113</v>
      </c>
    </row>
    <row r="4084" spans="5:6">
      <c r="E4084" t="e">
        <f>#REF!</f>
        <v>#REF!</v>
      </c>
      <c r="F4084">
        <v>113114</v>
      </c>
    </row>
    <row r="4085" spans="5:6">
      <c r="E4085" t="e">
        <f>#REF!</f>
        <v>#REF!</v>
      </c>
      <c r="F4085">
        <v>113115</v>
      </c>
    </row>
    <row r="4086" spans="5:6">
      <c r="E4086" t="e">
        <f>#REF!</f>
        <v>#REF!</v>
      </c>
      <c r="F4086">
        <v>113116</v>
      </c>
    </row>
    <row r="4087" spans="5:6">
      <c r="E4087" t="e">
        <f>#REF!</f>
        <v>#REF!</v>
      </c>
      <c r="F4087">
        <v>113117</v>
      </c>
    </row>
    <row r="4088" spans="5:6">
      <c r="E4088" t="e">
        <f>#REF!</f>
        <v>#REF!</v>
      </c>
      <c r="F4088">
        <v>113118</v>
      </c>
    </row>
    <row r="4089" spans="5:6">
      <c r="E4089" t="e">
        <f>#REF!</f>
        <v>#REF!</v>
      </c>
      <c r="F4089">
        <v>113119</v>
      </c>
    </row>
    <row r="4090" spans="5:6">
      <c r="E4090" t="e">
        <f>#REF!</f>
        <v>#REF!</v>
      </c>
      <c r="F4090">
        <v>113120</v>
      </c>
    </row>
    <row r="4091" spans="5:6">
      <c r="E4091" t="e">
        <f>#REF!</f>
        <v>#REF!</v>
      </c>
      <c r="F4091">
        <v>113121</v>
      </c>
    </row>
    <row r="4092" spans="5:6">
      <c r="E4092" t="e">
        <f>#REF!</f>
        <v>#REF!</v>
      </c>
      <c r="F4092">
        <v>113122</v>
      </c>
    </row>
    <row r="4093" spans="5:6">
      <c r="E4093" t="e">
        <f>#REF!</f>
        <v>#REF!</v>
      </c>
      <c r="F4093">
        <v>113123</v>
      </c>
    </row>
    <row r="4094" spans="5:6">
      <c r="E4094" t="e">
        <f>#REF!</f>
        <v>#REF!</v>
      </c>
      <c r="F4094">
        <v>113124</v>
      </c>
    </row>
    <row r="4095" spans="5:6">
      <c r="E4095" t="e">
        <f>#REF!</f>
        <v>#REF!</v>
      </c>
      <c r="F4095">
        <v>113125</v>
      </c>
    </row>
    <row r="4096" spans="5:6">
      <c r="E4096" t="e">
        <f>#REF!</f>
        <v>#REF!</v>
      </c>
      <c r="F4096">
        <v>113126</v>
      </c>
    </row>
    <row r="4097" spans="5:6">
      <c r="E4097" t="e">
        <f>#REF!</f>
        <v>#REF!</v>
      </c>
      <c r="F4097">
        <v>113127</v>
      </c>
    </row>
    <row r="4098" spans="5:6">
      <c r="E4098" t="e">
        <f>#REF!</f>
        <v>#REF!</v>
      </c>
      <c r="F4098">
        <v>113128</v>
      </c>
    </row>
    <row r="4099" spans="5:6">
      <c r="E4099" t="e">
        <f>#REF!</f>
        <v>#REF!</v>
      </c>
      <c r="F4099">
        <v>113129</v>
      </c>
    </row>
    <row r="4100" spans="5:6">
      <c r="E4100" t="e">
        <f>#REF!</f>
        <v>#REF!</v>
      </c>
      <c r="F4100">
        <v>113130</v>
      </c>
    </row>
    <row r="4101" spans="5:6">
      <c r="E4101" t="e">
        <f>#REF!</f>
        <v>#REF!</v>
      </c>
      <c r="F4101">
        <v>113131</v>
      </c>
    </row>
    <row r="4102" spans="5:6">
      <c r="E4102" t="e">
        <f>#REF!</f>
        <v>#REF!</v>
      </c>
      <c r="F4102">
        <v>113132</v>
      </c>
    </row>
    <row r="4103" spans="5:6">
      <c r="E4103" t="e">
        <f>#REF!</f>
        <v>#REF!</v>
      </c>
      <c r="F4103">
        <v>113133</v>
      </c>
    </row>
    <row r="4104" spans="5:6">
      <c r="E4104" t="e">
        <f>#REF!</f>
        <v>#REF!</v>
      </c>
      <c r="F4104">
        <v>113134</v>
      </c>
    </row>
    <row r="4105" spans="5:6">
      <c r="E4105" t="e">
        <f>#REF!</f>
        <v>#REF!</v>
      </c>
      <c r="F4105">
        <v>113135</v>
      </c>
    </row>
    <row r="4106" spans="5:6">
      <c r="E4106" t="e">
        <f>#REF!</f>
        <v>#REF!</v>
      </c>
      <c r="F4106">
        <v>113136</v>
      </c>
    </row>
    <row r="4107" spans="5:6">
      <c r="E4107" t="e">
        <f>#REF!</f>
        <v>#REF!</v>
      </c>
      <c r="F4107">
        <v>113137</v>
      </c>
    </row>
    <row r="4108" spans="5:6">
      <c r="E4108" t="e">
        <f>#REF!</f>
        <v>#REF!</v>
      </c>
      <c r="F4108">
        <v>113138</v>
      </c>
    </row>
    <row r="4109" spans="5:6">
      <c r="E4109" t="e">
        <f>#REF!</f>
        <v>#REF!</v>
      </c>
      <c r="F4109">
        <v>113139</v>
      </c>
    </row>
    <row r="4110" spans="5:6">
      <c r="E4110" t="e">
        <f>#REF!</f>
        <v>#REF!</v>
      </c>
      <c r="F4110">
        <v>113140</v>
      </c>
    </row>
    <row r="4111" spans="5:6">
      <c r="E4111" t="e">
        <f>#REF!</f>
        <v>#REF!</v>
      </c>
      <c r="F4111">
        <v>113141</v>
      </c>
    </row>
    <row r="4112" spans="5:6">
      <c r="E4112" t="e">
        <f>#REF!</f>
        <v>#REF!</v>
      </c>
      <c r="F4112">
        <v>113142</v>
      </c>
    </row>
    <row r="4113" spans="5:6">
      <c r="E4113" t="e">
        <f>#REF!</f>
        <v>#REF!</v>
      </c>
      <c r="F4113">
        <v>113143</v>
      </c>
    </row>
    <row r="4114" spans="5:6">
      <c r="E4114" t="e">
        <f>#REF!</f>
        <v>#REF!</v>
      </c>
      <c r="F4114">
        <v>113144</v>
      </c>
    </row>
    <row r="4115" spans="5:6">
      <c r="E4115" t="e">
        <f>#REF!</f>
        <v>#REF!</v>
      </c>
      <c r="F4115">
        <v>113145</v>
      </c>
    </row>
    <row r="4116" spans="5:6">
      <c r="E4116" t="e">
        <f>#REF!</f>
        <v>#REF!</v>
      </c>
      <c r="F4116">
        <v>113146</v>
      </c>
    </row>
    <row r="4117" spans="5:6">
      <c r="E4117" t="e">
        <f>#REF!</f>
        <v>#REF!</v>
      </c>
      <c r="F4117">
        <v>113147</v>
      </c>
    </row>
    <row r="4118" spans="5:6">
      <c r="E4118" t="e">
        <f>#REF!</f>
        <v>#REF!</v>
      </c>
      <c r="F4118">
        <v>113148</v>
      </c>
    </row>
    <row r="4119" spans="5:6">
      <c r="E4119" t="e">
        <f>#REF!</f>
        <v>#REF!</v>
      </c>
      <c r="F4119">
        <v>113149</v>
      </c>
    </row>
    <row r="4120" spans="5:6">
      <c r="E4120" t="e">
        <f>#REF!</f>
        <v>#REF!</v>
      </c>
      <c r="F4120">
        <v>113150</v>
      </c>
    </row>
    <row r="4121" spans="5:6">
      <c r="E4121" t="e">
        <f>#REF!</f>
        <v>#REF!</v>
      </c>
      <c r="F4121">
        <v>113151</v>
      </c>
    </row>
    <row r="4122" spans="5:6">
      <c r="E4122" t="e">
        <f>#REF!</f>
        <v>#REF!</v>
      </c>
      <c r="F4122">
        <v>113152</v>
      </c>
    </row>
    <row r="4123" spans="5:6">
      <c r="E4123" t="e">
        <f>#REF!</f>
        <v>#REF!</v>
      </c>
      <c r="F4123">
        <v>113153</v>
      </c>
    </row>
    <row r="4124" spans="5:6">
      <c r="E4124" t="e">
        <f>#REF!</f>
        <v>#REF!</v>
      </c>
      <c r="F4124">
        <v>113154</v>
      </c>
    </row>
    <row r="4125" spans="5:6">
      <c r="E4125" t="e">
        <f>#REF!</f>
        <v>#REF!</v>
      </c>
      <c r="F4125">
        <v>113155</v>
      </c>
    </row>
    <row r="4126" spans="5:6">
      <c r="E4126" t="e">
        <f>#REF!</f>
        <v>#REF!</v>
      </c>
      <c r="F4126">
        <v>113156</v>
      </c>
    </row>
    <row r="4127" spans="5:6">
      <c r="E4127" t="e">
        <f>#REF!</f>
        <v>#REF!</v>
      </c>
      <c r="F4127">
        <v>113157</v>
      </c>
    </row>
    <row r="4128" spans="5:6">
      <c r="E4128" t="e">
        <f>#REF!</f>
        <v>#REF!</v>
      </c>
      <c r="F4128">
        <v>113158</v>
      </c>
    </row>
    <row r="4129" spans="5:6">
      <c r="E4129" t="e">
        <f>#REF!</f>
        <v>#REF!</v>
      </c>
      <c r="F4129">
        <v>113159</v>
      </c>
    </row>
    <row r="4130" spans="5:6">
      <c r="E4130" t="e">
        <f>#REF!</f>
        <v>#REF!</v>
      </c>
      <c r="F4130">
        <v>113160</v>
      </c>
    </row>
    <row r="4131" spans="5:6">
      <c r="E4131" t="e">
        <f>#REF!</f>
        <v>#REF!</v>
      </c>
      <c r="F4131">
        <v>113161</v>
      </c>
    </row>
    <row r="4132" spans="5:6">
      <c r="E4132" t="e">
        <f>#REF!</f>
        <v>#REF!</v>
      </c>
      <c r="F4132">
        <v>113162</v>
      </c>
    </row>
    <row r="4133" spans="5:6">
      <c r="E4133" t="e">
        <f>#REF!</f>
        <v>#REF!</v>
      </c>
      <c r="F4133">
        <v>113163</v>
      </c>
    </row>
    <row r="4134" spans="5:6">
      <c r="E4134" t="e">
        <f>#REF!</f>
        <v>#REF!</v>
      </c>
      <c r="F4134">
        <v>113164</v>
      </c>
    </row>
    <row r="4135" spans="5:6">
      <c r="E4135" t="e">
        <f>#REF!</f>
        <v>#REF!</v>
      </c>
      <c r="F4135">
        <v>113165</v>
      </c>
    </row>
    <row r="4136" spans="5:6">
      <c r="E4136" t="e">
        <f>#REF!</f>
        <v>#REF!</v>
      </c>
      <c r="F4136">
        <v>113166</v>
      </c>
    </row>
    <row r="4137" spans="5:6">
      <c r="E4137" t="e">
        <f>#REF!</f>
        <v>#REF!</v>
      </c>
      <c r="F4137">
        <v>113167</v>
      </c>
    </row>
    <row r="4138" spans="5:6">
      <c r="E4138" t="e">
        <f>#REF!</f>
        <v>#REF!</v>
      </c>
      <c r="F4138">
        <v>113168</v>
      </c>
    </row>
    <row r="4139" spans="5:6">
      <c r="E4139" t="e">
        <f>#REF!</f>
        <v>#REF!</v>
      </c>
      <c r="F4139">
        <v>113169</v>
      </c>
    </row>
    <row r="4140" spans="5:6">
      <c r="E4140" t="e">
        <f>#REF!</f>
        <v>#REF!</v>
      </c>
      <c r="F4140">
        <v>113170</v>
      </c>
    </row>
    <row r="4141" spans="5:6">
      <c r="E4141" t="e">
        <f>#REF!</f>
        <v>#REF!</v>
      </c>
      <c r="F4141">
        <v>113171</v>
      </c>
    </row>
    <row r="4142" spans="5:6">
      <c r="E4142" t="e">
        <f>#REF!</f>
        <v>#REF!</v>
      </c>
      <c r="F4142">
        <v>113172</v>
      </c>
    </row>
    <row r="4143" spans="5:6">
      <c r="E4143" t="e">
        <f>#REF!</f>
        <v>#REF!</v>
      </c>
      <c r="F4143">
        <v>113173</v>
      </c>
    </row>
    <row r="4144" spans="5:6">
      <c r="E4144" t="e">
        <f>#REF!</f>
        <v>#REF!</v>
      </c>
      <c r="F4144">
        <v>113174</v>
      </c>
    </row>
    <row r="4145" spans="5:6">
      <c r="E4145" t="e">
        <f>#REF!</f>
        <v>#REF!</v>
      </c>
      <c r="F4145">
        <v>113175</v>
      </c>
    </row>
    <row r="4146" spans="5:6">
      <c r="E4146" t="e">
        <f>#REF!</f>
        <v>#REF!</v>
      </c>
      <c r="F4146">
        <v>113176</v>
      </c>
    </row>
    <row r="4147" spans="5:6">
      <c r="E4147" t="e">
        <f>#REF!</f>
        <v>#REF!</v>
      </c>
      <c r="F4147">
        <v>113177</v>
      </c>
    </row>
    <row r="4148" spans="5:6">
      <c r="E4148" t="e">
        <f>#REF!</f>
        <v>#REF!</v>
      </c>
      <c r="F4148">
        <v>113178</v>
      </c>
    </row>
    <row r="4149" spans="5:6">
      <c r="E4149" t="e">
        <f>#REF!</f>
        <v>#REF!</v>
      </c>
      <c r="F4149">
        <v>113179</v>
      </c>
    </row>
    <row r="4150" spans="5:6">
      <c r="E4150" t="e">
        <f>#REF!</f>
        <v>#REF!</v>
      </c>
      <c r="F4150">
        <v>113180</v>
      </c>
    </row>
    <row r="4151" spans="5:6">
      <c r="E4151" t="e">
        <f>#REF!</f>
        <v>#REF!</v>
      </c>
      <c r="F4151">
        <v>113181</v>
      </c>
    </row>
    <row r="4152" spans="5:6">
      <c r="E4152" t="e">
        <f>#REF!</f>
        <v>#REF!</v>
      </c>
      <c r="F4152">
        <v>113182</v>
      </c>
    </row>
    <row r="4153" spans="5:6">
      <c r="E4153" t="e">
        <f>#REF!</f>
        <v>#REF!</v>
      </c>
      <c r="F4153">
        <v>113183</v>
      </c>
    </row>
    <row r="4154" spans="5:6">
      <c r="E4154" t="e">
        <f>#REF!</f>
        <v>#REF!</v>
      </c>
      <c r="F4154">
        <v>113184</v>
      </c>
    </row>
    <row r="4155" spans="5:6">
      <c r="E4155" t="e">
        <f>#REF!</f>
        <v>#REF!</v>
      </c>
      <c r="F4155">
        <v>113185</v>
      </c>
    </row>
    <row r="4156" spans="5:6">
      <c r="E4156" t="e">
        <f>#REF!</f>
        <v>#REF!</v>
      </c>
      <c r="F4156">
        <v>113186</v>
      </c>
    </row>
    <row r="4157" spans="5:6">
      <c r="E4157" t="e">
        <f>#REF!</f>
        <v>#REF!</v>
      </c>
      <c r="F4157">
        <v>113187</v>
      </c>
    </row>
    <row r="4158" spans="5:6">
      <c r="E4158" t="e">
        <f>#REF!</f>
        <v>#REF!</v>
      </c>
      <c r="F4158">
        <v>113188</v>
      </c>
    </row>
    <row r="4159" spans="5:6">
      <c r="E4159" t="e">
        <f>#REF!</f>
        <v>#REF!</v>
      </c>
      <c r="F4159">
        <v>113189</v>
      </c>
    </row>
    <row r="4160" spans="5:6">
      <c r="E4160" t="e">
        <f>#REF!</f>
        <v>#REF!</v>
      </c>
      <c r="F4160">
        <v>113190</v>
      </c>
    </row>
    <row r="4161" spans="5:6">
      <c r="E4161" t="e">
        <f>#REF!</f>
        <v>#REF!</v>
      </c>
      <c r="F4161">
        <v>113191</v>
      </c>
    </row>
    <row r="4162" spans="5:6">
      <c r="E4162" t="e">
        <f>#REF!</f>
        <v>#REF!</v>
      </c>
      <c r="F4162">
        <v>113192</v>
      </c>
    </row>
    <row r="4163" spans="5:6">
      <c r="E4163" t="e">
        <f>#REF!</f>
        <v>#REF!</v>
      </c>
      <c r="F4163">
        <v>113193</v>
      </c>
    </row>
    <row r="4164" spans="5:6">
      <c r="E4164" t="e">
        <f>#REF!</f>
        <v>#REF!</v>
      </c>
      <c r="F4164">
        <v>113194</v>
      </c>
    </row>
    <row r="4165" spans="5:6">
      <c r="E4165" t="e">
        <f>#REF!</f>
        <v>#REF!</v>
      </c>
      <c r="F4165">
        <v>113195</v>
      </c>
    </row>
    <row r="4166" spans="5:6">
      <c r="E4166" t="e">
        <f>#REF!</f>
        <v>#REF!</v>
      </c>
      <c r="F4166">
        <v>113196</v>
      </c>
    </row>
    <row r="4167" spans="5:6">
      <c r="E4167" t="e">
        <f>#REF!</f>
        <v>#REF!</v>
      </c>
      <c r="F4167">
        <v>113197</v>
      </c>
    </row>
    <row r="4168" spans="5:6">
      <c r="E4168" t="e">
        <f>#REF!</f>
        <v>#REF!</v>
      </c>
      <c r="F4168">
        <v>113198</v>
      </c>
    </row>
    <row r="4169" spans="5:6">
      <c r="E4169" t="e">
        <f>#REF!</f>
        <v>#REF!</v>
      </c>
      <c r="F4169">
        <v>113199</v>
      </c>
    </row>
    <row r="4170" spans="5:6">
      <c r="E4170" t="e">
        <f>#REF!</f>
        <v>#REF!</v>
      </c>
      <c r="F4170">
        <v>113200</v>
      </c>
    </row>
    <row r="4171" spans="5:6">
      <c r="E4171" t="e">
        <f>#REF!</f>
        <v>#REF!</v>
      </c>
      <c r="F4171">
        <v>113201</v>
      </c>
    </row>
    <row r="4172" spans="5:6">
      <c r="E4172" t="e">
        <f>#REF!</f>
        <v>#REF!</v>
      </c>
      <c r="F4172">
        <v>113202</v>
      </c>
    </row>
    <row r="4173" spans="5:6">
      <c r="E4173" t="e">
        <f>#REF!</f>
        <v>#REF!</v>
      </c>
      <c r="F4173">
        <v>113203</v>
      </c>
    </row>
    <row r="4174" spans="5:6">
      <c r="E4174" t="e">
        <f>#REF!</f>
        <v>#REF!</v>
      </c>
      <c r="F4174">
        <v>113204</v>
      </c>
    </row>
    <row r="4175" spans="5:6">
      <c r="E4175" t="e">
        <f>#REF!</f>
        <v>#REF!</v>
      </c>
      <c r="F4175">
        <v>113205</v>
      </c>
    </row>
    <row r="4176" spans="5:6">
      <c r="E4176" t="e">
        <f>#REF!</f>
        <v>#REF!</v>
      </c>
      <c r="F4176">
        <v>113206</v>
      </c>
    </row>
    <row r="4177" spans="5:6">
      <c r="E4177" t="e">
        <f>#REF!</f>
        <v>#REF!</v>
      </c>
      <c r="F4177">
        <v>113207</v>
      </c>
    </row>
    <row r="4178" spans="5:6">
      <c r="E4178" t="e">
        <f>#REF!</f>
        <v>#REF!</v>
      </c>
      <c r="F4178">
        <v>113208</v>
      </c>
    </row>
    <row r="4179" spans="5:6">
      <c r="E4179" t="e">
        <f>#REF!</f>
        <v>#REF!</v>
      </c>
      <c r="F4179">
        <v>113209</v>
      </c>
    </row>
    <row r="4180" spans="5:6">
      <c r="E4180" t="e">
        <f>#REF!</f>
        <v>#REF!</v>
      </c>
      <c r="F4180">
        <v>113210</v>
      </c>
    </row>
    <row r="4181" spans="5:6">
      <c r="E4181" t="e">
        <f>#REF!</f>
        <v>#REF!</v>
      </c>
      <c r="F4181">
        <v>113211</v>
      </c>
    </row>
    <row r="4182" spans="5:6">
      <c r="E4182" t="e">
        <f>#REF!</f>
        <v>#REF!</v>
      </c>
      <c r="F4182">
        <v>113212</v>
      </c>
    </row>
    <row r="4183" spans="5:6">
      <c r="E4183" t="e">
        <f>#REF!</f>
        <v>#REF!</v>
      </c>
      <c r="F4183">
        <v>113213</v>
      </c>
    </row>
    <row r="4184" spans="5:6">
      <c r="E4184" t="e">
        <f>#REF!</f>
        <v>#REF!</v>
      </c>
      <c r="F4184">
        <v>113214</v>
      </c>
    </row>
    <row r="4185" spans="5:6">
      <c r="E4185" t="e">
        <f>#REF!</f>
        <v>#REF!</v>
      </c>
      <c r="F4185">
        <v>113215</v>
      </c>
    </row>
    <row r="4186" spans="5:6">
      <c r="E4186" t="e">
        <f>#REF!</f>
        <v>#REF!</v>
      </c>
      <c r="F4186">
        <v>113216</v>
      </c>
    </row>
    <row r="4187" spans="5:6">
      <c r="E4187" t="e">
        <f>#REF!</f>
        <v>#REF!</v>
      </c>
      <c r="F4187">
        <v>113217</v>
      </c>
    </row>
    <row r="4188" spans="5:6">
      <c r="E4188" t="e">
        <f>#REF!</f>
        <v>#REF!</v>
      </c>
      <c r="F4188">
        <v>113218</v>
      </c>
    </row>
    <row r="4189" spans="5:6">
      <c r="E4189" t="e">
        <f>#REF!</f>
        <v>#REF!</v>
      </c>
      <c r="F4189">
        <v>113219</v>
      </c>
    </row>
    <row r="4190" spans="5:6">
      <c r="E4190" t="e">
        <f>#REF!</f>
        <v>#REF!</v>
      </c>
      <c r="F4190">
        <v>113220</v>
      </c>
    </row>
    <row r="4191" spans="5:6">
      <c r="E4191" t="e">
        <f>#REF!</f>
        <v>#REF!</v>
      </c>
      <c r="F4191">
        <v>113221</v>
      </c>
    </row>
    <row r="4192" spans="5:6">
      <c r="E4192" t="e">
        <f>#REF!</f>
        <v>#REF!</v>
      </c>
      <c r="F4192">
        <v>113222</v>
      </c>
    </row>
    <row r="4193" spans="5:6">
      <c r="E4193" t="e">
        <f>#REF!</f>
        <v>#REF!</v>
      </c>
      <c r="F4193">
        <v>113223</v>
      </c>
    </row>
    <row r="4194" spans="5:6">
      <c r="E4194" t="e">
        <f>#REF!</f>
        <v>#REF!</v>
      </c>
      <c r="F4194">
        <v>113224</v>
      </c>
    </row>
    <row r="4195" spans="5:6">
      <c r="E4195" t="e">
        <f>#REF!</f>
        <v>#REF!</v>
      </c>
      <c r="F4195">
        <v>113225</v>
      </c>
    </row>
    <row r="4196" spans="5:6">
      <c r="E4196" t="e">
        <f>#REF!</f>
        <v>#REF!</v>
      </c>
      <c r="F4196">
        <v>113226</v>
      </c>
    </row>
    <row r="4197" spans="5:6">
      <c r="E4197" t="e">
        <f>#REF!</f>
        <v>#REF!</v>
      </c>
      <c r="F4197">
        <v>113227</v>
      </c>
    </row>
    <row r="4198" spans="5:6">
      <c r="E4198" t="e">
        <f>#REF!</f>
        <v>#REF!</v>
      </c>
      <c r="F4198">
        <v>113228</v>
      </c>
    </row>
    <row r="4199" spans="5:6">
      <c r="E4199" t="e">
        <f>#REF!</f>
        <v>#REF!</v>
      </c>
      <c r="F4199">
        <v>113229</v>
      </c>
    </row>
    <row r="4200" spans="5:6">
      <c r="E4200" t="e">
        <f>#REF!</f>
        <v>#REF!</v>
      </c>
      <c r="F4200">
        <v>113230</v>
      </c>
    </row>
    <row r="4201" spans="5:6">
      <c r="E4201" t="e">
        <f>#REF!</f>
        <v>#REF!</v>
      </c>
      <c r="F4201">
        <v>113231</v>
      </c>
    </row>
    <row r="4202" spans="5:6">
      <c r="E4202" t="e">
        <f>#REF!</f>
        <v>#REF!</v>
      </c>
      <c r="F4202">
        <v>113232</v>
      </c>
    </row>
    <row r="4203" spans="5:6">
      <c r="E4203" t="e">
        <f>#REF!</f>
        <v>#REF!</v>
      </c>
      <c r="F4203">
        <v>113233</v>
      </c>
    </row>
    <row r="4204" spans="5:6">
      <c r="E4204" t="e">
        <f>#REF!</f>
        <v>#REF!</v>
      </c>
      <c r="F4204">
        <v>113234</v>
      </c>
    </row>
    <row r="4205" spans="5:6">
      <c r="E4205" t="e">
        <f>#REF!</f>
        <v>#REF!</v>
      </c>
      <c r="F4205">
        <v>113235</v>
      </c>
    </row>
    <row r="4206" spans="5:6">
      <c r="E4206" t="e">
        <f>#REF!</f>
        <v>#REF!</v>
      </c>
      <c r="F4206">
        <v>113236</v>
      </c>
    </row>
    <row r="4207" spans="5:6">
      <c r="E4207" t="e">
        <f>#REF!</f>
        <v>#REF!</v>
      </c>
      <c r="F4207">
        <v>113237</v>
      </c>
    </row>
    <row r="4208" spans="5:6">
      <c r="E4208" t="e">
        <f>#REF!</f>
        <v>#REF!</v>
      </c>
      <c r="F4208">
        <v>113238</v>
      </c>
    </row>
    <row r="4209" spans="5:6">
      <c r="E4209" t="e">
        <f>#REF!</f>
        <v>#REF!</v>
      </c>
      <c r="F4209">
        <v>113239</v>
      </c>
    </row>
    <row r="4210" spans="5:6">
      <c r="E4210" t="e">
        <f>#REF!</f>
        <v>#REF!</v>
      </c>
      <c r="F4210">
        <v>113240</v>
      </c>
    </row>
    <row r="4211" spans="5:6">
      <c r="E4211" t="e">
        <f>#REF!</f>
        <v>#REF!</v>
      </c>
      <c r="F4211">
        <v>113241</v>
      </c>
    </row>
    <row r="4212" spans="5:6">
      <c r="E4212" t="e">
        <f>#REF!</f>
        <v>#REF!</v>
      </c>
      <c r="F4212">
        <v>113242</v>
      </c>
    </row>
    <row r="4213" spans="5:6">
      <c r="E4213" t="e">
        <f>#REF!</f>
        <v>#REF!</v>
      </c>
      <c r="F4213">
        <v>113243</v>
      </c>
    </row>
    <row r="4214" spans="5:6">
      <c r="E4214" t="e">
        <f>#REF!</f>
        <v>#REF!</v>
      </c>
      <c r="F4214">
        <v>113244</v>
      </c>
    </row>
    <row r="4215" spans="5:6">
      <c r="E4215" t="e">
        <f>#REF!</f>
        <v>#REF!</v>
      </c>
      <c r="F4215">
        <v>113245</v>
      </c>
    </row>
    <row r="4216" spans="5:6">
      <c r="E4216" t="e">
        <f>#REF!</f>
        <v>#REF!</v>
      </c>
      <c r="F4216">
        <v>113246</v>
      </c>
    </row>
    <row r="4217" spans="5:6">
      <c r="E4217" t="e">
        <f>#REF!</f>
        <v>#REF!</v>
      </c>
      <c r="F4217">
        <v>113247</v>
      </c>
    </row>
    <row r="4218" spans="5:6">
      <c r="E4218" t="e">
        <f>#REF!</f>
        <v>#REF!</v>
      </c>
      <c r="F4218">
        <v>113248</v>
      </c>
    </row>
    <row r="4219" spans="5:6">
      <c r="E4219" t="e">
        <f>#REF!</f>
        <v>#REF!</v>
      </c>
      <c r="F4219">
        <v>113249</v>
      </c>
    </row>
    <row r="4220" spans="5:6">
      <c r="E4220" t="e">
        <f>#REF!</f>
        <v>#REF!</v>
      </c>
      <c r="F4220">
        <v>113250</v>
      </c>
    </row>
    <row r="4221" spans="5:6">
      <c r="E4221" t="e">
        <f>#REF!</f>
        <v>#REF!</v>
      </c>
      <c r="F4221">
        <v>113251</v>
      </c>
    </row>
    <row r="4222" spans="5:6">
      <c r="E4222" t="e">
        <f>#REF!</f>
        <v>#REF!</v>
      </c>
      <c r="F4222">
        <v>113252</v>
      </c>
    </row>
    <row r="4223" spans="5:6">
      <c r="E4223" t="e">
        <f>#REF!</f>
        <v>#REF!</v>
      </c>
      <c r="F4223">
        <v>113253</v>
      </c>
    </row>
    <row r="4224" spans="5:6">
      <c r="E4224" t="e">
        <f>#REF!</f>
        <v>#REF!</v>
      </c>
      <c r="F4224">
        <v>113254</v>
      </c>
    </row>
    <row r="4225" spans="5:6">
      <c r="E4225" t="e">
        <f>#REF!</f>
        <v>#REF!</v>
      </c>
      <c r="F4225">
        <v>113255</v>
      </c>
    </row>
    <row r="4226" spans="5:6">
      <c r="E4226" t="e">
        <f>#REF!</f>
        <v>#REF!</v>
      </c>
      <c r="F4226">
        <v>113256</v>
      </c>
    </row>
    <row r="4227" spans="5:6">
      <c r="E4227" t="e">
        <f>#REF!</f>
        <v>#REF!</v>
      </c>
      <c r="F4227">
        <v>113257</v>
      </c>
    </row>
    <row r="4228" spans="5:6">
      <c r="E4228" t="e">
        <f>#REF!</f>
        <v>#REF!</v>
      </c>
      <c r="F4228">
        <v>113258</v>
      </c>
    </row>
    <row r="4229" spans="5:6">
      <c r="E4229" t="e">
        <f>#REF!</f>
        <v>#REF!</v>
      </c>
      <c r="F4229">
        <v>113259</v>
      </c>
    </row>
    <row r="4230" spans="5:6">
      <c r="E4230" t="e">
        <f>#REF!</f>
        <v>#REF!</v>
      </c>
      <c r="F4230">
        <v>113260</v>
      </c>
    </row>
    <row r="4231" spans="5:6">
      <c r="E4231" t="e">
        <f>#REF!</f>
        <v>#REF!</v>
      </c>
      <c r="F4231">
        <v>113261</v>
      </c>
    </row>
    <row r="4232" spans="5:6">
      <c r="E4232" t="e">
        <f>#REF!</f>
        <v>#REF!</v>
      </c>
      <c r="F4232">
        <v>113262</v>
      </c>
    </row>
    <row r="4233" spans="5:6">
      <c r="E4233" t="e">
        <f>#REF!</f>
        <v>#REF!</v>
      </c>
      <c r="F4233">
        <v>113263</v>
      </c>
    </row>
    <row r="4234" spans="5:6">
      <c r="E4234" t="e">
        <f>#REF!</f>
        <v>#REF!</v>
      </c>
      <c r="F4234">
        <v>113264</v>
      </c>
    </row>
    <row r="4235" spans="5:6">
      <c r="E4235" t="e">
        <f>#REF!</f>
        <v>#REF!</v>
      </c>
      <c r="F4235">
        <v>113265</v>
      </c>
    </row>
    <row r="4236" spans="5:6">
      <c r="E4236" t="e">
        <f>#REF!</f>
        <v>#REF!</v>
      </c>
      <c r="F4236">
        <v>113266</v>
      </c>
    </row>
    <row r="4237" spans="5:6">
      <c r="E4237" t="e">
        <f>#REF!</f>
        <v>#REF!</v>
      </c>
      <c r="F4237">
        <v>113267</v>
      </c>
    </row>
    <row r="4238" spans="5:6">
      <c r="E4238" t="e">
        <f>#REF!</f>
        <v>#REF!</v>
      </c>
      <c r="F4238">
        <v>113268</v>
      </c>
    </row>
    <row r="4239" spans="5:6">
      <c r="E4239" t="e">
        <f>#REF!</f>
        <v>#REF!</v>
      </c>
      <c r="F4239">
        <v>113269</v>
      </c>
    </row>
    <row r="4240" spans="5:6">
      <c r="E4240" t="e">
        <f>#REF!</f>
        <v>#REF!</v>
      </c>
      <c r="F4240">
        <v>113270</v>
      </c>
    </row>
    <row r="4241" spans="5:6">
      <c r="E4241" t="e">
        <f>#REF!</f>
        <v>#REF!</v>
      </c>
      <c r="F4241">
        <v>113271</v>
      </c>
    </row>
    <row r="4242" spans="5:6">
      <c r="E4242" t="e">
        <f>#REF!</f>
        <v>#REF!</v>
      </c>
      <c r="F4242">
        <v>113272</v>
      </c>
    </row>
    <row r="4243" spans="5:6">
      <c r="E4243" t="e">
        <f>#REF!</f>
        <v>#REF!</v>
      </c>
      <c r="F4243">
        <v>113273</v>
      </c>
    </row>
    <row r="4244" spans="5:6">
      <c r="E4244" t="e">
        <f>#REF!</f>
        <v>#REF!</v>
      </c>
      <c r="F4244">
        <v>113274</v>
      </c>
    </row>
    <row r="4245" spans="5:6">
      <c r="E4245" t="e">
        <f>#REF!</f>
        <v>#REF!</v>
      </c>
      <c r="F4245">
        <v>113275</v>
      </c>
    </row>
    <row r="4246" spans="5:6">
      <c r="E4246" t="e">
        <f>#REF!</f>
        <v>#REF!</v>
      </c>
      <c r="F4246">
        <v>113276</v>
      </c>
    </row>
    <row r="4247" spans="5:6">
      <c r="E4247" t="e">
        <f>#REF!</f>
        <v>#REF!</v>
      </c>
      <c r="F4247">
        <v>113277</v>
      </c>
    </row>
    <row r="4248" spans="5:6">
      <c r="E4248" t="e">
        <f>#REF!</f>
        <v>#REF!</v>
      </c>
      <c r="F4248">
        <v>113278</v>
      </c>
    </row>
    <row r="4249" spans="5:6">
      <c r="E4249" t="e">
        <f>#REF!</f>
        <v>#REF!</v>
      </c>
      <c r="F4249">
        <v>113279</v>
      </c>
    </row>
    <row r="4250" spans="5:6">
      <c r="E4250" t="e">
        <f>#REF!</f>
        <v>#REF!</v>
      </c>
      <c r="F4250">
        <v>113280</v>
      </c>
    </row>
    <row r="4251" spans="5:6">
      <c r="E4251" t="e">
        <f>#REF!</f>
        <v>#REF!</v>
      </c>
      <c r="F4251">
        <v>113281</v>
      </c>
    </row>
    <row r="4252" spans="5:6">
      <c r="E4252" t="e">
        <f>#REF!</f>
        <v>#REF!</v>
      </c>
      <c r="F4252">
        <v>113282</v>
      </c>
    </row>
    <row r="4253" spans="5:6">
      <c r="E4253" t="e">
        <f>#REF!</f>
        <v>#REF!</v>
      </c>
      <c r="F4253">
        <v>113283</v>
      </c>
    </row>
    <row r="4254" spans="5:6">
      <c r="E4254" t="e">
        <f>#REF!</f>
        <v>#REF!</v>
      </c>
      <c r="F4254">
        <v>113284</v>
      </c>
    </row>
    <row r="4255" spans="5:6">
      <c r="E4255" t="e">
        <f>#REF!</f>
        <v>#REF!</v>
      </c>
      <c r="F4255">
        <v>113285</v>
      </c>
    </row>
    <row r="4256" spans="5:6">
      <c r="E4256" t="e">
        <f>#REF!</f>
        <v>#REF!</v>
      </c>
      <c r="F4256">
        <v>113286</v>
      </c>
    </row>
    <row r="4257" spans="5:6">
      <c r="E4257" t="e">
        <f>#REF!</f>
        <v>#REF!</v>
      </c>
      <c r="F4257">
        <v>113287</v>
      </c>
    </row>
    <row r="4258" spans="5:6">
      <c r="E4258" t="e">
        <f>#REF!</f>
        <v>#REF!</v>
      </c>
      <c r="F4258">
        <v>113288</v>
      </c>
    </row>
    <row r="4259" spans="5:6">
      <c r="E4259" t="e">
        <f>#REF!</f>
        <v>#REF!</v>
      </c>
      <c r="F4259">
        <v>113289</v>
      </c>
    </row>
    <row r="4260" spans="5:6">
      <c r="E4260" t="e">
        <f>#REF!</f>
        <v>#REF!</v>
      </c>
      <c r="F4260">
        <v>113290</v>
      </c>
    </row>
    <row r="4261" spans="5:6">
      <c r="E4261" t="e">
        <f>#REF!</f>
        <v>#REF!</v>
      </c>
      <c r="F4261">
        <v>113291</v>
      </c>
    </row>
    <row r="4262" spans="5:6">
      <c r="E4262" t="e">
        <f>#REF!</f>
        <v>#REF!</v>
      </c>
      <c r="F4262">
        <v>113292</v>
      </c>
    </row>
    <row r="4263" spans="5:6">
      <c r="E4263" t="e">
        <f>#REF!</f>
        <v>#REF!</v>
      </c>
      <c r="F4263">
        <v>113293</v>
      </c>
    </row>
    <row r="4264" spans="5:6">
      <c r="E4264" t="e">
        <f>#REF!</f>
        <v>#REF!</v>
      </c>
      <c r="F4264">
        <v>113294</v>
      </c>
    </row>
    <row r="4265" spans="5:6">
      <c r="E4265" t="e">
        <f>#REF!</f>
        <v>#REF!</v>
      </c>
      <c r="F4265">
        <v>113295</v>
      </c>
    </row>
    <row r="4266" spans="5:6">
      <c r="E4266" t="e">
        <f>#REF!</f>
        <v>#REF!</v>
      </c>
      <c r="F4266">
        <v>113296</v>
      </c>
    </row>
    <row r="4267" spans="5:6">
      <c r="E4267" t="e">
        <f>#REF!</f>
        <v>#REF!</v>
      </c>
      <c r="F4267">
        <v>113297</v>
      </c>
    </row>
    <row r="4268" spans="5:6">
      <c r="E4268" t="e">
        <f>#REF!</f>
        <v>#REF!</v>
      </c>
      <c r="F4268">
        <v>113298</v>
      </c>
    </row>
    <row r="4269" spans="5:6">
      <c r="E4269" t="e">
        <f>#REF!</f>
        <v>#REF!</v>
      </c>
      <c r="F4269">
        <v>113299</v>
      </c>
    </row>
    <row r="4270" spans="5:6">
      <c r="E4270" t="e">
        <f>#REF!</f>
        <v>#REF!</v>
      </c>
      <c r="F4270">
        <v>113300</v>
      </c>
    </row>
    <row r="4271" spans="5:6">
      <c r="E4271" t="e">
        <f>#REF!</f>
        <v>#REF!</v>
      </c>
      <c r="F4271">
        <v>113301</v>
      </c>
    </row>
    <row r="4272" spans="5:6">
      <c r="E4272" t="e">
        <f>#REF!</f>
        <v>#REF!</v>
      </c>
      <c r="F4272">
        <v>113302</v>
      </c>
    </row>
    <row r="4273" spans="5:6">
      <c r="E4273" t="e">
        <f>#REF!</f>
        <v>#REF!</v>
      </c>
      <c r="F4273">
        <v>113303</v>
      </c>
    </row>
    <row r="4274" spans="5:6">
      <c r="E4274" t="e">
        <f>#REF!</f>
        <v>#REF!</v>
      </c>
      <c r="F4274">
        <v>113304</v>
      </c>
    </row>
    <row r="4275" spans="5:6">
      <c r="E4275" t="e">
        <f>#REF!</f>
        <v>#REF!</v>
      </c>
      <c r="F4275">
        <v>113305</v>
      </c>
    </row>
    <row r="4276" spans="5:6">
      <c r="E4276" t="e">
        <f>#REF!</f>
        <v>#REF!</v>
      </c>
      <c r="F4276">
        <v>113306</v>
      </c>
    </row>
    <row r="4277" spans="5:6">
      <c r="E4277" t="e">
        <f>#REF!</f>
        <v>#REF!</v>
      </c>
      <c r="F4277">
        <v>113307</v>
      </c>
    </row>
    <row r="4278" spans="5:6">
      <c r="E4278" t="e">
        <f>#REF!</f>
        <v>#REF!</v>
      </c>
      <c r="F4278">
        <v>113308</v>
      </c>
    </row>
    <row r="4279" spans="5:6">
      <c r="E4279" t="e">
        <f>#REF!</f>
        <v>#REF!</v>
      </c>
      <c r="F4279">
        <v>113309</v>
      </c>
    </row>
    <row r="4280" spans="5:6">
      <c r="E4280" t="e">
        <f>#REF!</f>
        <v>#REF!</v>
      </c>
      <c r="F4280">
        <v>113310</v>
      </c>
    </row>
    <row r="4281" spans="5:6">
      <c r="E4281" t="e">
        <f>#REF!</f>
        <v>#REF!</v>
      </c>
      <c r="F4281">
        <v>113311</v>
      </c>
    </row>
    <row r="4282" spans="5:6">
      <c r="E4282" t="e">
        <f>#REF!</f>
        <v>#REF!</v>
      </c>
      <c r="F4282">
        <v>113312</v>
      </c>
    </row>
    <row r="4283" spans="5:6">
      <c r="E4283" t="e">
        <f>#REF!</f>
        <v>#REF!</v>
      </c>
      <c r="F4283">
        <v>113313</v>
      </c>
    </row>
    <row r="4284" spans="5:6">
      <c r="E4284" t="e">
        <f>#REF!</f>
        <v>#REF!</v>
      </c>
      <c r="F4284">
        <v>113314</v>
      </c>
    </row>
    <row r="4285" spans="5:6">
      <c r="E4285" t="e">
        <f>#REF!</f>
        <v>#REF!</v>
      </c>
      <c r="F4285">
        <v>113315</v>
      </c>
    </row>
    <row r="4286" spans="5:6">
      <c r="E4286" t="e">
        <f>#REF!</f>
        <v>#REF!</v>
      </c>
      <c r="F4286">
        <v>113316</v>
      </c>
    </row>
    <row r="4287" spans="5:6">
      <c r="E4287" t="e">
        <f>#REF!</f>
        <v>#REF!</v>
      </c>
      <c r="F4287">
        <v>113317</v>
      </c>
    </row>
    <row r="4288" spans="5:6">
      <c r="E4288" t="e">
        <f>#REF!</f>
        <v>#REF!</v>
      </c>
      <c r="F4288">
        <v>113318</v>
      </c>
    </row>
    <row r="4289" spans="5:6">
      <c r="E4289" t="e">
        <f>#REF!</f>
        <v>#REF!</v>
      </c>
      <c r="F4289">
        <v>113319</v>
      </c>
    </row>
    <row r="4290" spans="5:6">
      <c r="E4290" t="e">
        <f>#REF!</f>
        <v>#REF!</v>
      </c>
      <c r="F4290">
        <v>113320</v>
      </c>
    </row>
    <row r="4291" spans="5:6">
      <c r="E4291" t="e">
        <f>#REF!</f>
        <v>#REF!</v>
      </c>
      <c r="F4291">
        <v>113321</v>
      </c>
    </row>
    <row r="4292" spans="5:6">
      <c r="E4292" t="e">
        <f>#REF!</f>
        <v>#REF!</v>
      </c>
      <c r="F4292">
        <v>113322</v>
      </c>
    </row>
    <row r="4293" spans="5:6">
      <c r="E4293" t="e">
        <f>#REF!</f>
        <v>#REF!</v>
      </c>
      <c r="F4293">
        <v>113323</v>
      </c>
    </row>
    <row r="4294" spans="5:6">
      <c r="E4294" t="e">
        <f>#REF!</f>
        <v>#REF!</v>
      </c>
      <c r="F4294">
        <v>113324</v>
      </c>
    </row>
    <row r="4295" spans="5:6">
      <c r="E4295" t="e">
        <f>#REF!</f>
        <v>#REF!</v>
      </c>
      <c r="F4295">
        <v>113325</v>
      </c>
    </row>
    <row r="4296" spans="5:6">
      <c r="E4296" t="e">
        <f>#REF!</f>
        <v>#REF!</v>
      </c>
      <c r="F4296">
        <v>113326</v>
      </c>
    </row>
    <row r="4297" spans="5:6">
      <c r="E4297" t="e">
        <f>#REF!</f>
        <v>#REF!</v>
      </c>
      <c r="F4297">
        <v>113327</v>
      </c>
    </row>
    <row r="4298" spans="5:6">
      <c r="E4298" t="e">
        <f>#REF!</f>
        <v>#REF!</v>
      </c>
      <c r="F4298">
        <v>113328</v>
      </c>
    </row>
    <row r="4299" spans="5:6">
      <c r="E4299" t="e">
        <f>#REF!</f>
        <v>#REF!</v>
      </c>
      <c r="F4299">
        <v>113329</v>
      </c>
    </row>
    <row r="4300" spans="5:6">
      <c r="E4300" t="e">
        <f>#REF!</f>
        <v>#REF!</v>
      </c>
      <c r="F4300">
        <v>113330</v>
      </c>
    </row>
    <row r="4301" spans="5:6">
      <c r="E4301" t="e">
        <f>#REF!</f>
        <v>#REF!</v>
      </c>
      <c r="F4301">
        <v>113331</v>
      </c>
    </row>
    <row r="4302" spans="5:6">
      <c r="E4302" t="e">
        <f>#REF!</f>
        <v>#REF!</v>
      </c>
      <c r="F4302">
        <v>113332</v>
      </c>
    </row>
    <row r="4303" spans="5:6">
      <c r="E4303" t="e">
        <f>#REF!</f>
        <v>#REF!</v>
      </c>
      <c r="F4303">
        <v>113333</v>
      </c>
    </row>
    <row r="4304" spans="5:6">
      <c r="E4304" t="e">
        <f>#REF!</f>
        <v>#REF!</v>
      </c>
      <c r="F4304">
        <v>113334</v>
      </c>
    </row>
    <row r="4305" spans="5:6">
      <c r="E4305" t="e">
        <f>#REF!</f>
        <v>#REF!</v>
      </c>
      <c r="F4305">
        <v>113335</v>
      </c>
    </row>
    <row r="4306" spans="5:6">
      <c r="E4306" t="e">
        <f>#REF!</f>
        <v>#REF!</v>
      </c>
      <c r="F4306">
        <v>113336</v>
      </c>
    </row>
    <row r="4307" spans="5:6">
      <c r="E4307" t="e">
        <f>#REF!</f>
        <v>#REF!</v>
      </c>
      <c r="F4307">
        <v>113337</v>
      </c>
    </row>
    <row r="4308" spans="5:6">
      <c r="E4308" t="e">
        <f>#REF!</f>
        <v>#REF!</v>
      </c>
      <c r="F4308">
        <v>113338</v>
      </c>
    </row>
    <row r="4309" spans="5:6">
      <c r="E4309" t="e">
        <f>#REF!</f>
        <v>#REF!</v>
      </c>
      <c r="F4309">
        <v>113339</v>
      </c>
    </row>
    <row r="4310" spans="5:6">
      <c r="E4310" t="e">
        <f>#REF!</f>
        <v>#REF!</v>
      </c>
      <c r="F4310">
        <v>113340</v>
      </c>
    </row>
    <row r="4311" spans="5:6">
      <c r="E4311" t="e">
        <f>#REF!</f>
        <v>#REF!</v>
      </c>
      <c r="F4311">
        <v>113341</v>
      </c>
    </row>
    <row r="4312" spans="5:6">
      <c r="E4312" t="e">
        <f>#REF!</f>
        <v>#REF!</v>
      </c>
      <c r="F4312">
        <v>113342</v>
      </c>
    </row>
    <row r="4313" spans="5:6">
      <c r="E4313" t="e">
        <f>#REF!</f>
        <v>#REF!</v>
      </c>
      <c r="F4313">
        <v>113343</v>
      </c>
    </row>
    <row r="4314" spans="5:6">
      <c r="E4314" t="e">
        <f>#REF!</f>
        <v>#REF!</v>
      </c>
      <c r="F4314">
        <v>113344</v>
      </c>
    </row>
    <row r="4315" spans="5:6">
      <c r="E4315" t="e">
        <f>#REF!</f>
        <v>#REF!</v>
      </c>
      <c r="F4315">
        <v>113345</v>
      </c>
    </row>
    <row r="4316" spans="5:6">
      <c r="E4316" t="e">
        <f>#REF!</f>
        <v>#REF!</v>
      </c>
      <c r="F4316">
        <v>113346</v>
      </c>
    </row>
    <row r="4317" spans="5:6">
      <c r="E4317" t="e">
        <f>#REF!</f>
        <v>#REF!</v>
      </c>
      <c r="F4317">
        <v>113347</v>
      </c>
    </row>
    <row r="4318" spans="5:6">
      <c r="E4318" t="e">
        <f>#REF!</f>
        <v>#REF!</v>
      </c>
      <c r="F4318">
        <v>113348</v>
      </c>
    </row>
    <row r="4319" spans="5:6">
      <c r="E4319" t="e">
        <f>#REF!</f>
        <v>#REF!</v>
      </c>
      <c r="F4319">
        <v>113349</v>
      </c>
    </row>
    <row r="4320" spans="5:6">
      <c r="E4320" t="e">
        <f>#REF!</f>
        <v>#REF!</v>
      </c>
      <c r="F4320">
        <v>113350</v>
      </c>
    </row>
    <row r="4321" spans="5:6">
      <c r="E4321" t="e">
        <f>#REF!</f>
        <v>#REF!</v>
      </c>
      <c r="F4321">
        <v>113351</v>
      </c>
    </row>
    <row r="4322" spans="5:6">
      <c r="E4322" t="e">
        <f>#REF!</f>
        <v>#REF!</v>
      </c>
      <c r="F4322">
        <v>113352</v>
      </c>
    </row>
    <row r="4323" spans="5:6">
      <c r="E4323" t="e">
        <f>#REF!</f>
        <v>#REF!</v>
      </c>
      <c r="F4323">
        <v>113353</v>
      </c>
    </row>
    <row r="4324" spans="5:6">
      <c r="E4324" t="e">
        <f>#REF!</f>
        <v>#REF!</v>
      </c>
      <c r="F4324">
        <v>113354</v>
      </c>
    </row>
    <row r="4325" spans="5:6">
      <c r="E4325" t="e">
        <f>#REF!</f>
        <v>#REF!</v>
      </c>
      <c r="F4325">
        <v>113355</v>
      </c>
    </row>
    <row r="4326" spans="5:6">
      <c r="E4326" t="e">
        <f>#REF!</f>
        <v>#REF!</v>
      </c>
      <c r="F4326">
        <v>113356</v>
      </c>
    </row>
    <row r="4327" spans="5:6">
      <c r="E4327" t="e">
        <f>#REF!</f>
        <v>#REF!</v>
      </c>
      <c r="F4327">
        <v>113357</v>
      </c>
    </row>
    <row r="4328" spans="5:6">
      <c r="E4328" t="e">
        <f>#REF!</f>
        <v>#REF!</v>
      </c>
      <c r="F4328">
        <v>113358</v>
      </c>
    </row>
    <row r="4329" spans="5:6">
      <c r="E4329" t="e">
        <f>#REF!</f>
        <v>#REF!</v>
      </c>
      <c r="F4329">
        <v>113359</v>
      </c>
    </row>
    <row r="4330" spans="5:6">
      <c r="E4330" t="e">
        <f>#REF!</f>
        <v>#REF!</v>
      </c>
      <c r="F4330">
        <v>113360</v>
      </c>
    </row>
    <row r="4331" spans="5:6">
      <c r="E4331" t="e">
        <f>#REF!</f>
        <v>#REF!</v>
      </c>
      <c r="F4331">
        <v>113361</v>
      </c>
    </row>
    <row r="4332" spans="5:6">
      <c r="E4332" t="e">
        <f>#REF!</f>
        <v>#REF!</v>
      </c>
      <c r="F4332">
        <v>113362</v>
      </c>
    </row>
    <row r="4333" spans="5:6">
      <c r="E4333" t="e">
        <f>#REF!</f>
        <v>#REF!</v>
      </c>
      <c r="F4333">
        <v>113363</v>
      </c>
    </row>
    <row r="4334" spans="5:6">
      <c r="E4334" t="e">
        <f>#REF!</f>
        <v>#REF!</v>
      </c>
      <c r="F4334">
        <v>113364</v>
      </c>
    </row>
    <row r="4335" spans="5:6">
      <c r="E4335" t="e">
        <f>#REF!</f>
        <v>#REF!</v>
      </c>
      <c r="F4335">
        <v>113365</v>
      </c>
    </row>
    <row r="4336" spans="5:6">
      <c r="E4336" t="e">
        <f>#REF!</f>
        <v>#REF!</v>
      </c>
      <c r="F4336">
        <v>113366</v>
      </c>
    </row>
    <row r="4337" spans="5:6">
      <c r="E4337" t="e">
        <f>#REF!</f>
        <v>#REF!</v>
      </c>
      <c r="F4337">
        <v>113367</v>
      </c>
    </row>
    <row r="4338" spans="5:6">
      <c r="E4338" t="e">
        <f>#REF!</f>
        <v>#REF!</v>
      </c>
      <c r="F4338">
        <v>113368</v>
      </c>
    </row>
    <row r="4339" spans="5:6">
      <c r="E4339" t="e">
        <f>#REF!</f>
        <v>#REF!</v>
      </c>
      <c r="F4339">
        <v>113369</v>
      </c>
    </row>
    <row r="4340" spans="5:6">
      <c r="E4340" t="e">
        <f>#REF!</f>
        <v>#REF!</v>
      </c>
      <c r="F4340">
        <v>113370</v>
      </c>
    </row>
    <row r="4341" spans="5:6">
      <c r="E4341" t="e">
        <f>#REF!</f>
        <v>#REF!</v>
      </c>
      <c r="F4341">
        <v>113371</v>
      </c>
    </row>
    <row r="4342" spans="5:6">
      <c r="E4342" t="e">
        <f>#REF!</f>
        <v>#REF!</v>
      </c>
      <c r="F4342">
        <v>113372</v>
      </c>
    </row>
    <row r="4343" spans="5:6">
      <c r="E4343" t="e">
        <f>#REF!</f>
        <v>#REF!</v>
      </c>
      <c r="F4343">
        <v>113373</v>
      </c>
    </row>
    <row r="4344" spans="5:6">
      <c r="E4344" t="e">
        <f>#REF!</f>
        <v>#REF!</v>
      </c>
      <c r="F4344">
        <v>113374</v>
      </c>
    </row>
    <row r="4345" spans="5:6">
      <c r="E4345" t="e">
        <f>#REF!</f>
        <v>#REF!</v>
      </c>
      <c r="F4345">
        <v>113375</v>
      </c>
    </row>
    <row r="4346" spans="5:6">
      <c r="E4346" t="e">
        <f>#REF!</f>
        <v>#REF!</v>
      </c>
      <c r="F4346">
        <v>113376</v>
      </c>
    </row>
    <row r="4347" spans="5:6">
      <c r="E4347" t="e">
        <f>#REF!</f>
        <v>#REF!</v>
      </c>
      <c r="F4347">
        <v>113377</v>
      </c>
    </row>
    <row r="4348" spans="5:6">
      <c r="E4348" t="e">
        <f>#REF!</f>
        <v>#REF!</v>
      </c>
      <c r="F4348">
        <v>113378</v>
      </c>
    </row>
    <row r="4349" spans="5:6">
      <c r="E4349" t="e">
        <f>#REF!</f>
        <v>#REF!</v>
      </c>
      <c r="F4349">
        <v>113379</v>
      </c>
    </row>
    <row r="4350" spans="5:6">
      <c r="E4350" t="e">
        <f>#REF!</f>
        <v>#REF!</v>
      </c>
      <c r="F4350">
        <v>113380</v>
      </c>
    </row>
    <row r="4351" spans="5:6">
      <c r="E4351" t="e">
        <f>#REF!</f>
        <v>#REF!</v>
      </c>
      <c r="F4351">
        <v>113381</v>
      </c>
    </row>
    <row r="4352" spans="5:6">
      <c r="E4352" t="e">
        <f>#REF!</f>
        <v>#REF!</v>
      </c>
      <c r="F4352">
        <v>113382</v>
      </c>
    </row>
    <row r="4353" spans="5:6">
      <c r="E4353" t="e">
        <f>#REF!</f>
        <v>#REF!</v>
      </c>
      <c r="F4353">
        <v>113383</v>
      </c>
    </row>
    <row r="4354" spans="5:6">
      <c r="E4354" t="e">
        <f>#REF!</f>
        <v>#REF!</v>
      </c>
      <c r="F4354">
        <v>113384</v>
      </c>
    </row>
    <row r="4355" spans="5:6">
      <c r="E4355" t="e">
        <f>#REF!</f>
        <v>#REF!</v>
      </c>
      <c r="F4355">
        <v>113385</v>
      </c>
    </row>
    <row r="4356" spans="5:6">
      <c r="E4356" t="e">
        <f>#REF!</f>
        <v>#REF!</v>
      </c>
      <c r="F4356">
        <v>113386</v>
      </c>
    </row>
    <row r="4357" spans="5:6">
      <c r="E4357" t="e">
        <f>#REF!</f>
        <v>#REF!</v>
      </c>
      <c r="F4357">
        <v>113387</v>
      </c>
    </row>
    <row r="4358" spans="5:6">
      <c r="E4358" t="e">
        <f>#REF!</f>
        <v>#REF!</v>
      </c>
      <c r="F4358">
        <v>113388</v>
      </c>
    </row>
    <row r="4359" spans="5:6">
      <c r="E4359" t="e">
        <f>#REF!</f>
        <v>#REF!</v>
      </c>
      <c r="F4359">
        <v>113389</v>
      </c>
    </row>
    <row r="4360" spans="5:6">
      <c r="E4360" t="e">
        <f>#REF!</f>
        <v>#REF!</v>
      </c>
      <c r="F4360">
        <v>113390</v>
      </c>
    </row>
    <row r="4361" spans="5:6">
      <c r="E4361" t="e">
        <f>#REF!</f>
        <v>#REF!</v>
      </c>
      <c r="F4361">
        <v>113391</v>
      </c>
    </row>
    <row r="4362" spans="5:6">
      <c r="E4362" t="e">
        <f>#REF!</f>
        <v>#REF!</v>
      </c>
      <c r="F4362">
        <v>113392</v>
      </c>
    </row>
    <row r="4363" spans="5:6">
      <c r="E4363" t="e">
        <f>#REF!</f>
        <v>#REF!</v>
      </c>
      <c r="F4363">
        <v>113393</v>
      </c>
    </row>
    <row r="4364" spans="5:6">
      <c r="E4364" t="e">
        <f>#REF!</f>
        <v>#REF!</v>
      </c>
      <c r="F4364">
        <v>113394</v>
      </c>
    </row>
    <row r="4365" spans="5:6">
      <c r="E4365" t="e">
        <f>#REF!</f>
        <v>#REF!</v>
      </c>
      <c r="F4365">
        <v>113395</v>
      </c>
    </row>
    <row r="4366" spans="5:6">
      <c r="E4366" t="e">
        <f>#REF!</f>
        <v>#REF!</v>
      </c>
      <c r="F4366">
        <v>113396</v>
      </c>
    </row>
    <row r="4367" spans="5:6">
      <c r="E4367" t="e">
        <f>#REF!</f>
        <v>#REF!</v>
      </c>
      <c r="F4367">
        <v>113397</v>
      </c>
    </row>
    <row r="4368" spans="5:6">
      <c r="E4368" t="e">
        <f>#REF!</f>
        <v>#REF!</v>
      </c>
      <c r="F4368">
        <v>113398</v>
      </c>
    </row>
    <row r="4369" spans="5:6">
      <c r="E4369" t="e">
        <f>#REF!</f>
        <v>#REF!</v>
      </c>
      <c r="F4369">
        <v>113399</v>
      </c>
    </row>
    <row r="4370" spans="5:6">
      <c r="E4370" t="e">
        <f>#REF!</f>
        <v>#REF!</v>
      </c>
      <c r="F4370">
        <v>113400</v>
      </c>
    </row>
    <row r="4371" spans="5:6">
      <c r="E4371" t="e">
        <f>#REF!</f>
        <v>#REF!</v>
      </c>
      <c r="F4371">
        <v>113401</v>
      </c>
    </row>
    <row r="4372" spans="5:6">
      <c r="E4372" t="e">
        <f>#REF!</f>
        <v>#REF!</v>
      </c>
      <c r="F4372">
        <v>113402</v>
      </c>
    </row>
    <row r="4373" spans="5:6">
      <c r="E4373" t="e">
        <f>#REF!</f>
        <v>#REF!</v>
      </c>
      <c r="F4373">
        <v>113403</v>
      </c>
    </row>
    <row r="4374" spans="5:6">
      <c r="E4374" t="e">
        <f>#REF!</f>
        <v>#REF!</v>
      </c>
      <c r="F4374">
        <v>113404</v>
      </c>
    </row>
    <row r="4375" spans="5:6">
      <c r="E4375" t="e">
        <f>#REF!</f>
        <v>#REF!</v>
      </c>
      <c r="F4375">
        <v>113405</v>
      </c>
    </row>
    <row r="4376" spans="5:6">
      <c r="E4376" t="e">
        <f>#REF!</f>
        <v>#REF!</v>
      </c>
      <c r="F4376">
        <v>113406</v>
      </c>
    </row>
    <row r="4377" spans="5:6">
      <c r="E4377" t="e">
        <f>#REF!</f>
        <v>#REF!</v>
      </c>
      <c r="F4377">
        <v>113407</v>
      </c>
    </row>
    <row r="4378" spans="5:6">
      <c r="E4378" t="e">
        <f>#REF!</f>
        <v>#REF!</v>
      </c>
      <c r="F4378">
        <v>113408</v>
      </c>
    </row>
    <row r="4379" spans="5:6">
      <c r="E4379" t="e">
        <f>#REF!</f>
        <v>#REF!</v>
      </c>
      <c r="F4379">
        <v>113409</v>
      </c>
    </row>
    <row r="4380" spans="5:6">
      <c r="E4380" t="e">
        <f>#REF!</f>
        <v>#REF!</v>
      </c>
      <c r="F4380">
        <v>113410</v>
      </c>
    </row>
    <row r="4381" spans="5:6">
      <c r="E4381" t="e">
        <f>#REF!</f>
        <v>#REF!</v>
      </c>
      <c r="F4381">
        <v>113411</v>
      </c>
    </row>
    <row r="4382" spans="5:6">
      <c r="E4382" t="e">
        <f>#REF!</f>
        <v>#REF!</v>
      </c>
      <c r="F4382">
        <v>113412</v>
      </c>
    </row>
    <row r="4383" spans="5:6">
      <c r="E4383" t="e">
        <f>#REF!</f>
        <v>#REF!</v>
      </c>
      <c r="F4383">
        <v>113413</v>
      </c>
    </row>
    <row r="4384" spans="5:6">
      <c r="E4384" t="e">
        <f>#REF!</f>
        <v>#REF!</v>
      </c>
      <c r="F4384">
        <v>113414</v>
      </c>
    </row>
    <row r="4385" spans="5:6">
      <c r="E4385" t="e">
        <f>#REF!</f>
        <v>#REF!</v>
      </c>
      <c r="F4385">
        <v>113415</v>
      </c>
    </row>
    <row r="4386" spans="5:6">
      <c r="E4386" t="e">
        <f>#REF!</f>
        <v>#REF!</v>
      </c>
      <c r="F4386">
        <v>113416</v>
      </c>
    </row>
    <row r="4387" spans="5:6">
      <c r="E4387" t="e">
        <f>#REF!</f>
        <v>#REF!</v>
      </c>
      <c r="F4387">
        <v>113417</v>
      </c>
    </row>
    <row r="4388" spans="5:6">
      <c r="E4388" t="e">
        <f>#REF!</f>
        <v>#REF!</v>
      </c>
      <c r="F4388">
        <v>113418</v>
      </c>
    </row>
    <row r="4389" spans="5:6">
      <c r="E4389" t="e">
        <f>#REF!</f>
        <v>#REF!</v>
      </c>
      <c r="F4389">
        <v>113419</v>
      </c>
    </row>
    <row r="4390" spans="5:6">
      <c r="E4390" t="e">
        <f>#REF!</f>
        <v>#REF!</v>
      </c>
      <c r="F4390">
        <v>113420</v>
      </c>
    </row>
    <row r="4391" spans="5:6">
      <c r="E4391" t="e">
        <f>#REF!</f>
        <v>#REF!</v>
      </c>
      <c r="F4391">
        <v>113421</v>
      </c>
    </row>
    <row r="4392" spans="5:6">
      <c r="E4392" t="e">
        <f>#REF!</f>
        <v>#REF!</v>
      </c>
      <c r="F4392">
        <v>113422</v>
      </c>
    </row>
    <row r="4393" spans="5:6">
      <c r="E4393" t="e">
        <f>#REF!</f>
        <v>#REF!</v>
      </c>
      <c r="F4393">
        <v>113423</v>
      </c>
    </row>
    <row r="4394" spans="5:6">
      <c r="E4394" t="e">
        <f>#REF!</f>
        <v>#REF!</v>
      </c>
      <c r="F4394">
        <v>113424</v>
      </c>
    </row>
    <row r="4395" spans="5:6">
      <c r="E4395" t="e">
        <f>#REF!</f>
        <v>#REF!</v>
      </c>
      <c r="F4395">
        <v>113425</v>
      </c>
    </row>
    <row r="4396" spans="5:6">
      <c r="E4396" t="e">
        <f>#REF!</f>
        <v>#REF!</v>
      </c>
      <c r="F4396">
        <v>113426</v>
      </c>
    </row>
    <row r="4397" spans="5:6">
      <c r="E4397" t="e">
        <f>#REF!</f>
        <v>#REF!</v>
      </c>
      <c r="F4397">
        <v>113427</v>
      </c>
    </row>
    <row r="4398" spans="5:6">
      <c r="E4398" t="e">
        <f>#REF!</f>
        <v>#REF!</v>
      </c>
      <c r="F4398">
        <v>113428</v>
      </c>
    </row>
    <row r="4399" spans="5:6">
      <c r="E4399" t="e">
        <f>#REF!</f>
        <v>#REF!</v>
      </c>
      <c r="F4399">
        <v>113429</v>
      </c>
    </row>
    <row r="4400" spans="5:6">
      <c r="E4400" t="e">
        <f>#REF!</f>
        <v>#REF!</v>
      </c>
      <c r="F4400">
        <v>113430</v>
      </c>
    </row>
    <row r="4401" spans="5:6">
      <c r="E4401" t="e">
        <f>#REF!</f>
        <v>#REF!</v>
      </c>
      <c r="F4401">
        <v>113431</v>
      </c>
    </row>
    <row r="4402" spans="5:6">
      <c r="E4402" t="e">
        <f>#REF!</f>
        <v>#REF!</v>
      </c>
      <c r="F4402">
        <v>113432</v>
      </c>
    </row>
    <row r="4403" spans="5:6">
      <c r="E4403" t="e">
        <f>#REF!</f>
        <v>#REF!</v>
      </c>
      <c r="F4403">
        <v>113433</v>
      </c>
    </row>
    <row r="4404" spans="5:6">
      <c r="E4404" t="e">
        <f>#REF!</f>
        <v>#REF!</v>
      </c>
      <c r="F4404">
        <v>113434</v>
      </c>
    </row>
    <row r="4405" spans="5:6">
      <c r="E4405" t="e">
        <f>#REF!</f>
        <v>#REF!</v>
      </c>
      <c r="F4405">
        <v>113435</v>
      </c>
    </row>
    <row r="4406" spans="5:6">
      <c r="E4406" t="e">
        <f>#REF!</f>
        <v>#REF!</v>
      </c>
      <c r="F4406">
        <v>113436</v>
      </c>
    </row>
    <row r="4407" spans="5:6">
      <c r="E4407" t="e">
        <f>#REF!</f>
        <v>#REF!</v>
      </c>
      <c r="F4407">
        <v>113437</v>
      </c>
    </row>
    <row r="4408" spans="5:6">
      <c r="E4408" t="e">
        <f>#REF!</f>
        <v>#REF!</v>
      </c>
      <c r="F4408">
        <v>113438</v>
      </c>
    </row>
    <row r="4409" spans="5:6">
      <c r="E4409" t="e">
        <f>#REF!</f>
        <v>#REF!</v>
      </c>
      <c r="F4409">
        <v>113439</v>
      </c>
    </row>
    <row r="4410" spans="5:6">
      <c r="E4410" t="e">
        <f>#REF!</f>
        <v>#REF!</v>
      </c>
      <c r="F4410">
        <v>113440</v>
      </c>
    </row>
    <row r="4411" spans="5:6">
      <c r="E4411" t="e">
        <f>#REF!</f>
        <v>#REF!</v>
      </c>
      <c r="F4411">
        <v>113441</v>
      </c>
    </row>
    <row r="4412" spans="5:6">
      <c r="E4412" t="e">
        <f>#REF!</f>
        <v>#REF!</v>
      </c>
      <c r="F4412">
        <v>113442</v>
      </c>
    </row>
    <row r="4413" spans="5:6">
      <c r="E4413" t="e">
        <f>#REF!</f>
        <v>#REF!</v>
      </c>
      <c r="F4413">
        <v>113443</v>
      </c>
    </row>
    <row r="4414" spans="5:6">
      <c r="E4414" t="e">
        <f>#REF!</f>
        <v>#REF!</v>
      </c>
      <c r="F4414">
        <v>113444</v>
      </c>
    </row>
    <row r="4415" spans="5:6">
      <c r="E4415" t="e">
        <f>#REF!</f>
        <v>#REF!</v>
      </c>
      <c r="F4415">
        <v>113445</v>
      </c>
    </row>
    <row r="4416" spans="5:6">
      <c r="E4416" t="e">
        <f>#REF!</f>
        <v>#REF!</v>
      </c>
      <c r="F4416">
        <v>113446</v>
      </c>
    </row>
    <row r="4417" spans="5:6">
      <c r="E4417" t="e">
        <f>#REF!</f>
        <v>#REF!</v>
      </c>
      <c r="F4417">
        <v>113447</v>
      </c>
    </row>
    <row r="4418" spans="5:6">
      <c r="E4418" t="e">
        <f>#REF!</f>
        <v>#REF!</v>
      </c>
      <c r="F4418">
        <v>113448</v>
      </c>
    </row>
    <row r="4419" spans="5:6">
      <c r="E4419" t="e">
        <f>#REF!</f>
        <v>#REF!</v>
      </c>
      <c r="F4419">
        <v>113449</v>
      </c>
    </row>
    <row r="4420" spans="5:6">
      <c r="E4420" t="e">
        <f>#REF!</f>
        <v>#REF!</v>
      </c>
      <c r="F4420">
        <v>113450</v>
      </c>
    </row>
    <row r="4421" spans="5:6">
      <c r="E4421" t="e">
        <f>#REF!</f>
        <v>#REF!</v>
      </c>
      <c r="F4421">
        <v>113451</v>
      </c>
    </row>
    <row r="4422" spans="5:6">
      <c r="E4422" t="e">
        <f>#REF!</f>
        <v>#REF!</v>
      </c>
      <c r="F4422">
        <v>113452</v>
      </c>
    </row>
    <row r="4423" spans="5:6">
      <c r="E4423" t="e">
        <f>#REF!</f>
        <v>#REF!</v>
      </c>
      <c r="F4423">
        <v>113453</v>
      </c>
    </row>
    <row r="4424" spans="5:6">
      <c r="E4424" t="e">
        <f>#REF!</f>
        <v>#REF!</v>
      </c>
      <c r="F4424">
        <v>113454</v>
      </c>
    </row>
    <row r="4425" spans="5:6">
      <c r="E4425" t="e">
        <f>#REF!</f>
        <v>#REF!</v>
      </c>
      <c r="F4425">
        <v>113455</v>
      </c>
    </row>
    <row r="4426" spans="5:6">
      <c r="E4426" t="e">
        <f>#REF!</f>
        <v>#REF!</v>
      </c>
      <c r="F4426">
        <v>113456</v>
      </c>
    </row>
    <row r="4427" spans="5:6">
      <c r="E4427" t="e">
        <f>#REF!</f>
        <v>#REF!</v>
      </c>
      <c r="F4427">
        <v>113457</v>
      </c>
    </row>
    <row r="4428" spans="5:6">
      <c r="E4428" t="e">
        <f>#REF!</f>
        <v>#REF!</v>
      </c>
      <c r="F4428">
        <v>113458</v>
      </c>
    </row>
    <row r="4429" spans="5:6">
      <c r="E4429" t="e">
        <f>#REF!</f>
        <v>#REF!</v>
      </c>
      <c r="F4429">
        <v>113459</v>
      </c>
    </row>
    <row r="4430" spans="5:6">
      <c r="E4430" t="e">
        <f>#REF!</f>
        <v>#REF!</v>
      </c>
      <c r="F4430">
        <v>113460</v>
      </c>
    </row>
    <row r="4431" spans="5:6">
      <c r="E4431" t="e">
        <f>#REF!</f>
        <v>#REF!</v>
      </c>
      <c r="F4431">
        <v>113461</v>
      </c>
    </row>
    <row r="4432" spans="5:6">
      <c r="E4432" t="e">
        <f>#REF!</f>
        <v>#REF!</v>
      </c>
      <c r="F4432">
        <v>113462</v>
      </c>
    </row>
    <row r="4433" spans="5:6">
      <c r="E4433" t="e">
        <f>#REF!</f>
        <v>#REF!</v>
      </c>
      <c r="F4433">
        <v>113463</v>
      </c>
    </row>
    <row r="4434" spans="5:6">
      <c r="E4434" t="e">
        <f>#REF!</f>
        <v>#REF!</v>
      </c>
      <c r="F4434">
        <v>113464</v>
      </c>
    </row>
    <row r="4435" spans="5:6">
      <c r="E4435" t="e">
        <f>#REF!</f>
        <v>#REF!</v>
      </c>
      <c r="F4435">
        <v>113465</v>
      </c>
    </row>
    <row r="4436" spans="5:6">
      <c r="E4436" t="e">
        <f>#REF!</f>
        <v>#REF!</v>
      </c>
      <c r="F4436">
        <v>113466</v>
      </c>
    </row>
    <row r="4437" spans="5:6">
      <c r="E4437" t="e">
        <f>#REF!</f>
        <v>#REF!</v>
      </c>
      <c r="F4437">
        <v>113467</v>
      </c>
    </row>
    <row r="4438" spans="5:6">
      <c r="E4438" t="e">
        <f>#REF!</f>
        <v>#REF!</v>
      </c>
      <c r="F4438">
        <v>113468</v>
      </c>
    </row>
    <row r="4439" spans="5:6">
      <c r="E4439" t="e">
        <f>#REF!</f>
        <v>#REF!</v>
      </c>
      <c r="F4439">
        <v>113469</v>
      </c>
    </row>
    <row r="4440" spans="5:6">
      <c r="E4440" t="e">
        <f>#REF!</f>
        <v>#REF!</v>
      </c>
      <c r="F4440">
        <v>113470</v>
      </c>
    </row>
    <row r="4441" spans="5:6">
      <c r="E4441" t="e">
        <f>#REF!</f>
        <v>#REF!</v>
      </c>
      <c r="F4441">
        <v>113471</v>
      </c>
    </row>
    <row r="4442" spans="5:6">
      <c r="E4442" t="e">
        <f>#REF!</f>
        <v>#REF!</v>
      </c>
      <c r="F4442">
        <v>113472</v>
      </c>
    </row>
    <row r="4443" spans="5:6">
      <c r="E4443" t="e">
        <f>#REF!</f>
        <v>#REF!</v>
      </c>
      <c r="F4443">
        <v>113473</v>
      </c>
    </row>
    <row r="4444" spans="5:6">
      <c r="E4444" t="e">
        <f>#REF!</f>
        <v>#REF!</v>
      </c>
      <c r="F4444">
        <v>113474</v>
      </c>
    </row>
    <row r="4445" spans="5:6">
      <c r="E4445" t="e">
        <f>#REF!</f>
        <v>#REF!</v>
      </c>
      <c r="F4445">
        <v>113475</v>
      </c>
    </row>
    <row r="4446" spans="5:6">
      <c r="E4446" t="e">
        <f>#REF!</f>
        <v>#REF!</v>
      </c>
      <c r="F4446">
        <v>113476</v>
      </c>
    </row>
    <row r="4447" spans="5:6">
      <c r="E4447" t="e">
        <f>#REF!</f>
        <v>#REF!</v>
      </c>
      <c r="F4447">
        <v>113477</v>
      </c>
    </row>
    <row r="4448" spans="5:6">
      <c r="E4448" t="e">
        <f>#REF!</f>
        <v>#REF!</v>
      </c>
      <c r="F4448">
        <v>113478</v>
      </c>
    </row>
    <row r="4449" spans="5:6">
      <c r="E4449" t="e">
        <f>#REF!</f>
        <v>#REF!</v>
      </c>
      <c r="F4449">
        <v>113479</v>
      </c>
    </row>
    <row r="4450" spans="5:6">
      <c r="E4450" t="e">
        <f>#REF!</f>
        <v>#REF!</v>
      </c>
      <c r="F4450">
        <v>113480</v>
      </c>
    </row>
    <row r="4451" spans="5:6">
      <c r="E4451" t="e">
        <f>#REF!</f>
        <v>#REF!</v>
      </c>
      <c r="F4451">
        <v>113481</v>
      </c>
    </row>
    <row r="4452" spans="5:6">
      <c r="E4452" t="e">
        <f>#REF!</f>
        <v>#REF!</v>
      </c>
      <c r="F4452">
        <v>113482</v>
      </c>
    </row>
    <row r="4453" spans="5:6">
      <c r="E4453" t="e">
        <f>#REF!</f>
        <v>#REF!</v>
      </c>
      <c r="F4453">
        <v>113483</v>
      </c>
    </row>
    <row r="4454" spans="5:6">
      <c r="E4454" t="e">
        <f>#REF!</f>
        <v>#REF!</v>
      </c>
      <c r="F4454">
        <v>113484</v>
      </c>
    </row>
    <row r="4455" spans="5:6">
      <c r="E4455" t="e">
        <f>#REF!</f>
        <v>#REF!</v>
      </c>
      <c r="F4455">
        <v>113485</v>
      </c>
    </row>
    <row r="4456" spans="5:6">
      <c r="E4456" t="e">
        <f>#REF!</f>
        <v>#REF!</v>
      </c>
      <c r="F4456">
        <v>113486</v>
      </c>
    </row>
    <row r="4457" spans="5:6">
      <c r="E4457" t="e">
        <f>#REF!</f>
        <v>#REF!</v>
      </c>
      <c r="F4457">
        <v>113487</v>
      </c>
    </row>
    <row r="4458" spans="5:6">
      <c r="E4458" t="e">
        <f>#REF!</f>
        <v>#REF!</v>
      </c>
      <c r="F4458">
        <v>113488</v>
      </c>
    </row>
    <row r="4459" spans="5:6">
      <c r="E4459" t="e">
        <f>#REF!</f>
        <v>#REF!</v>
      </c>
      <c r="F4459">
        <v>113489</v>
      </c>
    </row>
    <row r="4460" spans="5:6">
      <c r="E4460" t="e">
        <f>#REF!</f>
        <v>#REF!</v>
      </c>
      <c r="F4460">
        <v>113490</v>
      </c>
    </row>
    <row r="4461" spans="5:6">
      <c r="E4461" t="e">
        <f>#REF!</f>
        <v>#REF!</v>
      </c>
      <c r="F4461">
        <v>113491</v>
      </c>
    </row>
    <row r="4462" spans="5:6">
      <c r="E4462" t="e">
        <f>#REF!</f>
        <v>#REF!</v>
      </c>
      <c r="F4462">
        <v>113492</v>
      </c>
    </row>
    <row r="4463" spans="5:6">
      <c r="E4463" t="e">
        <f>#REF!</f>
        <v>#REF!</v>
      </c>
      <c r="F4463">
        <v>113493</v>
      </c>
    </row>
    <row r="4464" spans="5:6">
      <c r="E4464" t="e">
        <f>#REF!</f>
        <v>#REF!</v>
      </c>
      <c r="F4464">
        <v>113494</v>
      </c>
    </row>
    <row r="4465" spans="5:6">
      <c r="E4465" t="e">
        <f>#REF!</f>
        <v>#REF!</v>
      </c>
      <c r="F4465">
        <v>113495</v>
      </c>
    </row>
    <row r="4466" spans="5:6">
      <c r="E4466" t="e">
        <f>#REF!</f>
        <v>#REF!</v>
      </c>
      <c r="F4466">
        <v>113496</v>
      </c>
    </row>
    <row r="4467" spans="5:6">
      <c r="E4467" t="e">
        <f>#REF!</f>
        <v>#REF!</v>
      </c>
      <c r="F4467">
        <v>113497</v>
      </c>
    </row>
    <row r="4468" spans="5:6">
      <c r="E4468" t="e">
        <f>#REF!</f>
        <v>#REF!</v>
      </c>
      <c r="F4468">
        <v>113498</v>
      </c>
    </row>
    <row r="4469" spans="5:6">
      <c r="E4469" t="e">
        <f>#REF!</f>
        <v>#REF!</v>
      </c>
      <c r="F4469">
        <v>113499</v>
      </c>
    </row>
    <row r="4470" spans="5:6">
      <c r="E4470" t="e">
        <f>#REF!</f>
        <v>#REF!</v>
      </c>
      <c r="F4470">
        <v>113500</v>
      </c>
    </row>
    <row r="4471" spans="5:6">
      <c r="E4471" t="e">
        <f>#REF!</f>
        <v>#REF!</v>
      </c>
      <c r="F4471">
        <v>113501</v>
      </c>
    </row>
    <row r="4472" spans="5:6">
      <c r="E4472" t="e">
        <f>#REF!</f>
        <v>#REF!</v>
      </c>
      <c r="F4472">
        <v>113502</v>
      </c>
    </row>
    <row r="4473" spans="5:6">
      <c r="E4473" t="e">
        <f>#REF!</f>
        <v>#REF!</v>
      </c>
      <c r="F4473">
        <v>113503</v>
      </c>
    </row>
    <row r="4474" spans="5:6">
      <c r="E4474" t="e">
        <f>#REF!</f>
        <v>#REF!</v>
      </c>
      <c r="F4474">
        <v>113504</v>
      </c>
    </row>
    <row r="4475" spans="5:6">
      <c r="E4475" t="e">
        <f>#REF!</f>
        <v>#REF!</v>
      </c>
      <c r="F4475">
        <v>113505</v>
      </c>
    </row>
    <row r="4476" spans="5:6">
      <c r="E4476" t="e">
        <f>#REF!</f>
        <v>#REF!</v>
      </c>
      <c r="F4476">
        <v>113506</v>
      </c>
    </row>
    <row r="4477" spans="5:6">
      <c r="E4477" t="e">
        <f>#REF!</f>
        <v>#REF!</v>
      </c>
      <c r="F4477">
        <v>113507</v>
      </c>
    </row>
    <row r="4478" spans="5:6">
      <c r="E4478" t="e">
        <f>#REF!</f>
        <v>#REF!</v>
      </c>
      <c r="F4478">
        <v>113508</v>
      </c>
    </row>
    <row r="4479" spans="5:6">
      <c r="E4479" t="e">
        <f>#REF!</f>
        <v>#REF!</v>
      </c>
      <c r="F4479">
        <v>113509</v>
      </c>
    </row>
    <row r="4480" spans="5:6">
      <c r="E4480" t="e">
        <f>#REF!</f>
        <v>#REF!</v>
      </c>
      <c r="F4480">
        <v>113510</v>
      </c>
    </row>
    <row r="4481" spans="5:6">
      <c r="E4481" t="e">
        <f>#REF!</f>
        <v>#REF!</v>
      </c>
      <c r="F4481">
        <v>113511</v>
      </c>
    </row>
    <row r="4482" spans="5:6">
      <c r="E4482" t="e">
        <f>#REF!</f>
        <v>#REF!</v>
      </c>
      <c r="F4482">
        <v>113512</v>
      </c>
    </row>
    <row r="4483" spans="5:6">
      <c r="E4483" t="e">
        <f>#REF!</f>
        <v>#REF!</v>
      </c>
      <c r="F4483">
        <v>113513</v>
      </c>
    </row>
    <row r="4484" spans="5:6">
      <c r="E4484" t="e">
        <f>#REF!</f>
        <v>#REF!</v>
      </c>
      <c r="F4484">
        <v>113514</v>
      </c>
    </row>
    <row r="4485" spans="5:6">
      <c r="E4485" t="e">
        <f>#REF!</f>
        <v>#REF!</v>
      </c>
      <c r="F4485">
        <v>113515</v>
      </c>
    </row>
    <row r="4486" spans="5:6">
      <c r="E4486" t="e">
        <f>#REF!</f>
        <v>#REF!</v>
      </c>
      <c r="F4486">
        <v>113516</v>
      </c>
    </row>
    <row r="4487" spans="5:6">
      <c r="E4487" t="e">
        <f>#REF!</f>
        <v>#REF!</v>
      </c>
      <c r="F4487">
        <v>113517</v>
      </c>
    </row>
    <row r="4488" spans="5:6">
      <c r="E4488" t="e">
        <f>#REF!</f>
        <v>#REF!</v>
      </c>
      <c r="F4488">
        <v>113518</v>
      </c>
    </row>
    <row r="4489" spans="5:6">
      <c r="E4489" t="e">
        <f>#REF!</f>
        <v>#REF!</v>
      </c>
      <c r="F4489">
        <v>113519</v>
      </c>
    </row>
    <row r="4490" spans="5:6">
      <c r="E4490" t="e">
        <f>#REF!</f>
        <v>#REF!</v>
      </c>
      <c r="F4490">
        <v>113520</v>
      </c>
    </row>
    <row r="4491" spans="5:6">
      <c r="E4491" t="e">
        <f>#REF!</f>
        <v>#REF!</v>
      </c>
      <c r="F4491">
        <v>113521</v>
      </c>
    </row>
    <row r="4492" spans="5:6">
      <c r="E4492" t="e">
        <f>#REF!</f>
        <v>#REF!</v>
      </c>
      <c r="F4492">
        <v>113522</v>
      </c>
    </row>
    <row r="4493" spans="5:6">
      <c r="E4493" t="e">
        <f>#REF!</f>
        <v>#REF!</v>
      </c>
      <c r="F4493">
        <v>113523</v>
      </c>
    </row>
    <row r="4494" spans="5:6">
      <c r="E4494" t="e">
        <f>#REF!</f>
        <v>#REF!</v>
      </c>
      <c r="F4494">
        <v>113524</v>
      </c>
    </row>
    <row r="4495" spans="5:6">
      <c r="E4495" t="e">
        <f>#REF!</f>
        <v>#REF!</v>
      </c>
      <c r="F4495">
        <v>113525</v>
      </c>
    </row>
    <row r="4496" spans="5:6">
      <c r="E4496" t="e">
        <f>#REF!</f>
        <v>#REF!</v>
      </c>
      <c r="F4496">
        <v>113526</v>
      </c>
    </row>
    <row r="4497" spans="5:6">
      <c r="E4497" t="e">
        <f>#REF!</f>
        <v>#REF!</v>
      </c>
      <c r="F4497">
        <v>113527</v>
      </c>
    </row>
    <row r="4498" spans="5:6">
      <c r="E4498" t="e">
        <f>#REF!</f>
        <v>#REF!</v>
      </c>
      <c r="F4498">
        <v>113528</v>
      </c>
    </row>
    <row r="4499" spans="5:6">
      <c r="E4499" t="e">
        <f>#REF!</f>
        <v>#REF!</v>
      </c>
      <c r="F4499">
        <v>113529</v>
      </c>
    </row>
    <row r="4500" spans="5:6">
      <c r="E4500" t="e">
        <f>#REF!</f>
        <v>#REF!</v>
      </c>
      <c r="F4500">
        <v>113530</v>
      </c>
    </row>
    <row r="4501" spans="5:6">
      <c r="E4501" t="e">
        <f>#REF!</f>
        <v>#REF!</v>
      </c>
      <c r="F4501">
        <v>113531</v>
      </c>
    </row>
    <row r="4502" spans="5:6">
      <c r="E4502" t="e">
        <f>#REF!</f>
        <v>#REF!</v>
      </c>
      <c r="F4502">
        <v>113532</v>
      </c>
    </row>
    <row r="4503" spans="5:6">
      <c r="E4503" t="e">
        <f>#REF!</f>
        <v>#REF!</v>
      </c>
      <c r="F4503">
        <v>113533</v>
      </c>
    </row>
    <row r="4504" spans="5:6">
      <c r="E4504" t="e">
        <f>#REF!</f>
        <v>#REF!</v>
      </c>
      <c r="F4504">
        <v>113534</v>
      </c>
    </row>
    <row r="4505" spans="5:6">
      <c r="E4505" t="e">
        <f>#REF!</f>
        <v>#REF!</v>
      </c>
      <c r="F4505">
        <v>113535</v>
      </c>
    </row>
    <row r="4506" spans="5:6">
      <c r="E4506" t="e">
        <f>#REF!</f>
        <v>#REF!</v>
      </c>
      <c r="F4506">
        <v>113536</v>
      </c>
    </row>
    <row r="4507" spans="5:6">
      <c r="E4507" t="e">
        <f>#REF!</f>
        <v>#REF!</v>
      </c>
      <c r="F4507">
        <v>113537</v>
      </c>
    </row>
    <row r="4508" spans="5:6">
      <c r="E4508" t="e">
        <f>#REF!</f>
        <v>#REF!</v>
      </c>
      <c r="F4508">
        <v>113538</v>
      </c>
    </row>
    <row r="4509" spans="5:6">
      <c r="E4509" t="e">
        <f>#REF!</f>
        <v>#REF!</v>
      </c>
      <c r="F4509">
        <v>113539</v>
      </c>
    </row>
    <row r="4510" spans="5:6">
      <c r="E4510" t="e">
        <f>#REF!</f>
        <v>#REF!</v>
      </c>
      <c r="F4510">
        <v>113540</v>
      </c>
    </row>
    <row r="4511" spans="5:6">
      <c r="E4511" t="e">
        <f>#REF!</f>
        <v>#REF!</v>
      </c>
      <c r="F4511">
        <v>113541</v>
      </c>
    </row>
    <row r="4512" spans="5:6">
      <c r="E4512" t="e">
        <f>#REF!</f>
        <v>#REF!</v>
      </c>
      <c r="F4512">
        <v>113542</v>
      </c>
    </row>
    <row r="4513" spans="5:6">
      <c r="E4513" t="e">
        <f>#REF!</f>
        <v>#REF!</v>
      </c>
      <c r="F4513">
        <v>113543</v>
      </c>
    </row>
    <row r="4514" spans="5:6">
      <c r="E4514" t="e">
        <f>#REF!</f>
        <v>#REF!</v>
      </c>
      <c r="F4514">
        <v>113544</v>
      </c>
    </row>
    <row r="4515" spans="5:6">
      <c r="E4515" t="e">
        <f>#REF!</f>
        <v>#REF!</v>
      </c>
      <c r="F4515">
        <v>113545</v>
      </c>
    </row>
    <row r="4516" spans="5:6">
      <c r="E4516" t="e">
        <f>#REF!</f>
        <v>#REF!</v>
      </c>
      <c r="F4516">
        <v>113546</v>
      </c>
    </row>
    <row r="4517" spans="5:6">
      <c r="E4517" t="e">
        <f>#REF!</f>
        <v>#REF!</v>
      </c>
      <c r="F4517">
        <v>113547</v>
      </c>
    </row>
    <row r="4518" spans="5:6">
      <c r="E4518" t="e">
        <f>#REF!</f>
        <v>#REF!</v>
      </c>
      <c r="F4518">
        <v>113548</v>
      </c>
    </row>
    <row r="4519" spans="5:6">
      <c r="E4519" t="e">
        <f>#REF!</f>
        <v>#REF!</v>
      </c>
      <c r="F4519">
        <v>113549</v>
      </c>
    </row>
    <row r="4520" spans="5:6">
      <c r="E4520" t="e">
        <f>#REF!</f>
        <v>#REF!</v>
      </c>
      <c r="F4520">
        <v>113550</v>
      </c>
    </row>
    <row r="4521" spans="5:6">
      <c r="E4521" t="e">
        <f>#REF!</f>
        <v>#REF!</v>
      </c>
      <c r="F4521">
        <v>113551</v>
      </c>
    </row>
    <row r="4522" spans="5:6">
      <c r="E4522" t="e">
        <f>#REF!</f>
        <v>#REF!</v>
      </c>
      <c r="F4522">
        <v>113552</v>
      </c>
    </row>
    <row r="4523" spans="5:6">
      <c r="E4523" t="e">
        <f>#REF!</f>
        <v>#REF!</v>
      </c>
      <c r="F4523">
        <v>113553</v>
      </c>
    </row>
    <row r="4524" spans="5:6">
      <c r="E4524" t="e">
        <f>#REF!</f>
        <v>#REF!</v>
      </c>
      <c r="F4524">
        <v>113554</v>
      </c>
    </row>
    <row r="4525" spans="5:6">
      <c r="E4525" t="e">
        <f>#REF!</f>
        <v>#REF!</v>
      </c>
      <c r="F4525">
        <v>113555</v>
      </c>
    </row>
    <row r="4526" spans="5:6">
      <c r="E4526" t="e">
        <f>#REF!</f>
        <v>#REF!</v>
      </c>
      <c r="F4526">
        <v>113556</v>
      </c>
    </row>
    <row r="4527" spans="5:6">
      <c r="E4527" t="e">
        <f>#REF!</f>
        <v>#REF!</v>
      </c>
      <c r="F4527">
        <v>113557</v>
      </c>
    </row>
    <row r="4528" spans="5:6">
      <c r="E4528" t="e">
        <f>#REF!</f>
        <v>#REF!</v>
      </c>
      <c r="F4528">
        <v>113558</v>
      </c>
    </row>
    <row r="4529" spans="5:6">
      <c r="E4529" t="e">
        <f>#REF!</f>
        <v>#REF!</v>
      </c>
      <c r="F4529">
        <v>113559</v>
      </c>
    </row>
    <row r="4530" spans="5:6">
      <c r="E4530" t="e">
        <f>#REF!</f>
        <v>#REF!</v>
      </c>
      <c r="F4530">
        <v>113560</v>
      </c>
    </row>
    <row r="4531" spans="5:6">
      <c r="E4531" t="e">
        <f>#REF!</f>
        <v>#REF!</v>
      </c>
      <c r="F4531">
        <v>113561</v>
      </c>
    </row>
    <row r="4532" spans="5:6">
      <c r="E4532" t="e">
        <f>#REF!</f>
        <v>#REF!</v>
      </c>
      <c r="F4532">
        <v>113562</v>
      </c>
    </row>
    <row r="4533" spans="5:6">
      <c r="E4533" t="e">
        <f>#REF!</f>
        <v>#REF!</v>
      </c>
      <c r="F4533">
        <v>113563</v>
      </c>
    </row>
    <row r="4534" spans="5:6">
      <c r="E4534" t="e">
        <f>#REF!</f>
        <v>#REF!</v>
      </c>
      <c r="F4534">
        <v>113564</v>
      </c>
    </row>
    <row r="4535" spans="5:6">
      <c r="E4535" t="e">
        <f>#REF!</f>
        <v>#REF!</v>
      </c>
      <c r="F4535">
        <v>113565</v>
      </c>
    </row>
    <row r="4536" spans="5:6">
      <c r="E4536" t="e">
        <f>#REF!</f>
        <v>#REF!</v>
      </c>
      <c r="F4536">
        <v>113566</v>
      </c>
    </row>
    <row r="4537" spans="5:6">
      <c r="E4537" t="e">
        <f>#REF!</f>
        <v>#REF!</v>
      </c>
      <c r="F4537">
        <v>113567</v>
      </c>
    </row>
    <row r="4538" spans="5:6">
      <c r="E4538" t="e">
        <f>#REF!</f>
        <v>#REF!</v>
      </c>
      <c r="F4538">
        <v>113568</v>
      </c>
    </row>
    <row r="4539" spans="5:6">
      <c r="E4539" t="e">
        <f>#REF!</f>
        <v>#REF!</v>
      </c>
      <c r="F4539">
        <v>113569</v>
      </c>
    </row>
    <row r="4540" spans="5:6">
      <c r="E4540" t="e">
        <f>#REF!</f>
        <v>#REF!</v>
      </c>
      <c r="F4540">
        <v>113570</v>
      </c>
    </row>
    <row r="4541" spans="5:6">
      <c r="E4541" t="e">
        <f>#REF!</f>
        <v>#REF!</v>
      </c>
      <c r="F4541">
        <v>113571</v>
      </c>
    </row>
    <row r="4542" spans="5:6">
      <c r="E4542" t="e">
        <f>#REF!</f>
        <v>#REF!</v>
      </c>
      <c r="F4542">
        <v>113572</v>
      </c>
    </row>
    <row r="4543" spans="5:6">
      <c r="E4543" t="e">
        <f>#REF!</f>
        <v>#REF!</v>
      </c>
      <c r="F4543">
        <v>113573</v>
      </c>
    </row>
    <row r="4544" spans="5:6">
      <c r="E4544" t="e">
        <f>#REF!</f>
        <v>#REF!</v>
      </c>
      <c r="F4544">
        <v>113574</v>
      </c>
    </row>
    <row r="4545" spans="5:6">
      <c r="E4545" t="e">
        <f>#REF!</f>
        <v>#REF!</v>
      </c>
      <c r="F4545">
        <v>113575</v>
      </c>
    </row>
    <row r="4546" spans="5:6">
      <c r="E4546" t="e">
        <f>#REF!</f>
        <v>#REF!</v>
      </c>
      <c r="F4546">
        <v>113576</v>
      </c>
    </row>
    <row r="4547" spans="5:6">
      <c r="E4547" t="e">
        <f>#REF!</f>
        <v>#REF!</v>
      </c>
      <c r="F4547">
        <v>113577</v>
      </c>
    </row>
    <row r="4548" spans="5:6">
      <c r="E4548" t="e">
        <f>#REF!</f>
        <v>#REF!</v>
      </c>
      <c r="F4548">
        <v>113578</v>
      </c>
    </row>
    <row r="4549" spans="5:6">
      <c r="E4549" t="e">
        <f>#REF!</f>
        <v>#REF!</v>
      </c>
      <c r="F4549">
        <v>113579</v>
      </c>
    </row>
    <row r="4550" spans="5:6">
      <c r="E4550" t="e">
        <f>#REF!</f>
        <v>#REF!</v>
      </c>
      <c r="F4550">
        <v>113580</v>
      </c>
    </row>
    <row r="4551" spans="5:6">
      <c r="E4551" t="e">
        <f>#REF!</f>
        <v>#REF!</v>
      </c>
      <c r="F4551">
        <v>113581</v>
      </c>
    </row>
    <row r="4552" spans="5:6">
      <c r="E4552" t="e">
        <f>#REF!</f>
        <v>#REF!</v>
      </c>
      <c r="F4552">
        <v>113582</v>
      </c>
    </row>
    <row r="4553" spans="5:6">
      <c r="E4553" t="e">
        <f>#REF!</f>
        <v>#REF!</v>
      </c>
      <c r="F4553">
        <v>113583</v>
      </c>
    </row>
    <row r="4554" spans="5:6">
      <c r="E4554" t="e">
        <f>#REF!</f>
        <v>#REF!</v>
      </c>
      <c r="F4554">
        <v>113584</v>
      </c>
    </row>
    <row r="4555" spans="5:6">
      <c r="E4555" t="e">
        <f>#REF!</f>
        <v>#REF!</v>
      </c>
      <c r="F4555">
        <v>113585</v>
      </c>
    </row>
    <row r="4556" spans="5:6">
      <c r="E4556" t="e">
        <f>#REF!</f>
        <v>#REF!</v>
      </c>
      <c r="F4556">
        <v>113586</v>
      </c>
    </row>
    <row r="4557" spans="5:6">
      <c r="E4557" t="e">
        <f>#REF!</f>
        <v>#REF!</v>
      </c>
      <c r="F4557">
        <v>113587</v>
      </c>
    </row>
    <row r="4558" spans="5:6">
      <c r="E4558" t="e">
        <f>#REF!</f>
        <v>#REF!</v>
      </c>
      <c r="F4558">
        <v>113588</v>
      </c>
    </row>
    <row r="4559" spans="5:6">
      <c r="E4559" t="e">
        <f>#REF!</f>
        <v>#REF!</v>
      </c>
      <c r="F4559">
        <v>113589</v>
      </c>
    </row>
    <row r="4560" spans="5:6">
      <c r="E4560" t="e">
        <f>#REF!</f>
        <v>#REF!</v>
      </c>
      <c r="F4560">
        <v>113590</v>
      </c>
    </row>
    <row r="4561" spans="5:6">
      <c r="E4561" t="e">
        <f>#REF!</f>
        <v>#REF!</v>
      </c>
      <c r="F4561">
        <v>113591</v>
      </c>
    </row>
    <row r="4562" spans="5:6">
      <c r="E4562" t="e">
        <f>#REF!</f>
        <v>#REF!</v>
      </c>
      <c r="F4562">
        <v>113592</v>
      </c>
    </row>
    <row r="4563" spans="5:6">
      <c r="E4563" t="e">
        <f>#REF!</f>
        <v>#REF!</v>
      </c>
      <c r="F4563">
        <v>113593</v>
      </c>
    </row>
    <row r="4564" spans="5:6">
      <c r="E4564" t="e">
        <f>#REF!</f>
        <v>#REF!</v>
      </c>
      <c r="F4564">
        <v>113594</v>
      </c>
    </row>
    <row r="4565" spans="5:6">
      <c r="E4565" t="e">
        <f>#REF!</f>
        <v>#REF!</v>
      </c>
      <c r="F4565">
        <v>113595</v>
      </c>
    </row>
    <row r="4566" spans="5:6">
      <c r="E4566" t="e">
        <f>#REF!</f>
        <v>#REF!</v>
      </c>
      <c r="F4566">
        <v>113596</v>
      </c>
    </row>
    <row r="4567" spans="5:6">
      <c r="E4567" t="e">
        <f>#REF!</f>
        <v>#REF!</v>
      </c>
      <c r="F4567">
        <v>113597</v>
      </c>
    </row>
    <row r="4568" spans="5:6">
      <c r="E4568" t="e">
        <f>#REF!</f>
        <v>#REF!</v>
      </c>
      <c r="F4568">
        <v>113598</v>
      </c>
    </row>
    <row r="4569" spans="5:6">
      <c r="E4569" t="e">
        <f>#REF!</f>
        <v>#REF!</v>
      </c>
      <c r="F4569">
        <v>113599</v>
      </c>
    </row>
    <row r="4570" spans="5:6">
      <c r="E4570" t="e">
        <f>#REF!</f>
        <v>#REF!</v>
      </c>
      <c r="F4570">
        <v>113600</v>
      </c>
    </row>
    <row r="4571" spans="5:6">
      <c r="E4571" t="e">
        <f>#REF!</f>
        <v>#REF!</v>
      </c>
      <c r="F4571">
        <v>113601</v>
      </c>
    </row>
    <row r="4572" spans="5:6">
      <c r="E4572" t="e">
        <f>#REF!</f>
        <v>#REF!</v>
      </c>
      <c r="F4572">
        <v>113602</v>
      </c>
    </row>
    <row r="4573" spans="5:6">
      <c r="E4573" t="e">
        <f>#REF!</f>
        <v>#REF!</v>
      </c>
      <c r="F4573">
        <v>113603</v>
      </c>
    </row>
    <row r="4574" spans="5:6">
      <c r="E4574" t="e">
        <f>#REF!</f>
        <v>#REF!</v>
      </c>
      <c r="F4574">
        <v>113604</v>
      </c>
    </row>
    <row r="4575" spans="5:6">
      <c r="E4575" t="e">
        <f>#REF!</f>
        <v>#REF!</v>
      </c>
      <c r="F4575">
        <v>113605</v>
      </c>
    </row>
    <row r="4576" spans="5:6">
      <c r="E4576" t="e">
        <f>#REF!</f>
        <v>#REF!</v>
      </c>
      <c r="F4576">
        <v>113606</v>
      </c>
    </row>
    <row r="4577" spans="5:6">
      <c r="E4577" t="e">
        <f>#REF!</f>
        <v>#REF!</v>
      </c>
      <c r="F4577">
        <v>113607</v>
      </c>
    </row>
    <row r="4578" spans="5:6">
      <c r="E4578" t="e">
        <f>#REF!</f>
        <v>#REF!</v>
      </c>
      <c r="F4578">
        <v>113608</v>
      </c>
    </row>
    <row r="4579" spans="5:6">
      <c r="E4579" t="e">
        <f>#REF!</f>
        <v>#REF!</v>
      </c>
      <c r="F4579">
        <v>113609</v>
      </c>
    </row>
    <row r="4580" spans="5:6">
      <c r="E4580" t="e">
        <f>#REF!</f>
        <v>#REF!</v>
      </c>
      <c r="F4580">
        <v>113610</v>
      </c>
    </row>
    <row r="4581" spans="5:6">
      <c r="E4581" t="e">
        <f>#REF!</f>
        <v>#REF!</v>
      </c>
      <c r="F4581">
        <v>113611</v>
      </c>
    </row>
    <row r="4582" spans="5:6">
      <c r="E4582" t="e">
        <f>#REF!</f>
        <v>#REF!</v>
      </c>
      <c r="F4582">
        <v>113612</v>
      </c>
    </row>
    <row r="4583" spans="5:6">
      <c r="E4583" t="e">
        <f>#REF!</f>
        <v>#REF!</v>
      </c>
      <c r="F4583">
        <v>113613</v>
      </c>
    </row>
    <row r="4584" spans="5:6">
      <c r="E4584" t="e">
        <f>#REF!</f>
        <v>#REF!</v>
      </c>
      <c r="F4584">
        <v>113614</v>
      </c>
    </row>
    <row r="4585" spans="5:6">
      <c r="E4585" t="e">
        <f>#REF!</f>
        <v>#REF!</v>
      </c>
      <c r="F4585">
        <v>113615</v>
      </c>
    </row>
    <row r="4586" spans="5:6">
      <c r="E4586" t="e">
        <f>#REF!</f>
        <v>#REF!</v>
      </c>
      <c r="F4586">
        <v>113616</v>
      </c>
    </row>
    <row r="4587" spans="5:6">
      <c r="E4587" t="e">
        <f>#REF!</f>
        <v>#REF!</v>
      </c>
      <c r="F4587">
        <v>113617</v>
      </c>
    </row>
    <row r="4588" spans="5:6">
      <c r="E4588" t="e">
        <f>#REF!</f>
        <v>#REF!</v>
      </c>
      <c r="F4588">
        <v>113618</v>
      </c>
    </row>
    <row r="4589" spans="5:6">
      <c r="E4589" t="e">
        <f>#REF!</f>
        <v>#REF!</v>
      </c>
      <c r="F4589">
        <v>113619</v>
      </c>
    </row>
    <row r="4590" spans="5:6">
      <c r="E4590" t="e">
        <f>#REF!</f>
        <v>#REF!</v>
      </c>
      <c r="F4590">
        <v>113620</v>
      </c>
    </row>
    <row r="4591" spans="5:6">
      <c r="E4591" t="e">
        <f>#REF!</f>
        <v>#REF!</v>
      </c>
      <c r="F4591">
        <v>113621</v>
      </c>
    </row>
    <row r="4592" spans="5:6">
      <c r="E4592" t="e">
        <f>#REF!</f>
        <v>#REF!</v>
      </c>
      <c r="F4592">
        <v>113622</v>
      </c>
    </row>
    <row r="4593" spans="5:6">
      <c r="E4593" t="e">
        <f>#REF!</f>
        <v>#REF!</v>
      </c>
      <c r="F4593">
        <v>113623</v>
      </c>
    </row>
    <row r="4594" spans="5:6">
      <c r="E4594" t="e">
        <f>#REF!</f>
        <v>#REF!</v>
      </c>
      <c r="F4594">
        <v>113624</v>
      </c>
    </row>
    <row r="4595" spans="5:6">
      <c r="E4595" t="e">
        <f>#REF!</f>
        <v>#REF!</v>
      </c>
      <c r="F4595">
        <v>113625</v>
      </c>
    </row>
    <row r="4596" spans="5:6">
      <c r="E4596" t="e">
        <f>#REF!</f>
        <v>#REF!</v>
      </c>
      <c r="F4596">
        <v>113626</v>
      </c>
    </row>
    <row r="4597" spans="5:6">
      <c r="E4597" t="e">
        <f>#REF!</f>
        <v>#REF!</v>
      </c>
      <c r="F4597">
        <v>113627</v>
      </c>
    </row>
    <row r="4598" spans="5:6">
      <c r="E4598" t="e">
        <f>#REF!</f>
        <v>#REF!</v>
      </c>
      <c r="F4598">
        <v>113628</v>
      </c>
    </row>
    <row r="4599" spans="5:6">
      <c r="E4599" t="e">
        <f>#REF!</f>
        <v>#REF!</v>
      </c>
      <c r="F4599">
        <v>113629</v>
      </c>
    </row>
    <row r="4600" spans="5:6">
      <c r="E4600" t="e">
        <f>#REF!</f>
        <v>#REF!</v>
      </c>
      <c r="F4600">
        <v>113630</v>
      </c>
    </row>
    <row r="4601" spans="5:6">
      <c r="E4601" t="e">
        <f>#REF!</f>
        <v>#REF!</v>
      </c>
      <c r="F4601">
        <v>113631</v>
      </c>
    </row>
    <row r="4602" spans="5:6">
      <c r="E4602" t="e">
        <f>#REF!</f>
        <v>#REF!</v>
      </c>
      <c r="F4602">
        <v>113632</v>
      </c>
    </row>
    <row r="4603" spans="5:6">
      <c r="E4603" t="e">
        <f>#REF!</f>
        <v>#REF!</v>
      </c>
      <c r="F4603">
        <v>113633</v>
      </c>
    </row>
    <row r="4604" spans="5:6">
      <c r="E4604" t="e">
        <f>#REF!</f>
        <v>#REF!</v>
      </c>
      <c r="F4604">
        <v>113634</v>
      </c>
    </row>
    <row r="4605" spans="5:6">
      <c r="E4605" t="e">
        <f>#REF!</f>
        <v>#REF!</v>
      </c>
      <c r="F4605">
        <v>113635</v>
      </c>
    </row>
    <row r="4606" spans="5:6">
      <c r="E4606" t="e">
        <f>#REF!</f>
        <v>#REF!</v>
      </c>
      <c r="F4606">
        <v>113636</v>
      </c>
    </row>
    <row r="4607" spans="5:6">
      <c r="E4607" t="e">
        <f>#REF!</f>
        <v>#REF!</v>
      </c>
      <c r="F4607">
        <v>113637</v>
      </c>
    </row>
    <row r="4608" spans="5:6">
      <c r="E4608" t="e">
        <f>#REF!</f>
        <v>#REF!</v>
      </c>
      <c r="F4608">
        <v>113638</v>
      </c>
    </row>
    <row r="4609" spans="5:6">
      <c r="E4609" t="e">
        <f>#REF!</f>
        <v>#REF!</v>
      </c>
      <c r="F4609">
        <v>113639</v>
      </c>
    </row>
    <row r="4610" spans="5:6">
      <c r="E4610" t="e">
        <f>#REF!</f>
        <v>#REF!</v>
      </c>
      <c r="F4610">
        <v>113640</v>
      </c>
    </row>
    <row r="4611" spans="5:6">
      <c r="E4611" t="e">
        <f>#REF!</f>
        <v>#REF!</v>
      </c>
      <c r="F4611">
        <v>113641</v>
      </c>
    </row>
    <row r="4612" spans="5:6">
      <c r="E4612" t="e">
        <f>#REF!</f>
        <v>#REF!</v>
      </c>
      <c r="F4612">
        <v>113642</v>
      </c>
    </row>
    <row r="4613" spans="5:6">
      <c r="E4613" t="e">
        <f>#REF!</f>
        <v>#REF!</v>
      </c>
      <c r="F4613">
        <v>113643</v>
      </c>
    </row>
    <row r="4614" spans="5:6">
      <c r="E4614" t="e">
        <f>#REF!</f>
        <v>#REF!</v>
      </c>
      <c r="F4614">
        <v>113644</v>
      </c>
    </row>
    <row r="4615" spans="5:6">
      <c r="E4615" t="e">
        <f>#REF!</f>
        <v>#REF!</v>
      </c>
      <c r="F4615">
        <v>113645</v>
      </c>
    </row>
    <row r="4616" spans="5:6">
      <c r="E4616" t="e">
        <f>#REF!</f>
        <v>#REF!</v>
      </c>
      <c r="F4616">
        <v>113646</v>
      </c>
    </row>
    <row r="4617" spans="5:6">
      <c r="E4617" t="e">
        <f>#REF!</f>
        <v>#REF!</v>
      </c>
      <c r="F4617">
        <v>113647</v>
      </c>
    </row>
    <row r="4618" spans="5:6">
      <c r="E4618" t="e">
        <f>#REF!</f>
        <v>#REF!</v>
      </c>
      <c r="F4618">
        <v>113648</v>
      </c>
    </row>
    <row r="4619" spans="5:6">
      <c r="E4619" t="e">
        <f>#REF!</f>
        <v>#REF!</v>
      </c>
      <c r="F4619">
        <v>113649</v>
      </c>
    </row>
    <row r="4620" spans="5:6">
      <c r="E4620" t="e">
        <f>#REF!</f>
        <v>#REF!</v>
      </c>
      <c r="F4620">
        <v>113650</v>
      </c>
    </row>
    <row r="4621" spans="5:6">
      <c r="E4621" t="e">
        <f>#REF!</f>
        <v>#REF!</v>
      </c>
      <c r="F4621">
        <v>113651</v>
      </c>
    </row>
    <row r="4622" spans="5:6">
      <c r="E4622" t="e">
        <f>#REF!</f>
        <v>#REF!</v>
      </c>
      <c r="F4622">
        <v>113652</v>
      </c>
    </row>
    <row r="4623" spans="5:6">
      <c r="E4623" t="e">
        <f>#REF!</f>
        <v>#REF!</v>
      </c>
      <c r="F4623">
        <v>113653</v>
      </c>
    </row>
    <row r="4624" spans="5:6">
      <c r="E4624" t="e">
        <f>#REF!</f>
        <v>#REF!</v>
      </c>
      <c r="F4624">
        <v>113654</v>
      </c>
    </row>
    <row r="4625" spans="5:6">
      <c r="E4625" t="e">
        <f>#REF!</f>
        <v>#REF!</v>
      </c>
      <c r="F4625">
        <v>113655</v>
      </c>
    </row>
    <row r="4626" spans="5:6">
      <c r="E4626" t="e">
        <f>#REF!</f>
        <v>#REF!</v>
      </c>
      <c r="F4626">
        <v>113656</v>
      </c>
    </row>
    <row r="4627" spans="5:6">
      <c r="E4627" t="e">
        <f>#REF!</f>
        <v>#REF!</v>
      </c>
      <c r="F4627">
        <v>113657</v>
      </c>
    </row>
    <row r="4628" spans="5:6">
      <c r="E4628" t="e">
        <f>#REF!</f>
        <v>#REF!</v>
      </c>
      <c r="F4628">
        <v>113658</v>
      </c>
    </row>
    <row r="4629" spans="5:6">
      <c r="E4629" t="e">
        <f>#REF!</f>
        <v>#REF!</v>
      </c>
      <c r="F4629">
        <v>113659</v>
      </c>
    </row>
    <row r="4630" spans="5:6">
      <c r="E4630" t="e">
        <f>#REF!</f>
        <v>#REF!</v>
      </c>
      <c r="F4630">
        <v>113660</v>
      </c>
    </row>
    <row r="4631" spans="5:6">
      <c r="E4631" t="e">
        <f>#REF!</f>
        <v>#REF!</v>
      </c>
      <c r="F4631">
        <v>113661</v>
      </c>
    </row>
    <row r="4632" spans="5:6">
      <c r="E4632" t="e">
        <f>#REF!</f>
        <v>#REF!</v>
      </c>
      <c r="F4632">
        <v>113662</v>
      </c>
    </row>
    <row r="4633" spans="5:6">
      <c r="E4633" t="e">
        <f>#REF!</f>
        <v>#REF!</v>
      </c>
      <c r="F4633">
        <v>113663</v>
      </c>
    </row>
    <row r="4634" spans="5:6">
      <c r="E4634" t="e">
        <f>#REF!</f>
        <v>#REF!</v>
      </c>
      <c r="F4634">
        <v>113664</v>
      </c>
    </row>
    <row r="4635" spans="5:6">
      <c r="E4635" t="e">
        <f>#REF!</f>
        <v>#REF!</v>
      </c>
      <c r="F4635">
        <v>113665</v>
      </c>
    </row>
    <row r="4636" spans="5:6">
      <c r="E4636" t="e">
        <f>#REF!</f>
        <v>#REF!</v>
      </c>
      <c r="F4636">
        <v>113666</v>
      </c>
    </row>
    <row r="4637" spans="5:6">
      <c r="E4637" t="e">
        <f>#REF!</f>
        <v>#REF!</v>
      </c>
      <c r="F4637">
        <v>113667</v>
      </c>
    </row>
    <row r="4638" spans="5:6">
      <c r="E4638" t="e">
        <f>#REF!</f>
        <v>#REF!</v>
      </c>
      <c r="F4638">
        <v>113668</v>
      </c>
    </row>
    <row r="4639" spans="5:6">
      <c r="E4639" t="e">
        <f>#REF!</f>
        <v>#REF!</v>
      </c>
      <c r="F4639">
        <v>113669</v>
      </c>
    </row>
    <row r="4640" spans="5:6">
      <c r="E4640" t="e">
        <f>#REF!</f>
        <v>#REF!</v>
      </c>
      <c r="F4640">
        <v>113670</v>
      </c>
    </row>
    <row r="4641" spans="5:6">
      <c r="E4641" t="e">
        <f>#REF!</f>
        <v>#REF!</v>
      </c>
      <c r="F4641">
        <v>113671</v>
      </c>
    </row>
    <row r="4642" spans="5:6">
      <c r="E4642" t="e">
        <f>#REF!</f>
        <v>#REF!</v>
      </c>
      <c r="F4642">
        <v>113672</v>
      </c>
    </row>
    <row r="4643" spans="5:6">
      <c r="E4643" t="e">
        <f>#REF!</f>
        <v>#REF!</v>
      </c>
      <c r="F4643">
        <v>113673</v>
      </c>
    </row>
    <row r="4644" spans="5:6">
      <c r="E4644" t="e">
        <f>#REF!</f>
        <v>#REF!</v>
      </c>
      <c r="F4644">
        <v>113674</v>
      </c>
    </row>
    <row r="4645" spans="5:6">
      <c r="E4645" t="e">
        <f>#REF!</f>
        <v>#REF!</v>
      </c>
      <c r="F4645">
        <v>113675</v>
      </c>
    </row>
    <row r="4646" spans="5:6">
      <c r="E4646" t="e">
        <f>#REF!</f>
        <v>#REF!</v>
      </c>
      <c r="F4646">
        <v>113676</v>
      </c>
    </row>
    <row r="4647" spans="5:6">
      <c r="E4647" t="e">
        <f>#REF!</f>
        <v>#REF!</v>
      </c>
      <c r="F4647">
        <v>113677</v>
      </c>
    </row>
    <row r="4648" spans="5:6">
      <c r="E4648" t="e">
        <f>#REF!</f>
        <v>#REF!</v>
      </c>
      <c r="F4648">
        <v>113678</v>
      </c>
    </row>
    <row r="4649" spans="5:6">
      <c r="E4649" t="e">
        <f>#REF!</f>
        <v>#REF!</v>
      </c>
      <c r="F4649">
        <v>113679</v>
      </c>
    </row>
    <row r="4650" spans="5:6">
      <c r="E4650" t="e">
        <f>#REF!</f>
        <v>#REF!</v>
      </c>
      <c r="F4650">
        <v>113680</v>
      </c>
    </row>
    <row r="4651" spans="5:6">
      <c r="E4651" t="e">
        <f>#REF!</f>
        <v>#REF!</v>
      </c>
      <c r="F4651">
        <v>113681</v>
      </c>
    </row>
    <row r="4652" spans="5:6">
      <c r="E4652" t="e">
        <f>#REF!</f>
        <v>#REF!</v>
      </c>
      <c r="F4652">
        <v>113682</v>
      </c>
    </row>
    <row r="4653" spans="5:6">
      <c r="E4653" t="e">
        <f>#REF!</f>
        <v>#REF!</v>
      </c>
      <c r="F4653">
        <v>113683</v>
      </c>
    </row>
    <row r="4654" spans="5:6">
      <c r="E4654" t="e">
        <f>#REF!</f>
        <v>#REF!</v>
      </c>
      <c r="F4654">
        <v>113684</v>
      </c>
    </row>
    <row r="4655" spans="5:6">
      <c r="E4655" t="e">
        <f>#REF!</f>
        <v>#REF!</v>
      </c>
      <c r="F4655">
        <v>113685</v>
      </c>
    </row>
    <row r="4656" spans="5:6">
      <c r="E4656" t="e">
        <f>#REF!</f>
        <v>#REF!</v>
      </c>
      <c r="F4656">
        <v>113686</v>
      </c>
    </row>
    <row r="4657" spans="5:6">
      <c r="E4657" t="e">
        <f>#REF!</f>
        <v>#REF!</v>
      </c>
      <c r="F4657">
        <v>113687</v>
      </c>
    </row>
    <row r="4658" spans="5:6">
      <c r="E4658" t="e">
        <f>#REF!</f>
        <v>#REF!</v>
      </c>
      <c r="F4658">
        <v>113688</v>
      </c>
    </row>
    <row r="4659" spans="5:6">
      <c r="E4659" t="e">
        <f>#REF!</f>
        <v>#REF!</v>
      </c>
      <c r="F4659">
        <v>113689</v>
      </c>
    </row>
    <row r="4660" spans="5:6">
      <c r="E4660" t="e">
        <f>#REF!</f>
        <v>#REF!</v>
      </c>
      <c r="F4660">
        <v>113690</v>
      </c>
    </row>
    <row r="4661" spans="5:6">
      <c r="E4661" t="e">
        <f>#REF!</f>
        <v>#REF!</v>
      </c>
      <c r="F4661">
        <v>113691</v>
      </c>
    </row>
    <row r="4662" spans="5:6">
      <c r="E4662" t="e">
        <f>#REF!</f>
        <v>#REF!</v>
      </c>
      <c r="F4662">
        <v>113692</v>
      </c>
    </row>
    <row r="4663" spans="5:6">
      <c r="E4663" t="e">
        <f>#REF!</f>
        <v>#REF!</v>
      </c>
      <c r="F4663">
        <v>113693</v>
      </c>
    </row>
    <row r="4664" spans="5:6">
      <c r="E4664" t="e">
        <f>#REF!</f>
        <v>#REF!</v>
      </c>
      <c r="F4664">
        <v>113694</v>
      </c>
    </row>
    <row r="4665" spans="5:6">
      <c r="E4665" t="e">
        <f>#REF!</f>
        <v>#REF!</v>
      </c>
      <c r="F4665">
        <v>113695</v>
      </c>
    </row>
    <row r="4666" spans="5:6">
      <c r="E4666" t="e">
        <f>#REF!</f>
        <v>#REF!</v>
      </c>
      <c r="F4666">
        <v>113696</v>
      </c>
    </row>
    <row r="4667" spans="5:6">
      <c r="E4667" t="e">
        <f>#REF!</f>
        <v>#REF!</v>
      </c>
      <c r="F4667">
        <v>113697</v>
      </c>
    </row>
    <row r="4668" spans="5:6">
      <c r="E4668" t="e">
        <f>#REF!</f>
        <v>#REF!</v>
      </c>
      <c r="F4668">
        <v>113698</v>
      </c>
    </row>
    <row r="4669" spans="5:6">
      <c r="E4669" t="e">
        <f>#REF!</f>
        <v>#REF!</v>
      </c>
      <c r="F4669">
        <v>113699</v>
      </c>
    </row>
    <row r="4670" spans="5:6">
      <c r="E4670" t="e">
        <f>#REF!</f>
        <v>#REF!</v>
      </c>
      <c r="F4670">
        <v>113700</v>
      </c>
    </row>
    <row r="4671" spans="5:6">
      <c r="E4671" t="e">
        <f>#REF!</f>
        <v>#REF!</v>
      </c>
      <c r="F4671">
        <v>113701</v>
      </c>
    </row>
    <row r="4672" spans="5:6">
      <c r="E4672" t="e">
        <f>#REF!</f>
        <v>#REF!</v>
      </c>
      <c r="F4672">
        <v>113702</v>
      </c>
    </row>
    <row r="4673" spans="5:6">
      <c r="E4673" t="e">
        <f>#REF!</f>
        <v>#REF!</v>
      </c>
      <c r="F4673">
        <v>113703</v>
      </c>
    </row>
    <row r="4674" spans="5:6">
      <c r="E4674" t="e">
        <f>#REF!</f>
        <v>#REF!</v>
      </c>
      <c r="F4674">
        <v>113704</v>
      </c>
    </row>
    <row r="4675" spans="5:6">
      <c r="E4675" t="e">
        <f>#REF!</f>
        <v>#REF!</v>
      </c>
      <c r="F4675">
        <v>113705</v>
      </c>
    </row>
    <row r="4676" spans="5:6">
      <c r="E4676" t="e">
        <f>#REF!</f>
        <v>#REF!</v>
      </c>
      <c r="F4676">
        <v>113706</v>
      </c>
    </row>
    <row r="4677" spans="5:6">
      <c r="E4677" t="e">
        <f>#REF!</f>
        <v>#REF!</v>
      </c>
      <c r="F4677">
        <v>113707</v>
      </c>
    </row>
    <row r="4678" spans="5:6">
      <c r="E4678" t="e">
        <f>#REF!</f>
        <v>#REF!</v>
      </c>
      <c r="F4678">
        <v>113708</v>
      </c>
    </row>
    <row r="4679" spans="5:6">
      <c r="E4679" t="e">
        <f>#REF!</f>
        <v>#REF!</v>
      </c>
      <c r="F4679">
        <v>113709</v>
      </c>
    </row>
    <row r="4680" spans="5:6">
      <c r="E4680" t="e">
        <f>#REF!</f>
        <v>#REF!</v>
      </c>
      <c r="F4680">
        <v>113710</v>
      </c>
    </row>
    <row r="4681" spans="5:6">
      <c r="E4681" t="e">
        <f>#REF!</f>
        <v>#REF!</v>
      </c>
      <c r="F4681">
        <v>113711</v>
      </c>
    </row>
    <row r="4682" spans="5:6">
      <c r="E4682" t="e">
        <f>#REF!</f>
        <v>#REF!</v>
      </c>
      <c r="F4682">
        <v>113712</v>
      </c>
    </row>
    <row r="4683" spans="5:6">
      <c r="E4683" t="e">
        <f>#REF!</f>
        <v>#REF!</v>
      </c>
      <c r="F4683">
        <v>113713</v>
      </c>
    </row>
    <row r="4684" spans="5:6">
      <c r="E4684" t="e">
        <f>#REF!</f>
        <v>#REF!</v>
      </c>
      <c r="F4684">
        <v>113714</v>
      </c>
    </row>
    <row r="4685" spans="5:6">
      <c r="E4685" t="e">
        <f>#REF!</f>
        <v>#REF!</v>
      </c>
      <c r="F4685">
        <v>113715</v>
      </c>
    </row>
    <row r="4686" spans="5:6">
      <c r="E4686" t="e">
        <f>#REF!</f>
        <v>#REF!</v>
      </c>
      <c r="F4686">
        <v>113716</v>
      </c>
    </row>
    <row r="4687" spans="5:6">
      <c r="E4687" t="e">
        <f>#REF!</f>
        <v>#REF!</v>
      </c>
      <c r="F4687">
        <v>113717</v>
      </c>
    </row>
    <row r="4688" spans="5:6">
      <c r="E4688" t="e">
        <f>#REF!</f>
        <v>#REF!</v>
      </c>
      <c r="F4688">
        <v>113718</v>
      </c>
    </row>
    <row r="4689" spans="5:6">
      <c r="E4689" t="e">
        <f>#REF!</f>
        <v>#REF!</v>
      </c>
      <c r="F4689">
        <v>113719</v>
      </c>
    </row>
    <row r="4690" spans="5:6">
      <c r="E4690" t="e">
        <f>#REF!</f>
        <v>#REF!</v>
      </c>
      <c r="F4690">
        <v>113720</v>
      </c>
    </row>
    <row r="4691" spans="5:6">
      <c r="E4691" t="e">
        <f>#REF!</f>
        <v>#REF!</v>
      </c>
      <c r="F4691">
        <v>113721</v>
      </c>
    </row>
    <row r="4692" spans="5:6">
      <c r="E4692" t="e">
        <f>#REF!</f>
        <v>#REF!</v>
      </c>
      <c r="F4692">
        <v>113722</v>
      </c>
    </row>
    <row r="4693" spans="5:6">
      <c r="E4693" t="e">
        <f>#REF!</f>
        <v>#REF!</v>
      </c>
      <c r="F4693">
        <v>113723</v>
      </c>
    </row>
    <row r="4694" spans="5:6">
      <c r="E4694" t="e">
        <f>#REF!</f>
        <v>#REF!</v>
      </c>
      <c r="F4694">
        <v>113724</v>
      </c>
    </row>
    <row r="4695" spans="5:6">
      <c r="E4695" t="e">
        <f>#REF!</f>
        <v>#REF!</v>
      </c>
      <c r="F4695">
        <v>113725</v>
      </c>
    </row>
    <row r="4696" spans="5:6">
      <c r="E4696" t="e">
        <f>#REF!</f>
        <v>#REF!</v>
      </c>
      <c r="F4696">
        <v>113726</v>
      </c>
    </row>
    <row r="4697" spans="5:6">
      <c r="E4697" t="e">
        <f>#REF!</f>
        <v>#REF!</v>
      </c>
      <c r="F4697">
        <v>113727</v>
      </c>
    </row>
    <row r="4698" spans="5:6">
      <c r="E4698" t="e">
        <f>#REF!</f>
        <v>#REF!</v>
      </c>
      <c r="F4698">
        <v>113728</v>
      </c>
    </row>
    <row r="4699" spans="5:6">
      <c r="E4699" t="e">
        <f>#REF!</f>
        <v>#REF!</v>
      </c>
      <c r="F4699">
        <v>113729</v>
      </c>
    </row>
    <row r="4700" spans="5:6">
      <c r="E4700" t="e">
        <f>#REF!</f>
        <v>#REF!</v>
      </c>
      <c r="F4700">
        <v>113730</v>
      </c>
    </row>
    <row r="4701" spans="5:6">
      <c r="E4701" t="e">
        <f>#REF!</f>
        <v>#REF!</v>
      </c>
      <c r="F4701">
        <v>113731</v>
      </c>
    </row>
    <row r="4702" spans="5:6">
      <c r="E4702" t="e">
        <f>#REF!</f>
        <v>#REF!</v>
      </c>
      <c r="F4702">
        <v>113732</v>
      </c>
    </row>
    <row r="4703" spans="5:6">
      <c r="E4703" t="e">
        <f>#REF!</f>
        <v>#REF!</v>
      </c>
      <c r="F4703">
        <v>113733</v>
      </c>
    </row>
    <row r="4704" spans="5:6">
      <c r="E4704" t="e">
        <f>#REF!</f>
        <v>#REF!</v>
      </c>
      <c r="F4704">
        <v>113734</v>
      </c>
    </row>
    <row r="4705" spans="5:6">
      <c r="E4705" t="e">
        <f>#REF!</f>
        <v>#REF!</v>
      </c>
      <c r="F4705">
        <v>113735</v>
      </c>
    </row>
    <row r="4706" spans="5:6">
      <c r="E4706" t="e">
        <f>#REF!</f>
        <v>#REF!</v>
      </c>
      <c r="F4706">
        <v>113736</v>
      </c>
    </row>
    <row r="4707" spans="5:6">
      <c r="E4707" t="e">
        <f>#REF!</f>
        <v>#REF!</v>
      </c>
      <c r="F4707">
        <v>113737</v>
      </c>
    </row>
    <row r="4708" spans="5:6">
      <c r="E4708" t="e">
        <f>#REF!</f>
        <v>#REF!</v>
      </c>
      <c r="F4708">
        <v>113738</v>
      </c>
    </row>
    <row r="4709" spans="5:6">
      <c r="E4709" t="e">
        <f>#REF!</f>
        <v>#REF!</v>
      </c>
      <c r="F4709">
        <v>113739</v>
      </c>
    </row>
    <row r="4710" spans="5:6">
      <c r="E4710" t="e">
        <f>#REF!</f>
        <v>#REF!</v>
      </c>
      <c r="F4710">
        <v>113740</v>
      </c>
    </row>
    <row r="4711" spans="5:6">
      <c r="E4711" t="e">
        <f>#REF!</f>
        <v>#REF!</v>
      </c>
      <c r="F4711">
        <v>113741</v>
      </c>
    </row>
    <row r="4712" spans="5:6">
      <c r="E4712" t="e">
        <f>#REF!</f>
        <v>#REF!</v>
      </c>
      <c r="F4712">
        <v>113742</v>
      </c>
    </row>
    <row r="4713" spans="5:6">
      <c r="E4713" t="e">
        <f>#REF!</f>
        <v>#REF!</v>
      </c>
      <c r="F4713">
        <v>113743</v>
      </c>
    </row>
    <row r="4714" spans="5:6">
      <c r="E4714" t="e">
        <f>#REF!</f>
        <v>#REF!</v>
      </c>
      <c r="F4714">
        <v>113744</v>
      </c>
    </row>
    <row r="4715" spans="5:6">
      <c r="E4715" t="e">
        <f>#REF!</f>
        <v>#REF!</v>
      </c>
      <c r="F4715">
        <v>113745</v>
      </c>
    </row>
    <row r="4716" spans="5:6">
      <c r="E4716" t="e">
        <f>#REF!</f>
        <v>#REF!</v>
      </c>
      <c r="F4716">
        <v>113746</v>
      </c>
    </row>
    <row r="4717" spans="5:6">
      <c r="E4717" t="e">
        <f>#REF!</f>
        <v>#REF!</v>
      </c>
      <c r="F4717">
        <v>113747</v>
      </c>
    </row>
    <row r="4718" spans="5:6">
      <c r="E4718" t="e">
        <f>#REF!</f>
        <v>#REF!</v>
      </c>
      <c r="F4718">
        <v>113748</v>
      </c>
    </row>
    <row r="4719" spans="5:6">
      <c r="E4719" t="e">
        <f>#REF!</f>
        <v>#REF!</v>
      </c>
      <c r="F4719">
        <v>113749</v>
      </c>
    </row>
    <row r="4720" spans="5:6">
      <c r="E4720" t="e">
        <f>#REF!</f>
        <v>#REF!</v>
      </c>
      <c r="F4720">
        <v>113750</v>
      </c>
    </row>
    <row r="4721" spans="5:6">
      <c r="E4721" t="e">
        <f>#REF!</f>
        <v>#REF!</v>
      </c>
      <c r="F4721">
        <v>113751</v>
      </c>
    </row>
    <row r="4722" spans="5:6">
      <c r="E4722" t="e">
        <f>#REF!</f>
        <v>#REF!</v>
      </c>
      <c r="F4722">
        <v>113752</v>
      </c>
    </row>
    <row r="4723" spans="5:6">
      <c r="E4723" t="e">
        <f>#REF!</f>
        <v>#REF!</v>
      </c>
      <c r="F4723">
        <v>113753</v>
      </c>
    </row>
    <row r="4724" spans="5:6">
      <c r="E4724" t="e">
        <f>#REF!</f>
        <v>#REF!</v>
      </c>
      <c r="F4724">
        <v>113754</v>
      </c>
    </row>
    <row r="4725" spans="5:6">
      <c r="E4725" t="e">
        <f>#REF!</f>
        <v>#REF!</v>
      </c>
      <c r="F4725">
        <v>113755</v>
      </c>
    </row>
    <row r="4726" spans="5:6">
      <c r="E4726" t="e">
        <f>#REF!</f>
        <v>#REF!</v>
      </c>
      <c r="F4726">
        <v>113756</v>
      </c>
    </row>
    <row r="4727" spans="5:6">
      <c r="E4727" t="e">
        <f>#REF!</f>
        <v>#REF!</v>
      </c>
      <c r="F4727">
        <v>113757</v>
      </c>
    </row>
    <row r="4728" spans="5:6">
      <c r="E4728" t="e">
        <f>#REF!</f>
        <v>#REF!</v>
      </c>
      <c r="F4728">
        <v>113758</v>
      </c>
    </row>
    <row r="4729" spans="5:6">
      <c r="E4729" t="e">
        <f>#REF!</f>
        <v>#REF!</v>
      </c>
      <c r="F4729">
        <v>113759</v>
      </c>
    </row>
    <row r="4730" spans="5:6">
      <c r="E4730" t="e">
        <f>#REF!</f>
        <v>#REF!</v>
      </c>
      <c r="F4730">
        <v>113760</v>
      </c>
    </row>
    <row r="4731" spans="5:6">
      <c r="E4731" t="e">
        <f>#REF!</f>
        <v>#REF!</v>
      </c>
      <c r="F4731">
        <v>113761</v>
      </c>
    </row>
    <row r="4732" spans="5:6">
      <c r="E4732" t="e">
        <f>#REF!</f>
        <v>#REF!</v>
      </c>
      <c r="F4732">
        <v>113762</v>
      </c>
    </row>
    <row r="4733" spans="5:6">
      <c r="E4733" t="e">
        <f>#REF!</f>
        <v>#REF!</v>
      </c>
      <c r="F4733">
        <v>113763</v>
      </c>
    </row>
    <row r="4734" spans="5:6">
      <c r="E4734" t="e">
        <f>#REF!</f>
        <v>#REF!</v>
      </c>
      <c r="F4734">
        <v>113764</v>
      </c>
    </row>
    <row r="4735" spans="5:6">
      <c r="E4735" t="e">
        <f>#REF!</f>
        <v>#REF!</v>
      </c>
      <c r="F4735">
        <v>113765</v>
      </c>
    </row>
    <row r="4736" spans="5:6">
      <c r="E4736" t="e">
        <f>#REF!</f>
        <v>#REF!</v>
      </c>
      <c r="F4736">
        <v>113766</v>
      </c>
    </row>
    <row r="4737" spans="5:6">
      <c r="E4737" t="e">
        <f>#REF!</f>
        <v>#REF!</v>
      </c>
      <c r="F4737">
        <v>113767</v>
      </c>
    </row>
    <row r="4738" spans="5:6">
      <c r="E4738" t="e">
        <f>#REF!</f>
        <v>#REF!</v>
      </c>
      <c r="F4738">
        <v>113768</v>
      </c>
    </row>
    <row r="4739" spans="5:6">
      <c r="E4739" t="e">
        <f>#REF!</f>
        <v>#REF!</v>
      </c>
      <c r="F4739">
        <v>113769</v>
      </c>
    </row>
    <row r="4740" spans="5:6">
      <c r="E4740" t="e">
        <f>#REF!</f>
        <v>#REF!</v>
      </c>
      <c r="F4740">
        <v>113770</v>
      </c>
    </row>
    <row r="4741" spans="5:6">
      <c r="E4741" t="e">
        <f>#REF!</f>
        <v>#REF!</v>
      </c>
      <c r="F4741">
        <v>113771</v>
      </c>
    </row>
    <row r="4742" spans="5:6">
      <c r="E4742" t="e">
        <f>#REF!</f>
        <v>#REF!</v>
      </c>
      <c r="F4742">
        <v>113772</v>
      </c>
    </row>
    <row r="4743" spans="5:6">
      <c r="E4743" t="e">
        <f>#REF!</f>
        <v>#REF!</v>
      </c>
      <c r="F4743">
        <v>113773</v>
      </c>
    </row>
    <row r="4744" spans="5:6">
      <c r="E4744" t="e">
        <f>#REF!</f>
        <v>#REF!</v>
      </c>
      <c r="F4744">
        <v>113774</v>
      </c>
    </row>
    <row r="4745" spans="5:6">
      <c r="E4745" t="e">
        <f>#REF!</f>
        <v>#REF!</v>
      </c>
      <c r="F4745">
        <v>113775</v>
      </c>
    </row>
    <row r="4746" spans="5:6">
      <c r="E4746" t="e">
        <f>#REF!</f>
        <v>#REF!</v>
      </c>
      <c r="F4746">
        <v>113776</v>
      </c>
    </row>
    <row r="4747" spans="5:6">
      <c r="E4747" t="e">
        <f>#REF!</f>
        <v>#REF!</v>
      </c>
      <c r="F4747">
        <v>113777</v>
      </c>
    </row>
    <row r="4748" spans="5:6">
      <c r="E4748" t="e">
        <f>#REF!</f>
        <v>#REF!</v>
      </c>
      <c r="F4748">
        <v>113778</v>
      </c>
    </row>
    <row r="4749" spans="5:6">
      <c r="E4749" t="e">
        <f>#REF!</f>
        <v>#REF!</v>
      </c>
      <c r="F4749">
        <v>113779</v>
      </c>
    </row>
    <row r="4750" spans="5:6">
      <c r="E4750" t="e">
        <f>#REF!</f>
        <v>#REF!</v>
      </c>
      <c r="F4750">
        <v>113780</v>
      </c>
    </row>
    <row r="4751" spans="5:6">
      <c r="E4751" t="e">
        <f>#REF!</f>
        <v>#REF!</v>
      </c>
      <c r="F4751">
        <v>113781</v>
      </c>
    </row>
    <row r="4752" spans="5:6">
      <c r="E4752" t="e">
        <f>#REF!</f>
        <v>#REF!</v>
      </c>
      <c r="F4752">
        <v>113782</v>
      </c>
    </row>
    <row r="4753" spans="5:6">
      <c r="E4753" t="e">
        <f>#REF!</f>
        <v>#REF!</v>
      </c>
      <c r="F4753">
        <v>113783</v>
      </c>
    </row>
    <row r="4754" spans="5:6">
      <c r="E4754" t="e">
        <f>#REF!</f>
        <v>#REF!</v>
      </c>
      <c r="F4754">
        <v>113784</v>
      </c>
    </row>
    <row r="4755" spans="5:6">
      <c r="E4755" t="e">
        <f>#REF!</f>
        <v>#REF!</v>
      </c>
      <c r="F4755">
        <v>113785</v>
      </c>
    </row>
    <row r="4756" spans="5:6">
      <c r="E4756" t="e">
        <f>#REF!</f>
        <v>#REF!</v>
      </c>
      <c r="F4756">
        <v>113786</v>
      </c>
    </row>
    <row r="4757" spans="5:6">
      <c r="E4757" t="e">
        <f>#REF!</f>
        <v>#REF!</v>
      </c>
      <c r="F4757">
        <v>113787</v>
      </c>
    </row>
    <row r="4758" spans="5:6">
      <c r="E4758" t="e">
        <f>#REF!</f>
        <v>#REF!</v>
      </c>
      <c r="F4758">
        <v>113788</v>
      </c>
    </row>
    <row r="4759" spans="5:6">
      <c r="E4759" t="e">
        <f>#REF!</f>
        <v>#REF!</v>
      </c>
      <c r="F4759">
        <v>113789</v>
      </c>
    </row>
    <row r="4760" spans="5:6">
      <c r="E4760" t="e">
        <f>#REF!</f>
        <v>#REF!</v>
      </c>
      <c r="F4760">
        <v>113790</v>
      </c>
    </row>
    <row r="4761" spans="5:6">
      <c r="E4761" t="e">
        <f>#REF!</f>
        <v>#REF!</v>
      </c>
      <c r="F4761">
        <v>113791</v>
      </c>
    </row>
    <row r="4762" spans="5:6">
      <c r="E4762" t="e">
        <f>#REF!</f>
        <v>#REF!</v>
      </c>
      <c r="F4762">
        <v>113792</v>
      </c>
    </row>
    <row r="4763" spans="5:6">
      <c r="E4763" t="e">
        <f>#REF!</f>
        <v>#REF!</v>
      </c>
      <c r="F4763">
        <v>113793</v>
      </c>
    </row>
    <row r="4764" spans="5:6">
      <c r="E4764" t="e">
        <f>#REF!</f>
        <v>#REF!</v>
      </c>
      <c r="F4764">
        <v>113794</v>
      </c>
    </row>
    <row r="4765" spans="5:6">
      <c r="E4765" t="e">
        <f>#REF!</f>
        <v>#REF!</v>
      </c>
      <c r="F4765">
        <v>113795</v>
      </c>
    </row>
    <row r="4766" spans="5:6">
      <c r="E4766" t="e">
        <f>#REF!</f>
        <v>#REF!</v>
      </c>
      <c r="F4766">
        <v>113796</v>
      </c>
    </row>
    <row r="4767" spans="5:6">
      <c r="E4767" t="e">
        <f>#REF!</f>
        <v>#REF!</v>
      </c>
      <c r="F4767">
        <v>113797</v>
      </c>
    </row>
    <row r="4768" spans="5:6">
      <c r="E4768" t="e">
        <f>#REF!</f>
        <v>#REF!</v>
      </c>
      <c r="F4768">
        <v>113798</v>
      </c>
    </row>
    <row r="4769" spans="5:6">
      <c r="E4769" t="e">
        <f>#REF!</f>
        <v>#REF!</v>
      </c>
      <c r="F4769">
        <v>113799</v>
      </c>
    </row>
    <row r="4770" spans="5:6">
      <c r="E4770" t="e">
        <f>#REF!</f>
        <v>#REF!</v>
      </c>
      <c r="F4770">
        <v>113800</v>
      </c>
    </row>
    <row r="4771" spans="5:6">
      <c r="E4771" t="e">
        <f>#REF!</f>
        <v>#REF!</v>
      </c>
      <c r="F4771">
        <v>113801</v>
      </c>
    </row>
    <row r="4772" spans="5:6">
      <c r="E4772" t="e">
        <f>#REF!</f>
        <v>#REF!</v>
      </c>
      <c r="F4772">
        <v>113802</v>
      </c>
    </row>
    <row r="4773" spans="5:6">
      <c r="E4773" t="e">
        <f>#REF!</f>
        <v>#REF!</v>
      </c>
      <c r="F4773">
        <v>113803</v>
      </c>
    </row>
    <row r="4774" spans="5:6">
      <c r="E4774" t="e">
        <f>#REF!</f>
        <v>#REF!</v>
      </c>
      <c r="F4774">
        <v>113804</v>
      </c>
    </row>
    <row r="4775" spans="5:6">
      <c r="E4775" t="e">
        <f>#REF!</f>
        <v>#REF!</v>
      </c>
      <c r="F4775">
        <v>113805</v>
      </c>
    </row>
    <row r="4776" spans="5:6">
      <c r="E4776" t="e">
        <f>#REF!</f>
        <v>#REF!</v>
      </c>
      <c r="F4776">
        <v>113806</v>
      </c>
    </row>
    <row r="4777" spans="5:6">
      <c r="E4777" t="e">
        <f>#REF!</f>
        <v>#REF!</v>
      </c>
      <c r="F4777">
        <v>113807</v>
      </c>
    </row>
    <row r="4778" spans="5:6">
      <c r="E4778" t="e">
        <f>#REF!</f>
        <v>#REF!</v>
      </c>
      <c r="F4778">
        <v>113808</v>
      </c>
    </row>
    <row r="4779" spans="5:6">
      <c r="E4779" t="e">
        <f>#REF!</f>
        <v>#REF!</v>
      </c>
      <c r="F4779">
        <v>113809</v>
      </c>
    </row>
    <row r="4780" spans="5:6">
      <c r="E4780" t="e">
        <f>#REF!</f>
        <v>#REF!</v>
      </c>
      <c r="F4780">
        <v>113810</v>
      </c>
    </row>
    <row r="4781" spans="5:6">
      <c r="E4781" t="e">
        <f>#REF!</f>
        <v>#REF!</v>
      </c>
      <c r="F4781">
        <v>113811</v>
      </c>
    </row>
    <row r="4782" spans="5:6">
      <c r="E4782" t="e">
        <f>#REF!</f>
        <v>#REF!</v>
      </c>
      <c r="F4782">
        <v>113812</v>
      </c>
    </row>
    <row r="4783" spans="5:6">
      <c r="E4783" t="e">
        <f>#REF!</f>
        <v>#REF!</v>
      </c>
      <c r="F4783">
        <v>113813</v>
      </c>
    </row>
    <row r="4784" spans="5:6">
      <c r="E4784" t="e">
        <f>#REF!</f>
        <v>#REF!</v>
      </c>
      <c r="F4784">
        <v>113814</v>
      </c>
    </row>
    <row r="4785" spans="5:6">
      <c r="E4785" t="e">
        <f>#REF!</f>
        <v>#REF!</v>
      </c>
      <c r="F4785">
        <v>113815</v>
      </c>
    </row>
    <row r="4786" spans="5:6">
      <c r="E4786" t="e">
        <f>#REF!</f>
        <v>#REF!</v>
      </c>
      <c r="F4786">
        <v>113816</v>
      </c>
    </row>
    <row r="4787" spans="5:6">
      <c r="E4787" t="e">
        <f>#REF!</f>
        <v>#REF!</v>
      </c>
      <c r="F4787">
        <v>113817</v>
      </c>
    </row>
    <row r="4788" spans="5:6">
      <c r="E4788" t="e">
        <f>#REF!</f>
        <v>#REF!</v>
      </c>
      <c r="F4788">
        <v>113818</v>
      </c>
    </row>
    <row r="4789" spans="5:6">
      <c r="E4789" t="e">
        <f>#REF!</f>
        <v>#REF!</v>
      </c>
      <c r="F4789">
        <v>113819</v>
      </c>
    </row>
    <row r="4790" spans="5:6">
      <c r="E4790" t="e">
        <f>#REF!</f>
        <v>#REF!</v>
      </c>
      <c r="F4790">
        <v>113820</v>
      </c>
    </row>
    <row r="4791" spans="5:6">
      <c r="E4791" t="e">
        <f>#REF!</f>
        <v>#REF!</v>
      </c>
      <c r="F4791">
        <v>113821</v>
      </c>
    </row>
    <row r="4792" spans="5:6">
      <c r="E4792" t="e">
        <f>#REF!</f>
        <v>#REF!</v>
      </c>
      <c r="F4792">
        <v>113822</v>
      </c>
    </row>
    <row r="4793" spans="5:6">
      <c r="E4793" t="e">
        <f>#REF!</f>
        <v>#REF!</v>
      </c>
      <c r="F4793">
        <v>113823</v>
      </c>
    </row>
    <row r="4794" spans="5:6">
      <c r="E4794" t="e">
        <f>#REF!</f>
        <v>#REF!</v>
      </c>
      <c r="F4794">
        <v>113824</v>
      </c>
    </row>
    <row r="4795" spans="5:6">
      <c r="E4795" t="e">
        <f>#REF!</f>
        <v>#REF!</v>
      </c>
      <c r="F4795">
        <v>113825</v>
      </c>
    </row>
    <row r="4796" spans="5:6">
      <c r="E4796" t="e">
        <f>#REF!</f>
        <v>#REF!</v>
      </c>
      <c r="F4796">
        <v>113826</v>
      </c>
    </row>
    <row r="4797" spans="5:6">
      <c r="E4797" t="e">
        <f>#REF!</f>
        <v>#REF!</v>
      </c>
      <c r="F4797">
        <v>113827</v>
      </c>
    </row>
    <row r="4798" spans="5:6">
      <c r="E4798" t="e">
        <f>#REF!</f>
        <v>#REF!</v>
      </c>
      <c r="F4798">
        <v>113828</v>
      </c>
    </row>
    <row r="4799" spans="5:6">
      <c r="E4799" t="e">
        <f>#REF!</f>
        <v>#REF!</v>
      </c>
      <c r="F4799">
        <v>113829</v>
      </c>
    </row>
    <row r="4800" spans="5:6">
      <c r="E4800" t="e">
        <f>#REF!</f>
        <v>#REF!</v>
      </c>
      <c r="F4800">
        <v>113830</v>
      </c>
    </row>
    <row r="4801" spans="5:6">
      <c r="E4801" t="e">
        <f>#REF!</f>
        <v>#REF!</v>
      </c>
      <c r="F4801">
        <v>113831</v>
      </c>
    </row>
    <row r="4802" spans="5:6">
      <c r="E4802" t="e">
        <f>#REF!</f>
        <v>#REF!</v>
      </c>
      <c r="F4802">
        <v>113832</v>
      </c>
    </row>
    <row r="4803" spans="5:6">
      <c r="E4803" t="e">
        <f>#REF!</f>
        <v>#REF!</v>
      </c>
      <c r="F4803">
        <v>113833</v>
      </c>
    </row>
    <row r="4804" spans="5:6">
      <c r="E4804" t="e">
        <f>#REF!</f>
        <v>#REF!</v>
      </c>
      <c r="F4804">
        <v>113834</v>
      </c>
    </row>
    <row r="4805" spans="5:6">
      <c r="E4805" t="e">
        <f>#REF!</f>
        <v>#REF!</v>
      </c>
      <c r="F4805">
        <v>113835</v>
      </c>
    </row>
    <row r="4806" spans="5:6">
      <c r="E4806" t="e">
        <f>#REF!</f>
        <v>#REF!</v>
      </c>
      <c r="F4806">
        <v>113836</v>
      </c>
    </row>
    <row r="4807" spans="5:6">
      <c r="E4807" t="e">
        <f>#REF!</f>
        <v>#REF!</v>
      </c>
      <c r="F4807">
        <v>113837</v>
      </c>
    </row>
    <row r="4808" spans="5:6">
      <c r="E4808" t="e">
        <f>#REF!</f>
        <v>#REF!</v>
      </c>
      <c r="F4808">
        <v>113838</v>
      </c>
    </row>
    <row r="4809" spans="5:6">
      <c r="E4809" t="e">
        <f>#REF!</f>
        <v>#REF!</v>
      </c>
      <c r="F4809">
        <v>113839</v>
      </c>
    </row>
    <row r="4810" spans="5:6">
      <c r="E4810" t="e">
        <f>#REF!</f>
        <v>#REF!</v>
      </c>
      <c r="F4810">
        <v>113840</v>
      </c>
    </row>
    <row r="4811" spans="5:6">
      <c r="E4811" t="e">
        <f>#REF!</f>
        <v>#REF!</v>
      </c>
      <c r="F4811">
        <v>113841</v>
      </c>
    </row>
    <row r="4812" spans="5:6">
      <c r="E4812" t="e">
        <f>#REF!</f>
        <v>#REF!</v>
      </c>
      <c r="F4812">
        <v>113842</v>
      </c>
    </row>
    <row r="4813" spans="5:6">
      <c r="E4813" t="e">
        <f>#REF!</f>
        <v>#REF!</v>
      </c>
      <c r="F4813">
        <v>113843</v>
      </c>
    </row>
    <row r="4814" spans="5:6">
      <c r="E4814" t="e">
        <f>#REF!</f>
        <v>#REF!</v>
      </c>
      <c r="F4814">
        <v>113844</v>
      </c>
    </row>
    <row r="4815" spans="5:6">
      <c r="E4815" t="e">
        <f>#REF!</f>
        <v>#REF!</v>
      </c>
      <c r="F4815">
        <v>113845</v>
      </c>
    </row>
    <row r="4816" spans="5:6">
      <c r="E4816" t="e">
        <f>#REF!</f>
        <v>#REF!</v>
      </c>
      <c r="F4816">
        <v>113846</v>
      </c>
    </row>
    <row r="4817" spans="5:6">
      <c r="E4817" t="e">
        <f>#REF!</f>
        <v>#REF!</v>
      </c>
      <c r="F4817">
        <v>113847</v>
      </c>
    </row>
    <row r="4818" spans="5:6">
      <c r="E4818" t="e">
        <f>#REF!</f>
        <v>#REF!</v>
      </c>
      <c r="F4818">
        <v>113848</v>
      </c>
    </row>
    <row r="4819" spans="5:6">
      <c r="E4819" t="e">
        <f>#REF!</f>
        <v>#REF!</v>
      </c>
      <c r="F4819">
        <v>113849</v>
      </c>
    </row>
    <row r="4820" spans="5:6">
      <c r="E4820" t="e">
        <f>#REF!</f>
        <v>#REF!</v>
      </c>
      <c r="F4820">
        <v>113850</v>
      </c>
    </row>
    <row r="4821" spans="5:6">
      <c r="E4821" t="e">
        <f>#REF!</f>
        <v>#REF!</v>
      </c>
      <c r="F4821">
        <v>113851</v>
      </c>
    </row>
    <row r="4822" spans="5:6">
      <c r="E4822" t="e">
        <f>#REF!</f>
        <v>#REF!</v>
      </c>
      <c r="F4822">
        <v>113852</v>
      </c>
    </row>
    <row r="4823" spans="5:6">
      <c r="E4823" t="e">
        <f>#REF!</f>
        <v>#REF!</v>
      </c>
      <c r="F4823">
        <v>113853</v>
      </c>
    </row>
    <row r="4824" spans="5:6">
      <c r="E4824" t="e">
        <f>#REF!</f>
        <v>#REF!</v>
      </c>
      <c r="F4824">
        <v>113854</v>
      </c>
    </row>
    <row r="4825" spans="5:6">
      <c r="E4825" t="e">
        <f>#REF!</f>
        <v>#REF!</v>
      </c>
      <c r="F4825">
        <v>113855</v>
      </c>
    </row>
    <row r="4826" spans="5:6">
      <c r="E4826" t="e">
        <f>#REF!</f>
        <v>#REF!</v>
      </c>
      <c r="F4826">
        <v>113856</v>
      </c>
    </row>
    <row r="4827" spans="5:6">
      <c r="E4827" t="e">
        <f>#REF!</f>
        <v>#REF!</v>
      </c>
      <c r="F4827">
        <v>113857</v>
      </c>
    </row>
    <row r="4828" spans="5:6">
      <c r="E4828" t="e">
        <f>#REF!</f>
        <v>#REF!</v>
      </c>
      <c r="F4828">
        <v>113858</v>
      </c>
    </row>
    <row r="4829" spans="5:6">
      <c r="E4829" t="e">
        <f>#REF!</f>
        <v>#REF!</v>
      </c>
      <c r="F4829">
        <v>113859</v>
      </c>
    </row>
    <row r="4830" spans="5:6">
      <c r="E4830" t="e">
        <f>#REF!</f>
        <v>#REF!</v>
      </c>
      <c r="F4830">
        <v>113860</v>
      </c>
    </row>
    <row r="4831" spans="5:6">
      <c r="E4831" t="e">
        <f>#REF!</f>
        <v>#REF!</v>
      </c>
      <c r="F4831">
        <v>113861</v>
      </c>
    </row>
    <row r="4832" spans="5:6">
      <c r="E4832" t="e">
        <f>#REF!</f>
        <v>#REF!</v>
      </c>
      <c r="F4832">
        <v>113862</v>
      </c>
    </row>
    <row r="4833" spans="5:6">
      <c r="E4833" t="e">
        <f>#REF!</f>
        <v>#REF!</v>
      </c>
      <c r="F4833">
        <v>113863</v>
      </c>
    </row>
    <row r="4834" spans="5:6">
      <c r="E4834" t="e">
        <f>#REF!</f>
        <v>#REF!</v>
      </c>
      <c r="F4834">
        <v>113864</v>
      </c>
    </row>
    <row r="4835" spans="5:6">
      <c r="E4835" t="e">
        <f>#REF!</f>
        <v>#REF!</v>
      </c>
      <c r="F4835">
        <v>113865</v>
      </c>
    </row>
    <row r="4836" spans="5:6">
      <c r="E4836" t="e">
        <f>#REF!</f>
        <v>#REF!</v>
      </c>
      <c r="F4836">
        <v>113866</v>
      </c>
    </row>
    <row r="4837" spans="5:6">
      <c r="E4837" t="e">
        <f>#REF!</f>
        <v>#REF!</v>
      </c>
      <c r="F4837">
        <v>113867</v>
      </c>
    </row>
    <row r="4838" spans="5:6">
      <c r="E4838" t="e">
        <f>#REF!</f>
        <v>#REF!</v>
      </c>
      <c r="F4838">
        <v>113868</v>
      </c>
    </row>
    <row r="4839" spans="5:6">
      <c r="E4839" t="e">
        <f>#REF!</f>
        <v>#REF!</v>
      </c>
      <c r="F4839">
        <v>113869</v>
      </c>
    </row>
    <row r="4840" spans="5:6">
      <c r="E4840" t="e">
        <f>#REF!</f>
        <v>#REF!</v>
      </c>
      <c r="F4840">
        <v>113870</v>
      </c>
    </row>
    <row r="4841" spans="5:6">
      <c r="E4841" t="e">
        <f>#REF!</f>
        <v>#REF!</v>
      </c>
      <c r="F4841">
        <v>113871</v>
      </c>
    </row>
    <row r="4842" spans="5:6">
      <c r="E4842" t="e">
        <f>#REF!</f>
        <v>#REF!</v>
      </c>
      <c r="F4842">
        <v>113872</v>
      </c>
    </row>
    <row r="4843" spans="5:6">
      <c r="E4843" t="e">
        <f>#REF!</f>
        <v>#REF!</v>
      </c>
      <c r="F4843">
        <v>113873</v>
      </c>
    </row>
    <row r="4844" spans="5:6">
      <c r="E4844" t="e">
        <f>#REF!</f>
        <v>#REF!</v>
      </c>
      <c r="F4844">
        <v>113874</v>
      </c>
    </row>
    <row r="4845" spans="5:6">
      <c r="E4845" t="e">
        <f>#REF!</f>
        <v>#REF!</v>
      </c>
      <c r="F4845">
        <v>113875</v>
      </c>
    </row>
    <row r="4846" spans="5:6">
      <c r="E4846" t="e">
        <f>#REF!</f>
        <v>#REF!</v>
      </c>
      <c r="F4846">
        <v>113876</v>
      </c>
    </row>
    <row r="4847" spans="5:6">
      <c r="E4847" t="e">
        <f>#REF!</f>
        <v>#REF!</v>
      </c>
      <c r="F4847">
        <v>113877</v>
      </c>
    </row>
    <row r="4848" spans="5:6">
      <c r="E4848" t="e">
        <f>#REF!</f>
        <v>#REF!</v>
      </c>
      <c r="F4848">
        <v>113878</v>
      </c>
    </row>
    <row r="4849" spans="5:6">
      <c r="E4849" t="e">
        <f>#REF!</f>
        <v>#REF!</v>
      </c>
      <c r="F4849">
        <v>113879</v>
      </c>
    </row>
    <row r="4850" spans="5:6">
      <c r="E4850" t="e">
        <f>#REF!</f>
        <v>#REF!</v>
      </c>
      <c r="F4850">
        <v>113880</v>
      </c>
    </row>
    <row r="4851" spans="5:6">
      <c r="E4851" t="e">
        <f>#REF!</f>
        <v>#REF!</v>
      </c>
      <c r="F4851">
        <v>113881</v>
      </c>
    </row>
    <row r="4852" spans="5:6">
      <c r="E4852" t="e">
        <f>#REF!</f>
        <v>#REF!</v>
      </c>
      <c r="F4852">
        <v>113882</v>
      </c>
    </row>
    <row r="4853" spans="5:6">
      <c r="E4853" t="e">
        <f>#REF!</f>
        <v>#REF!</v>
      </c>
      <c r="F4853">
        <v>113883</v>
      </c>
    </row>
    <row r="4854" spans="5:6">
      <c r="E4854" t="e">
        <f>#REF!</f>
        <v>#REF!</v>
      </c>
      <c r="F4854">
        <v>113884</v>
      </c>
    </row>
    <row r="4855" spans="5:6">
      <c r="E4855" t="e">
        <f>#REF!</f>
        <v>#REF!</v>
      </c>
      <c r="F4855">
        <v>113885</v>
      </c>
    </row>
    <row r="4856" spans="5:6">
      <c r="E4856" t="e">
        <f>#REF!</f>
        <v>#REF!</v>
      </c>
      <c r="F4856">
        <v>113886</v>
      </c>
    </row>
    <row r="4857" spans="5:6">
      <c r="E4857" t="e">
        <f>#REF!</f>
        <v>#REF!</v>
      </c>
      <c r="F4857">
        <v>113887</v>
      </c>
    </row>
    <row r="4858" spans="5:6">
      <c r="E4858" t="e">
        <f>#REF!</f>
        <v>#REF!</v>
      </c>
      <c r="F4858">
        <v>113888</v>
      </c>
    </row>
    <row r="4859" spans="5:6">
      <c r="E4859" t="e">
        <f>#REF!</f>
        <v>#REF!</v>
      </c>
      <c r="F4859">
        <v>113889</v>
      </c>
    </row>
    <row r="4860" spans="5:6">
      <c r="E4860" t="e">
        <f>#REF!</f>
        <v>#REF!</v>
      </c>
      <c r="F4860">
        <v>113890</v>
      </c>
    </row>
    <row r="4861" spans="5:6">
      <c r="E4861" t="e">
        <f>#REF!</f>
        <v>#REF!</v>
      </c>
      <c r="F4861">
        <v>113891</v>
      </c>
    </row>
    <row r="4862" spans="5:6">
      <c r="E4862" t="e">
        <f>#REF!</f>
        <v>#REF!</v>
      </c>
      <c r="F4862">
        <v>113892</v>
      </c>
    </row>
    <row r="4863" spans="5:6">
      <c r="E4863" t="e">
        <f>#REF!</f>
        <v>#REF!</v>
      </c>
      <c r="F4863">
        <v>113893</v>
      </c>
    </row>
    <row r="4864" spans="5:6">
      <c r="E4864" t="e">
        <f>#REF!</f>
        <v>#REF!</v>
      </c>
      <c r="F4864">
        <v>113894</v>
      </c>
    </row>
    <row r="4865" spans="5:6">
      <c r="E4865" t="e">
        <f>#REF!</f>
        <v>#REF!</v>
      </c>
      <c r="F4865">
        <v>113895</v>
      </c>
    </row>
    <row r="4866" spans="5:6">
      <c r="E4866" t="e">
        <f>#REF!</f>
        <v>#REF!</v>
      </c>
      <c r="F4866">
        <v>113896</v>
      </c>
    </row>
    <row r="4867" spans="5:6">
      <c r="E4867" t="e">
        <f>#REF!</f>
        <v>#REF!</v>
      </c>
      <c r="F4867">
        <v>113897</v>
      </c>
    </row>
    <row r="4868" spans="5:6">
      <c r="E4868" t="e">
        <f>#REF!</f>
        <v>#REF!</v>
      </c>
      <c r="F4868">
        <v>113898</v>
      </c>
    </row>
    <row r="4869" spans="5:6">
      <c r="E4869" t="e">
        <f>#REF!</f>
        <v>#REF!</v>
      </c>
      <c r="F4869">
        <v>113899</v>
      </c>
    </row>
    <row r="4870" spans="5:6">
      <c r="E4870" t="e">
        <f>#REF!</f>
        <v>#REF!</v>
      </c>
      <c r="F4870">
        <v>113900</v>
      </c>
    </row>
    <row r="4871" spans="5:6">
      <c r="E4871" t="e">
        <f>#REF!</f>
        <v>#REF!</v>
      </c>
      <c r="F4871">
        <v>113901</v>
      </c>
    </row>
    <row r="4872" spans="5:6">
      <c r="E4872" t="e">
        <f>#REF!</f>
        <v>#REF!</v>
      </c>
      <c r="F4872">
        <v>113902</v>
      </c>
    </row>
    <row r="4873" spans="5:6">
      <c r="E4873" t="e">
        <f>#REF!</f>
        <v>#REF!</v>
      </c>
      <c r="F4873">
        <v>113903</v>
      </c>
    </row>
    <row r="4874" spans="5:6">
      <c r="E4874" t="e">
        <f>#REF!</f>
        <v>#REF!</v>
      </c>
      <c r="F4874">
        <v>113904</v>
      </c>
    </row>
    <row r="4875" spans="5:6">
      <c r="E4875" t="e">
        <f>#REF!</f>
        <v>#REF!</v>
      </c>
      <c r="F4875">
        <v>113905</v>
      </c>
    </row>
    <row r="4876" spans="5:6">
      <c r="E4876" t="e">
        <f>#REF!</f>
        <v>#REF!</v>
      </c>
      <c r="F4876">
        <v>113906</v>
      </c>
    </row>
    <row r="4877" spans="5:6">
      <c r="E4877" t="e">
        <f>#REF!</f>
        <v>#REF!</v>
      </c>
      <c r="F4877">
        <v>113907</v>
      </c>
    </row>
    <row r="4878" spans="5:6">
      <c r="E4878" t="e">
        <f>#REF!</f>
        <v>#REF!</v>
      </c>
      <c r="F4878">
        <v>113908</v>
      </c>
    </row>
    <row r="4879" spans="5:6">
      <c r="E4879" t="e">
        <f>#REF!</f>
        <v>#REF!</v>
      </c>
      <c r="F4879">
        <v>113909</v>
      </c>
    </row>
    <row r="4880" spans="5:6">
      <c r="E4880" t="e">
        <f>#REF!</f>
        <v>#REF!</v>
      </c>
      <c r="F4880">
        <v>113910</v>
      </c>
    </row>
    <row r="4881" spans="5:6">
      <c r="E4881" t="e">
        <f>#REF!</f>
        <v>#REF!</v>
      </c>
      <c r="F4881">
        <v>113911</v>
      </c>
    </row>
    <row r="4882" spans="5:6">
      <c r="E4882" t="e">
        <f>#REF!</f>
        <v>#REF!</v>
      </c>
      <c r="F4882">
        <v>113912</v>
      </c>
    </row>
    <row r="4883" spans="5:6">
      <c r="E4883" t="e">
        <f>#REF!</f>
        <v>#REF!</v>
      </c>
      <c r="F4883">
        <v>113913</v>
      </c>
    </row>
    <row r="4884" spans="5:6">
      <c r="E4884" t="e">
        <f>#REF!</f>
        <v>#REF!</v>
      </c>
      <c r="F4884">
        <v>113914</v>
      </c>
    </row>
    <row r="4885" spans="5:6">
      <c r="E4885" t="e">
        <f>#REF!</f>
        <v>#REF!</v>
      </c>
      <c r="F4885">
        <v>113915</v>
      </c>
    </row>
    <row r="4886" spans="5:6">
      <c r="E4886" t="e">
        <f>#REF!</f>
        <v>#REF!</v>
      </c>
      <c r="F4886">
        <v>113916</v>
      </c>
    </row>
    <row r="4887" spans="5:6">
      <c r="E4887" t="e">
        <f>#REF!</f>
        <v>#REF!</v>
      </c>
      <c r="F4887">
        <v>113917</v>
      </c>
    </row>
    <row r="4888" spans="5:6">
      <c r="E4888" t="e">
        <f>#REF!</f>
        <v>#REF!</v>
      </c>
      <c r="F4888">
        <v>113918</v>
      </c>
    </row>
    <row r="4889" spans="5:6">
      <c r="E4889" t="e">
        <f>#REF!</f>
        <v>#REF!</v>
      </c>
      <c r="F4889">
        <v>113919</v>
      </c>
    </row>
    <row r="4890" spans="5:6">
      <c r="E4890" t="e">
        <f>#REF!</f>
        <v>#REF!</v>
      </c>
      <c r="F4890">
        <v>113920</v>
      </c>
    </row>
    <row r="4891" spans="5:6">
      <c r="E4891" t="e">
        <f>#REF!</f>
        <v>#REF!</v>
      </c>
      <c r="F4891">
        <v>113921</v>
      </c>
    </row>
    <row r="4892" spans="5:6">
      <c r="E4892" t="e">
        <f>#REF!</f>
        <v>#REF!</v>
      </c>
      <c r="F4892">
        <v>113922</v>
      </c>
    </row>
    <row r="4893" spans="5:6">
      <c r="E4893" t="e">
        <f>#REF!</f>
        <v>#REF!</v>
      </c>
      <c r="F4893">
        <v>113923</v>
      </c>
    </row>
    <row r="4894" spans="5:6">
      <c r="E4894" t="e">
        <f>#REF!</f>
        <v>#REF!</v>
      </c>
      <c r="F4894">
        <v>113924</v>
      </c>
    </row>
    <row r="4895" spans="5:6">
      <c r="E4895" t="e">
        <f>#REF!</f>
        <v>#REF!</v>
      </c>
      <c r="F4895">
        <v>113925</v>
      </c>
    </row>
    <row r="4896" spans="5:6">
      <c r="E4896" t="e">
        <f>#REF!</f>
        <v>#REF!</v>
      </c>
      <c r="F4896">
        <v>113926</v>
      </c>
    </row>
    <row r="4897" spans="5:6">
      <c r="E4897" t="e">
        <f>#REF!</f>
        <v>#REF!</v>
      </c>
      <c r="F4897">
        <v>113927</v>
      </c>
    </row>
    <row r="4898" spans="5:6">
      <c r="E4898" t="e">
        <f>#REF!</f>
        <v>#REF!</v>
      </c>
      <c r="F4898">
        <v>113928</v>
      </c>
    </row>
    <row r="4899" spans="5:6">
      <c r="E4899" t="e">
        <f>#REF!</f>
        <v>#REF!</v>
      </c>
      <c r="F4899">
        <v>113929</v>
      </c>
    </row>
    <row r="4900" spans="5:6">
      <c r="E4900" t="e">
        <f>#REF!</f>
        <v>#REF!</v>
      </c>
      <c r="F4900">
        <v>113930</v>
      </c>
    </row>
    <row r="4901" spans="5:6">
      <c r="E4901" t="e">
        <f>#REF!</f>
        <v>#REF!</v>
      </c>
      <c r="F4901">
        <v>113931</v>
      </c>
    </row>
    <row r="4902" spans="5:6">
      <c r="E4902" t="e">
        <f>#REF!</f>
        <v>#REF!</v>
      </c>
      <c r="F4902">
        <v>113932</v>
      </c>
    </row>
    <row r="4903" spans="5:6">
      <c r="E4903" t="e">
        <f>#REF!</f>
        <v>#REF!</v>
      </c>
      <c r="F4903">
        <v>113933</v>
      </c>
    </row>
    <row r="4904" spans="5:6">
      <c r="E4904" t="e">
        <f>#REF!</f>
        <v>#REF!</v>
      </c>
      <c r="F4904">
        <v>113934</v>
      </c>
    </row>
    <row r="4905" spans="5:6">
      <c r="E4905" t="e">
        <f>#REF!</f>
        <v>#REF!</v>
      </c>
      <c r="F4905">
        <v>113935</v>
      </c>
    </row>
    <row r="4906" spans="5:6">
      <c r="E4906" t="e">
        <f>#REF!</f>
        <v>#REF!</v>
      </c>
      <c r="F4906">
        <v>113936</v>
      </c>
    </row>
    <row r="4907" spans="5:6">
      <c r="E4907" t="e">
        <f>#REF!</f>
        <v>#REF!</v>
      </c>
      <c r="F4907">
        <v>113937</v>
      </c>
    </row>
    <row r="4908" spans="5:6">
      <c r="E4908" t="e">
        <f>#REF!</f>
        <v>#REF!</v>
      </c>
      <c r="F4908">
        <v>113938</v>
      </c>
    </row>
    <row r="4909" spans="5:6">
      <c r="E4909" t="e">
        <f>#REF!</f>
        <v>#REF!</v>
      </c>
      <c r="F4909">
        <v>113939</v>
      </c>
    </row>
    <row r="4910" spans="5:6">
      <c r="E4910" t="e">
        <f>#REF!</f>
        <v>#REF!</v>
      </c>
      <c r="F4910">
        <v>113940</v>
      </c>
    </row>
    <row r="4911" spans="5:6">
      <c r="E4911" t="e">
        <f>#REF!</f>
        <v>#REF!</v>
      </c>
      <c r="F4911">
        <v>113941</v>
      </c>
    </row>
    <row r="4912" spans="5:6">
      <c r="E4912" t="e">
        <f>#REF!</f>
        <v>#REF!</v>
      </c>
      <c r="F4912">
        <v>113942</v>
      </c>
    </row>
    <row r="4913" spans="5:6">
      <c r="E4913" t="e">
        <f>#REF!</f>
        <v>#REF!</v>
      </c>
      <c r="F4913">
        <v>113943</v>
      </c>
    </row>
    <row r="4914" spans="5:6">
      <c r="E4914" t="e">
        <f>#REF!</f>
        <v>#REF!</v>
      </c>
      <c r="F4914">
        <v>113944</v>
      </c>
    </row>
    <row r="4915" spans="5:6">
      <c r="E4915" t="e">
        <f>#REF!</f>
        <v>#REF!</v>
      </c>
      <c r="F4915">
        <v>113945</v>
      </c>
    </row>
    <row r="4916" spans="5:6">
      <c r="E4916" t="e">
        <f>#REF!</f>
        <v>#REF!</v>
      </c>
      <c r="F4916">
        <v>113946</v>
      </c>
    </row>
    <row r="4917" spans="5:6">
      <c r="E4917" t="e">
        <f>#REF!</f>
        <v>#REF!</v>
      </c>
      <c r="F4917">
        <v>113947</v>
      </c>
    </row>
    <row r="4918" spans="5:6">
      <c r="E4918" t="e">
        <f>#REF!</f>
        <v>#REF!</v>
      </c>
      <c r="F4918">
        <v>113948</v>
      </c>
    </row>
    <row r="4919" spans="5:6">
      <c r="E4919" t="e">
        <f>#REF!</f>
        <v>#REF!</v>
      </c>
      <c r="F4919">
        <v>113949</v>
      </c>
    </row>
    <row r="4920" spans="5:6">
      <c r="E4920" t="e">
        <f>#REF!</f>
        <v>#REF!</v>
      </c>
      <c r="F4920">
        <v>113950</v>
      </c>
    </row>
    <row r="4921" spans="5:6">
      <c r="E4921" t="e">
        <f>#REF!</f>
        <v>#REF!</v>
      </c>
      <c r="F4921">
        <v>113951</v>
      </c>
    </row>
    <row r="4922" spans="5:6">
      <c r="E4922" t="e">
        <f>#REF!</f>
        <v>#REF!</v>
      </c>
      <c r="F4922">
        <v>113952</v>
      </c>
    </row>
    <row r="4923" spans="5:6">
      <c r="E4923" t="e">
        <f>#REF!</f>
        <v>#REF!</v>
      </c>
      <c r="F4923">
        <v>113953</v>
      </c>
    </row>
    <row r="4924" spans="5:6">
      <c r="E4924" t="e">
        <f>#REF!</f>
        <v>#REF!</v>
      </c>
      <c r="F4924">
        <v>113954</v>
      </c>
    </row>
    <row r="4925" spans="5:6">
      <c r="E4925" t="e">
        <f>#REF!</f>
        <v>#REF!</v>
      </c>
      <c r="F4925">
        <v>113955</v>
      </c>
    </row>
    <row r="4926" spans="5:6">
      <c r="E4926" t="e">
        <f>#REF!</f>
        <v>#REF!</v>
      </c>
      <c r="F4926">
        <v>113956</v>
      </c>
    </row>
    <row r="4927" spans="5:6">
      <c r="E4927" t="e">
        <f>#REF!</f>
        <v>#REF!</v>
      </c>
      <c r="F4927">
        <v>113957</v>
      </c>
    </row>
    <row r="4928" spans="5:6">
      <c r="E4928" t="e">
        <f>#REF!</f>
        <v>#REF!</v>
      </c>
      <c r="F4928">
        <v>113958</v>
      </c>
    </row>
    <row r="4929" spans="5:6">
      <c r="E4929" t="e">
        <f>#REF!</f>
        <v>#REF!</v>
      </c>
      <c r="F4929">
        <v>113959</v>
      </c>
    </row>
    <row r="4930" spans="5:6">
      <c r="E4930" t="e">
        <f>#REF!</f>
        <v>#REF!</v>
      </c>
      <c r="F4930">
        <v>113960</v>
      </c>
    </row>
    <row r="4931" spans="5:6">
      <c r="E4931" t="e">
        <f>#REF!</f>
        <v>#REF!</v>
      </c>
      <c r="F4931">
        <v>113961</v>
      </c>
    </row>
    <row r="4932" spans="5:6">
      <c r="E4932" t="e">
        <f>#REF!</f>
        <v>#REF!</v>
      </c>
      <c r="F4932">
        <v>113962</v>
      </c>
    </row>
    <row r="4933" spans="5:6">
      <c r="E4933" t="e">
        <f>#REF!</f>
        <v>#REF!</v>
      </c>
      <c r="F4933">
        <v>113963</v>
      </c>
    </row>
    <row r="4934" spans="5:6">
      <c r="E4934" t="e">
        <f>#REF!</f>
        <v>#REF!</v>
      </c>
      <c r="F4934">
        <v>113964</v>
      </c>
    </row>
    <row r="4935" spans="5:6">
      <c r="E4935" t="e">
        <f>#REF!</f>
        <v>#REF!</v>
      </c>
      <c r="F4935">
        <v>113965</v>
      </c>
    </row>
    <row r="4936" spans="5:6">
      <c r="E4936" t="e">
        <f>#REF!</f>
        <v>#REF!</v>
      </c>
      <c r="F4936">
        <v>113966</v>
      </c>
    </row>
    <row r="4937" spans="5:6">
      <c r="E4937" t="e">
        <f>#REF!</f>
        <v>#REF!</v>
      </c>
      <c r="F4937">
        <v>113967</v>
      </c>
    </row>
    <row r="4938" spans="5:6">
      <c r="E4938" t="e">
        <f>#REF!</f>
        <v>#REF!</v>
      </c>
      <c r="F4938">
        <v>113968</v>
      </c>
    </row>
    <row r="4939" spans="5:6">
      <c r="E4939" t="e">
        <f>#REF!</f>
        <v>#REF!</v>
      </c>
      <c r="F4939">
        <v>113969</v>
      </c>
    </row>
    <row r="4940" spans="5:6">
      <c r="E4940" t="e">
        <f>#REF!</f>
        <v>#REF!</v>
      </c>
      <c r="F4940">
        <v>113970</v>
      </c>
    </row>
    <row r="4941" spans="5:6">
      <c r="E4941" t="e">
        <f>#REF!</f>
        <v>#REF!</v>
      </c>
      <c r="F4941">
        <v>113971</v>
      </c>
    </row>
    <row r="4942" spans="5:6">
      <c r="E4942" t="e">
        <f>#REF!</f>
        <v>#REF!</v>
      </c>
      <c r="F4942">
        <v>113972</v>
      </c>
    </row>
    <row r="4943" spans="5:6">
      <c r="E4943" t="e">
        <f>#REF!</f>
        <v>#REF!</v>
      </c>
      <c r="F4943">
        <v>113973</v>
      </c>
    </row>
    <row r="4944" spans="5:6">
      <c r="E4944" t="e">
        <f>#REF!</f>
        <v>#REF!</v>
      </c>
      <c r="F4944">
        <v>113974</v>
      </c>
    </row>
    <row r="4945" spans="5:6">
      <c r="E4945" t="e">
        <f>#REF!</f>
        <v>#REF!</v>
      </c>
      <c r="F4945">
        <v>113975</v>
      </c>
    </row>
    <row r="4946" spans="5:6">
      <c r="E4946" t="e">
        <f>#REF!</f>
        <v>#REF!</v>
      </c>
      <c r="F4946">
        <v>113976</v>
      </c>
    </row>
    <row r="4947" spans="5:6">
      <c r="E4947" t="e">
        <f>#REF!</f>
        <v>#REF!</v>
      </c>
      <c r="F4947">
        <v>113977</v>
      </c>
    </row>
    <row r="4948" spans="5:6">
      <c r="E4948" t="e">
        <f>#REF!</f>
        <v>#REF!</v>
      </c>
      <c r="F4948">
        <v>113978</v>
      </c>
    </row>
    <row r="4949" spans="5:6">
      <c r="E4949" t="e">
        <f>#REF!</f>
        <v>#REF!</v>
      </c>
      <c r="F4949">
        <v>113979</v>
      </c>
    </row>
    <row r="4950" spans="5:6">
      <c r="E4950" t="e">
        <f>#REF!</f>
        <v>#REF!</v>
      </c>
      <c r="F4950">
        <v>113980</v>
      </c>
    </row>
    <row r="4951" spans="5:6">
      <c r="E4951" t="e">
        <f>#REF!</f>
        <v>#REF!</v>
      </c>
      <c r="F4951">
        <v>113981</v>
      </c>
    </row>
    <row r="4952" spans="5:6">
      <c r="E4952" t="e">
        <f>#REF!</f>
        <v>#REF!</v>
      </c>
      <c r="F4952">
        <v>113982</v>
      </c>
    </row>
    <row r="4953" spans="5:6">
      <c r="E4953" t="e">
        <f>#REF!</f>
        <v>#REF!</v>
      </c>
      <c r="F4953">
        <v>113983</v>
      </c>
    </row>
    <row r="4954" spans="5:6">
      <c r="E4954" t="e">
        <f>#REF!</f>
        <v>#REF!</v>
      </c>
      <c r="F4954">
        <v>113984</v>
      </c>
    </row>
    <row r="4955" spans="5:6">
      <c r="E4955" t="e">
        <f>#REF!</f>
        <v>#REF!</v>
      </c>
      <c r="F4955">
        <v>113985</v>
      </c>
    </row>
    <row r="4956" spans="5:6">
      <c r="E4956" t="e">
        <f>#REF!</f>
        <v>#REF!</v>
      </c>
      <c r="F4956">
        <v>113986</v>
      </c>
    </row>
    <row r="4957" spans="5:6">
      <c r="E4957" t="e">
        <f>#REF!</f>
        <v>#REF!</v>
      </c>
      <c r="F4957">
        <v>113987</v>
      </c>
    </row>
    <row r="4958" spans="5:6">
      <c r="E4958" t="e">
        <f>#REF!</f>
        <v>#REF!</v>
      </c>
      <c r="F4958">
        <v>113988</v>
      </c>
    </row>
    <row r="4959" spans="5:6">
      <c r="E4959" t="e">
        <f>#REF!</f>
        <v>#REF!</v>
      </c>
      <c r="F4959">
        <v>113989</v>
      </c>
    </row>
    <row r="4960" spans="5:6">
      <c r="E4960" t="e">
        <f>#REF!</f>
        <v>#REF!</v>
      </c>
      <c r="F4960">
        <v>113990</v>
      </c>
    </row>
    <row r="4961" spans="5:6">
      <c r="E4961" t="e">
        <f>#REF!</f>
        <v>#REF!</v>
      </c>
      <c r="F4961">
        <v>113991</v>
      </c>
    </row>
    <row r="4962" spans="5:6">
      <c r="E4962" t="e">
        <f>#REF!</f>
        <v>#REF!</v>
      </c>
      <c r="F4962">
        <v>113992</v>
      </c>
    </row>
    <row r="4963" spans="5:6">
      <c r="E4963" t="e">
        <f>#REF!</f>
        <v>#REF!</v>
      </c>
      <c r="F4963">
        <v>113993</v>
      </c>
    </row>
    <row r="4964" spans="5:6">
      <c r="E4964" t="e">
        <f>#REF!</f>
        <v>#REF!</v>
      </c>
      <c r="F4964">
        <v>113994</v>
      </c>
    </row>
    <row r="4965" spans="5:6">
      <c r="E4965" t="e">
        <f>#REF!</f>
        <v>#REF!</v>
      </c>
      <c r="F4965">
        <v>113995</v>
      </c>
    </row>
    <row r="4966" spans="5:6">
      <c r="E4966" t="e">
        <f>#REF!</f>
        <v>#REF!</v>
      </c>
      <c r="F4966">
        <v>113996</v>
      </c>
    </row>
    <row r="4967" spans="5:6">
      <c r="E4967" t="e">
        <f>#REF!</f>
        <v>#REF!</v>
      </c>
      <c r="F4967">
        <v>113997</v>
      </c>
    </row>
    <row r="4968" spans="5:6">
      <c r="E4968" t="e">
        <f>#REF!</f>
        <v>#REF!</v>
      </c>
      <c r="F4968">
        <v>113998</v>
      </c>
    </row>
    <row r="4969" spans="5:6">
      <c r="E4969" t="e">
        <f>#REF!</f>
        <v>#REF!</v>
      </c>
      <c r="F4969">
        <v>113999</v>
      </c>
    </row>
    <row r="4970" spans="5:6">
      <c r="E4970" t="e">
        <f>#REF!</f>
        <v>#REF!</v>
      </c>
      <c r="F4970">
        <v>114000</v>
      </c>
    </row>
    <row r="4971" spans="5:6">
      <c r="E4971" t="e">
        <f>#REF!</f>
        <v>#REF!</v>
      </c>
      <c r="F4971">
        <v>114001</v>
      </c>
    </row>
    <row r="4972" spans="5:6">
      <c r="E4972" t="e">
        <f>#REF!</f>
        <v>#REF!</v>
      </c>
      <c r="F4972">
        <v>114002</v>
      </c>
    </row>
    <row r="4973" spans="5:6">
      <c r="E4973" t="e">
        <f>#REF!</f>
        <v>#REF!</v>
      </c>
      <c r="F4973">
        <v>114003</v>
      </c>
    </row>
    <row r="4974" spans="5:6">
      <c r="E4974" t="e">
        <f>#REF!</f>
        <v>#REF!</v>
      </c>
      <c r="F4974">
        <v>114004</v>
      </c>
    </row>
    <row r="4975" spans="5:6">
      <c r="E4975" t="e">
        <f>#REF!</f>
        <v>#REF!</v>
      </c>
      <c r="F4975">
        <v>114005</v>
      </c>
    </row>
    <row r="4976" spans="5:6">
      <c r="E4976" t="e">
        <f>#REF!</f>
        <v>#REF!</v>
      </c>
      <c r="F4976">
        <v>114006</v>
      </c>
    </row>
    <row r="4977" spans="5:6">
      <c r="E4977" t="e">
        <f>#REF!</f>
        <v>#REF!</v>
      </c>
      <c r="F4977">
        <v>114007</v>
      </c>
    </row>
    <row r="4978" spans="5:6">
      <c r="E4978" t="e">
        <f>#REF!</f>
        <v>#REF!</v>
      </c>
      <c r="F4978">
        <v>114008</v>
      </c>
    </row>
    <row r="4979" spans="5:6">
      <c r="E4979" t="e">
        <f>#REF!</f>
        <v>#REF!</v>
      </c>
      <c r="F4979">
        <v>114009</v>
      </c>
    </row>
    <row r="4980" spans="5:6">
      <c r="E4980" t="e">
        <f>#REF!</f>
        <v>#REF!</v>
      </c>
      <c r="F4980">
        <v>114010</v>
      </c>
    </row>
    <row r="4981" spans="5:6">
      <c r="E4981" t="e">
        <f>#REF!</f>
        <v>#REF!</v>
      </c>
      <c r="F4981">
        <v>114011</v>
      </c>
    </row>
    <row r="4982" spans="5:6">
      <c r="E4982" t="e">
        <f>#REF!</f>
        <v>#REF!</v>
      </c>
      <c r="F4982">
        <v>114012</v>
      </c>
    </row>
    <row r="4983" spans="5:6">
      <c r="E4983" t="e">
        <f>#REF!</f>
        <v>#REF!</v>
      </c>
      <c r="F4983">
        <v>114013</v>
      </c>
    </row>
    <row r="4984" spans="5:6">
      <c r="E4984" t="e">
        <f>#REF!</f>
        <v>#REF!</v>
      </c>
      <c r="F4984">
        <v>114014</v>
      </c>
    </row>
    <row r="4985" spans="5:6">
      <c r="E4985" t="e">
        <f>#REF!</f>
        <v>#REF!</v>
      </c>
      <c r="F4985">
        <v>114015</v>
      </c>
    </row>
    <row r="4986" spans="5:6">
      <c r="E4986" t="e">
        <f>#REF!</f>
        <v>#REF!</v>
      </c>
      <c r="F4986">
        <v>114016</v>
      </c>
    </row>
    <row r="4987" spans="5:6">
      <c r="E4987" t="e">
        <f>#REF!</f>
        <v>#REF!</v>
      </c>
      <c r="F4987">
        <v>114017</v>
      </c>
    </row>
    <row r="4988" spans="5:6">
      <c r="E4988" t="e">
        <f>#REF!</f>
        <v>#REF!</v>
      </c>
      <c r="F4988">
        <v>114018</v>
      </c>
    </row>
    <row r="4989" spans="5:6">
      <c r="E4989" t="e">
        <f>#REF!</f>
        <v>#REF!</v>
      </c>
      <c r="F4989">
        <v>114019</v>
      </c>
    </row>
    <row r="4990" spans="5:6">
      <c r="E4990" t="e">
        <f>#REF!</f>
        <v>#REF!</v>
      </c>
      <c r="F4990">
        <v>114020</v>
      </c>
    </row>
    <row r="4991" spans="5:6">
      <c r="E4991" t="e">
        <f>#REF!</f>
        <v>#REF!</v>
      </c>
      <c r="F4991">
        <v>114021</v>
      </c>
    </row>
    <row r="4992" spans="5:6">
      <c r="E4992" t="e">
        <f>#REF!</f>
        <v>#REF!</v>
      </c>
      <c r="F4992">
        <v>114022</v>
      </c>
    </row>
    <row r="4993" spans="5:6">
      <c r="E4993" t="e">
        <f>#REF!</f>
        <v>#REF!</v>
      </c>
      <c r="F4993">
        <v>114023</v>
      </c>
    </row>
    <row r="4994" spans="5:6">
      <c r="E4994" t="e">
        <f>#REF!</f>
        <v>#REF!</v>
      </c>
      <c r="F4994">
        <v>114024</v>
      </c>
    </row>
    <row r="4995" spans="5:6">
      <c r="E4995" t="e">
        <f>#REF!</f>
        <v>#REF!</v>
      </c>
      <c r="F4995">
        <v>114025</v>
      </c>
    </row>
    <row r="4996" spans="5:6">
      <c r="E4996" t="e">
        <f>#REF!</f>
        <v>#REF!</v>
      </c>
      <c r="F4996">
        <v>114026</v>
      </c>
    </row>
    <row r="4997" spans="5:6">
      <c r="E4997" t="e">
        <f>#REF!</f>
        <v>#REF!</v>
      </c>
      <c r="F4997">
        <v>114027</v>
      </c>
    </row>
    <row r="4998" spans="5:6">
      <c r="E4998" t="e">
        <f>#REF!</f>
        <v>#REF!</v>
      </c>
      <c r="F4998">
        <v>114028</v>
      </c>
    </row>
    <row r="4999" spans="5:6">
      <c r="E4999" t="e">
        <f>#REF!</f>
        <v>#REF!</v>
      </c>
      <c r="F4999">
        <v>114029</v>
      </c>
    </row>
    <row r="5000" spans="5:6">
      <c r="E5000" t="e">
        <f>#REF!</f>
        <v>#REF!</v>
      </c>
      <c r="F5000">
        <v>114030</v>
      </c>
    </row>
    <row r="5001" spans="5:6">
      <c r="E5001" t="e">
        <f>#REF!</f>
        <v>#REF!</v>
      </c>
      <c r="F5001">
        <v>114031</v>
      </c>
    </row>
    <row r="5002" spans="5:6">
      <c r="E5002" t="e">
        <f>#REF!</f>
        <v>#REF!</v>
      </c>
      <c r="F5002">
        <v>114032</v>
      </c>
    </row>
    <row r="5003" spans="5:6">
      <c r="E5003" t="e">
        <f>#REF!</f>
        <v>#REF!</v>
      </c>
      <c r="F5003">
        <v>114033</v>
      </c>
    </row>
    <row r="5004" spans="5:6">
      <c r="E5004" t="e">
        <f>#REF!</f>
        <v>#REF!</v>
      </c>
      <c r="F5004">
        <v>114034</v>
      </c>
    </row>
    <row r="5005" spans="5:6">
      <c r="E5005" t="e">
        <f>#REF!</f>
        <v>#REF!</v>
      </c>
      <c r="F5005">
        <v>114035</v>
      </c>
    </row>
    <row r="5006" spans="5:6">
      <c r="E5006" t="e">
        <f>#REF!</f>
        <v>#REF!</v>
      </c>
      <c r="F5006">
        <v>114036</v>
      </c>
    </row>
    <row r="5007" spans="5:6">
      <c r="E5007" t="e">
        <f>#REF!</f>
        <v>#REF!</v>
      </c>
      <c r="F5007">
        <v>114037</v>
      </c>
    </row>
    <row r="5008" spans="5:6">
      <c r="E5008" t="e">
        <f>#REF!</f>
        <v>#REF!</v>
      </c>
      <c r="F5008">
        <v>114038</v>
      </c>
    </row>
    <row r="5009" spans="5:6">
      <c r="E5009" t="e">
        <f>#REF!</f>
        <v>#REF!</v>
      </c>
      <c r="F5009">
        <v>114039</v>
      </c>
    </row>
    <row r="5010" spans="5:6">
      <c r="E5010" t="e">
        <f>#REF!</f>
        <v>#REF!</v>
      </c>
      <c r="F5010">
        <v>114040</v>
      </c>
    </row>
    <row r="5011" spans="5:6">
      <c r="E5011" t="e">
        <f>#REF!</f>
        <v>#REF!</v>
      </c>
      <c r="F5011">
        <v>114041</v>
      </c>
    </row>
    <row r="5012" spans="5:6">
      <c r="E5012" t="e">
        <f>#REF!</f>
        <v>#REF!</v>
      </c>
      <c r="F5012">
        <v>114042</v>
      </c>
    </row>
    <row r="5013" spans="5:6">
      <c r="E5013" t="e">
        <f>#REF!</f>
        <v>#REF!</v>
      </c>
      <c r="F5013">
        <v>114043</v>
      </c>
    </row>
    <row r="5014" spans="5:6">
      <c r="E5014" t="e">
        <f>#REF!</f>
        <v>#REF!</v>
      </c>
      <c r="F5014">
        <v>114044</v>
      </c>
    </row>
    <row r="5015" spans="5:6">
      <c r="E5015" t="e">
        <f>#REF!</f>
        <v>#REF!</v>
      </c>
      <c r="F5015">
        <v>114045</v>
      </c>
    </row>
    <row r="5016" spans="5:6">
      <c r="E5016" t="e">
        <f>#REF!</f>
        <v>#REF!</v>
      </c>
      <c r="F5016">
        <v>114046</v>
      </c>
    </row>
    <row r="5017" spans="5:6">
      <c r="E5017" t="e">
        <f>#REF!</f>
        <v>#REF!</v>
      </c>
      <c r="F5017">
        <v>114047</v>
      </c>
    </row>
    <row r="5018" spans="5:6">
      <c r="E5018" t="e">
        <f>#REF!</f>
        <v>#REF!</v>
      </c>
      <c r="F5018">
        <v>114048</v>
      </c>
    </row>
    <row r="5019" spans="5:6">
      <c r="E5019" t="e">
        <f>#REF!</f>
        <v>#REF!</v>
      </c>
      <c r="F5019">
        <v>114049</v>
      </c>
    </row>
    <row r="5020" spans="5:6">
      <c r="E5020" t="e">
        <f>#REF!</f>
        <v>#REF!</v>
      </c>
      <c r="F5020">
        <v>114050</v>
      </c>
    </row>
    <row r="5021" spans="5:6">
      <c r="E5021" t="e">
        <f>#REF!</f>
        <v>#REF!</v>
      </c>
      <c r="F5021">
        <v>114051</v>
      </c>
    </row>
    <row r="5022" spans="5:6">
      <c r="E5022" t="e">
        <f>#REF!</f>
        <v>#REF!</v>
      </c>
      <c r="F5022">
        <v>114052</v>
      </c>
    </row>
    <row r="5023" spans="5:6">
      <c r="E5023" t="e">
        <f>#REF!</f>
        <v>#REF!</v>
      </c>
      <c r="F5023">
        <v>114053</v>
      </c>
    </row>
    <row r="5024" spans="5:6">
      <c r="E5024" t="e">
        <f>#REF!</f>
        <v>#REF!</v>
      </c>
      <c r="F5024">
        <v>114054</v>
      </c>
    </row>
    <row r="5025" spans="5:6">
      <c r="E5025" t="e">
        <f>#REF!</f>
        <v>#REF!</v>
      </c>
      <c r="F5025">
        <v>114055</v>
      </c>
    </row>
    <row r="5026" spans="5:6">
      <c r="E5026" t="e">
        <f>#REF!</f>
        <v>#REF!</v>
      </c>
      <c r="F5026">
        <v>114056</v>
      </c>
    </row>
    <row r="5027" spans="5:6">
      <c r="E5027" t="e">
        <f>#REF!</f>
        <v>#REF!</v>
      </c>
      <c r="F5027">
        <v>114057</v>
      </c>
    </row>
    <row r="5028" spans="5:6">
      <c r="E5028" t="e">
        <f>#REF!</f>
        <v>#REF!</v>
      </c>
      <c r="F5028">
        <v>114058</v>
      </c>
    </row>
    <row r="5029" spans="5:6">
      <c r="E5029" t="e">
        <f>#REF!</f>
        <v>#REF!</v>
      </c>
      <c r="F5029">
        <v>114059</v>
      </c>
    </row>
    <row r="5030" spans="5:6">
      <c r="E5030" t="e">
        <f>#REF!</f>
        <v>#REF!</v>
      </c>
      <c r="F5030">
        <v>114060</v>
      </c>
    </row>
    <row r="5031" spans="5:6">
      <c r="E5031" t="e">
        <f>#REF!</f>
        <v>#REF!</v>
      </c>
      <c r="F5031">
        <v>114061</v>
      </c>
    </row>
    <row r="5032" spans="5:6">
      <c r="E5032" t="e">
        <f>#REF!</f>
        <v>#REF!</v>
      </c>
      <c r="F5032">
        <v>114062</v>
      </c>
    </row>
    <row r="5033" spans="5:6">
      <c r="E5033" t="e">
        <f>#REF!</f>
        <v>#REF!</v>
      </c>
      <c r="F5033">
        <v>114063</v>
      </c>
    </row>
    <row r="5034" spans="5:6">
      <c r="E5034" t="e">
        <f>#REF!</f>
        <v>#REF!</v>
      </c>
      <c r="F5034">
        <v>114064</v>
      </c>
    </row>
    <row r="5035" spans="5:6">
      <c r="E5035" t="e">
        <f>#REF!</f>
        <v>#REF!</v>
      </c>
      <c r="F5035">
        <v>114065</v>
      </c>
    </row>
    <row r="5036" spans="5:6">
      <c r="E5036" t="e">
        <f>#REF!</f>
        <v>#REF!</v>
      </c>
      <c r="F5036">
        <v>114066</v>
      </c>
    </row>
    <row r="5037" spans="5:6">
      <c r="E5037" t="e">
        <f>#REF!</f>
        <v>#REF!</v>
      </c>
      <c r="F5037">
        <v>114067</v>
      </c>
    </row>
    <row r="5038" spans="5:6">
      <c r="E5038" t="e">
        <f>#REF!</f>
        <v>#REF!</v>
      </c>
      <c r="F5038">
        <v>114068</v>
      </c>
    </row>
    <row r="5039" spans="5:6">
      <c r="E5039" t="e">
        <f>#REF!</f>
        <v>#REF!</v>
      </c>
      <c r="F5039">
        <v>114069</v>
      </c>
    </row>
    <row r="5040" spans="5:6">
      <c r="E5040" t="e">
        <f>#REF!</f>
        <v>#REF!</v>
      </c>
      <c r="F5040">
        <v>114070</v>
      </c>
    </row>
    <row r="5041" spans="5:6">
      <c r="E5041" t="e">
        <f>#REF!</f>
        <v>#REF!</v>
      </c>
      <c r="F5041">
        <v>114071</v>
      </c>
    </row>
    <row r="5042" spans="5:6">
      <c r="E5042" t="e">
        <f>#REF!</f>
        <v>#REF!</v>
      </c>
      <c r="F5042">
        <v>114072</v>
      </c>
    </row>
    <row r="5043" spans="5:6">
      <c r="E5043" t="e">
        <f>#REF!</f>
        <v>#REF!</v>
      </c>
      <c r="F5043">
        <v>114073</v>
      </c>
    </row>
    <row r="5044" spans="5:6">
      <c r="E5044" t="e">
        <f>#REF!</f>
        <v>#REF!</v>
      </c>
      <c r="F5044">
        <v>114074</v>
      </c>
    </row>
    <row r="5045" spans="5:6">
      <c r="E5045" t="e">
        <f>#REF!</f>
        <v>#REF!</v>
      </c>
      <c r="F5045">
        <v>114075</v>
      </c>
    </row>
    <row r="5046" spans="5:6">
      <c r="E5046" t="e">
        <f>#REF!</f>
        <v>#REF!</v>
      </c>
      <c r="F5046">
        <v>114076</v>
      </c>
    </row>
    <row r="5047" spans="5:6">
      <c r="E5047" t="e">
        <f>#REF!</f>
        <v>#REF!</v>
      </c>
      <c r="F5047">
        <v>114077</v>
      </c>
    </row>
    <row r="5048" spans="5:6">
      <c r="E5048" t="e">
        <f>#REF!</f>
        <v>#REF!</v>
      </c>
      <c r="F5048">
        <v>114078</v>
      </c>
    </row>
    <row r="5049" spans="5:6">
      <c r="E5049" t="e">
        <f>#REF!</f>
        <v>#REF!</v>
      </c>
      <c r="F5049">
        <v>114079</v>
      </c>
    </row>
    <row r="5050" spans="5:6">
      <c r="E5050" t="e">
        <f>#REF!</f>
        <v>#REF!</v>
      </c>
      <c r="F5050">
        <v>114080</v>
      </c>
    </row>
    <row r="5051" spans="5:6">
      <c r="E5051" t="e">
        <f>#REF!</f>
        <v>#REF!</v>
      </c>
      <c r="F5051">
        <v>114081</v>
      </c>
    </row>
    <row r="5052" spans="5:6">
      <c r="E5052" t="e">
        <f>#REF!</f>
        <v>#REF!</v>
      </c>
      <c r="F5052">
        <v>114082</v>
      </c>
    </row>
    <row r="5053" spans="5:6">
      <c r="E5053" t="e">
        <f>#REF!</f>
        <v>#REF!</v>
      </c>
      <c r="F5053">
        <v>114083</v>
      </c>
    </row>
    <row r="5054" spans="5:6">
      <c r="E5054" t="e">
        <f>#REF!</f>
        <v>#REF!</v>
      </c>
      <c r="F5054">
        <v>114084</v>
      </c>
    </row>
    <row r="5055" spans="5:6">
      <c r="E5055" t="e">
        <f>#REF!</f>
        <v>#REF!</v>
      </c>
      <c r="F5055">
        <v>114085</v>
      </c>
    </row>
    <row r="5056" spans="5:6">
      <c r="E5056" t="e">
        <f>#REF!</f>
        <v>#REF!</v>
      </c>
      <c r="F5056">
        <v>114086</v>
      </c>
    </row>
    <row r="5057" spans="5:6">
      <c r="E5057" t="e">
        <f>#REF!</f>
        <v>#REF!</v>
      </c>
      <c r="F5057">
        <v>114087</v>
      </c>
    </row>
    <row r="5058" spans="5:6">
      <c r="E5058" t="e">
        <f>#REF!</f>
        <v>#REF!</v>
      </c>
      <c r="F5058">
        <v>114088</v>
      </c>
    </row>
    <row r="5059" spans="5:6">
      <c r="E5059" t="e">
        <f>#REF!</f>
        <v>#REF!</v>
      </c>
      <c r="F5059">
        <v>114089</v>
      </c>
    </row>
    <row r="5060" spans="5:6">
      <c r="E5060" t="e">
        <f>#REF!</f>
        <v>#REF!</v>
      </c>
      <c r="F5060">
        <v>114090</v>
      </c>
    </row>
    <row r="5061" spans="5:6">
      <c r="E5061" t="e">
        <f>#REF!</f>
        <v>#REF!</v>
      </c>
      <c r="F5061">
        <v>114091</v>
      </c>
    </row>
    <row r="5062" spans="5:6">
      <c r="E5062" t="e">
        <f>#REF!</f>
        <v>#REF!</v>
      </c>
      <c r="F5062">
        <v>114092</v>
      </c>
    </row>
    <row r="5063" spans="5:6">
      <c r="E5063" t="e">
        <f>#REF!</f>
        <v>#REF!</v>
      </c>
      <c r="F5063">
        <v>114093</v>
      </c>
    </row>
    <row r="5064" spans="5:6">
      <c r="E5064" t="e">
        <f>#REF!</f>
        <v>#REF!</v>
      </c>
      <c r="F5064">
        <v>114094</v>
      </c>
    </row>
    <row r="5065" spans="5:6">
      <c r="E5065" t="e">
        <f>#REF!</f>
        <v>#REF!</v>
      </c>
      <c r="F5065">
        <v>114095</v>
      </c>
    </row>
    <row r="5066" spans="5:6">
      <c r="E5066" t="e">
        <f>#REF!</f>
        <v>#REF!</v>
      </c>
      <c r="F5066">
        <v>114096</v>
      </c>
    </row>
    <row r="5067" spans="5:6">
      <c r="E5067" t="e">
        <f>#REF!</f>
        <v>#REF!</v>
      </c>
      <c r="F5067">
        <v>114097</v>
      </c>
    </row>
    <row r="5068" spans="5:6">
      <c r="E5068" t="e">
        <f>#REF!</f>
        <v>#REF!</v>
      </c>
      <c r="F5068">
        <v>114098</v>
      </c>
    </row>
    <row r="5069" spans="5:6">
      <c r="E5069" t="e">
        <f>#REF!</f>
        <v>#REF!</v>
      </c>
      <c r="F5069">
        <v>114099</v>
      </c>
    </row>
    <row r="5070" spans="5:6">
      <c r="E5070" t="e">
        <f>#REF!</f>
        <v>#REF!</v>
      </c>
      <c r="F5070">
        <v>114100</v>
      </c>
    </row>
    <row r="5071" spans="5:6">
      <c r="E5071" t="e">
        <f>#REF!</f>
        <v>#REF!</v>
      </c>
      <c r="F5071">
        <v>114101</v>
      </c>
    </row>
    <row r="5072" spans="5:6">
      <c r="E5072" t="e">
        <f>#REF!</f>
        <v>#REF!</v>
      </c>
      <c r="F5072">
        <v>114102</v>
      </c>
    </row>
    <row r="5073" spans="5:6">
      <c r="E5073" t="e">
        <f>#REF!</f>
        <v>#REF!</v>
      </c>
      <c r="F5073">
        <v>114103</v>
      </c>
    </row>
    <row r="5074" spans="5:6">
      <c r="E5074" t="e">
        <f>#REF!</f>
        <v>#REF!</v>
      </c>
      <c r="F5074">
        <v>114104</v>
      </c>
    </row>
    <row r="5075" spans="5:6">
      <c r="E5075" t="e">
        <f>#REF!</f>
        <v>#REF!</v>
      </c>
      <c r="F5075">
        <v>114105</v>
      </c>
    </row>
    <row r="5076" spans="5:6">
      <c r="E5076" t="e">
        <f>#REF!</f>
        <v>#REF!</v>
      </c>
      <c r="F5076">
        <v>114106</v>
      </c>
    </row>
    <row r="5077" spans="5:6">
      <c r="E5077" t="e">
        <f>#REF!</f>
        <v>#REF!</v>
      </c>
      <c r="F5077">
        <v>114107</v>
      </c>
    </row>
    <row r="5078" spans="5:6">
      <c r="E5078" t="e">
        <f>#REF!</f>
        <v>#REF!</v>
      </c>
      <c r="F5078">
        <v>114108</v>
      </c>
    </row>
    <row r="5079" spans="5:6">
      <c r="E5079" t="e">
        <f>#REF!</f>
        <v>#REF!</v>
      </c>
      <c r="F5079">
        <v>114109</v>
      </c>
    </row>
    <row r="5080" spans="5:6">
      <c r="E5080" t="e">
        <f>#REF!</f>
        <v>#REF!</v>
      </c>
      <c r="F5080">
        <v>114110</v>
      </c>
    </row>
    <row r="5081" spans="5:6">
      <c r="E5081" t="e">
        <f>#REF!</f>
        <v>#REF!</v>
      </c>
      <c r="F5081">
        <v>114111</v>
      </c>
    </row>
    <row r="5082" spans="5:6">
      <c r="E5082" t="e">
        <f>#REF!</f>
        <v>#REF!</v>
      </c>
      <c r="F5082">
        <v>114112</v>
      </c>
    </row>
    <row r="5083" spans="5:6">
      <c r="E5083" t="e">
        <f>#REF!</f>
        <v>#REF!</v>
      </c>
      <c r="F5083">
        <v>114113</v>
      </c>
    </row>
    <row r="5084" spans="5:6">
      <c r="E5084" t="e">
        <f>#REF!</f>
        <v>#REF!</v>
      </c>
      <c r="F5084">
        <v>114114</v>
      </c>
    </row>
    <row r="5085" spans="5:6">
      <c r="E5085" t="e">
        <f>#REF!</f>
        <v>#REF!</v>
      </c>
      <c r="F5085">
        <v>114115</v>
      </c>
    </row>
    <row r="5086" spans="5:6">
      <c r="E5086" t="e">
        <f>#REF!</f>
        <v>#REF!</v>
      </c>
      <c r="F5086">
        <v>114116</v>
      </c>
    </row>
    <row r="5087" spans="5:6">
      <c r="E5087" t="e">
        <f>#REF!</f>
        <v>#REF!</v>
      </c>
      <c r="F5087">
        <v>114117</v>
      </c>
    </row>
    <row r="5088" spans="5:6">
      <c r="E5088" t="e">
        <f>#REF!</f>
        <v>#REF!</v>
      </c>
      <c r="F5088">
        <v>114118</v>
      </c>
    </row>
    <row r="5089" spans="5:6">
      <c r="E5089" t="e">
        <f>#REF!</f>
        <v>#REF!</v>
      </c>
      <c r="F5089">
        <v>114119</v>
      </c>
    </row>
    <row r="5090" spans="5:6">
      <c r="E5090" t="e">
        <f>#REF!</f>
        <v>#REF!</v>
      </c>
      <c r="F5090">
        <v>114120</v>
      </c>
    </row>
    <row r="5091" spans="5:6">
      <c r="E5091" t="e">
        <f>#REF!</f>
        <v>#REF!</v>
      </c>
      <c r="F5091">
        <v>114121</v>
      </c>
    </row>
    <row r="5092" spans="5:6">
      <c r="E5092" t="e">
        <f>#REF!</f>
        <v>#REF!</v>
      </c>
      <c r="F5092">
        <v>114122</v>
      </c>
    </row>
    <row r="5093" spans="5:6">
      <c r="E5093" t="e">
        <f>#REF!</f>
        <v>#REF!</v>
      </c>
      <c r="F5093">
        <v>114123</v>
      </c>
    </row>
    <row r="5094" spans="5:6">
      <c r="E5094" t="e">
        <f>#REF!</f>
        <v>#REF!</v>
      </c>
      <c r="F5094">
        <v>114124</v>
      </c>
    </row>
    <row r="5095" spans="5:6">
      <c r="E5095" t="e">
        <f>#REF!</f>
        <v>#REF!</v>
      </c>
      <c r="F5095">
        <v>114125</v>
      </c>
    </row>
    <row r="5096" spans="5:6">
      <c r="E5096" t="e">
        <f>#REF!</f>
        <v>#REF!</v>
      </c>
      <c r="F5096">
        <v>114126</v>
      </c>
    </row>
    <row r="5097" spans="5:6">
      <c r="E5097" t="e">
        <f>#REF!</f>
        <v>#REF!</v>
      </c>
      <c r="F5097">
        <v>114127</v>
      </c>
    </row>
    <row r="5098" spans="5:6">
      <c r="E5098" t="e">
        <f>#REF!</f>
        <v>#REF!</v>
      </c>
      <c r="F5098">
        <v>114128</v>
      </c>
    </row>
    <row r="5099" spans="5:6">
      <c r="E5099" t="e">
        <f>#REF!</f>
        <v>#REF!</v>
      </c>
      <c r="F5099">
        <v>114129</v>
      </c>
    </row>
    <row r="5100" spans="5:6">
      <c r="E5100" t="e">
        <f>#REF!</f>
        <v>#REF!</v>
      </c>
      <c r="F5100">
        <v>114130</v>
      </c>
    </row>
    <row r="5101" spans="5:6">
      <c r="E5101" t="e">
        <f>#REF!</f>
        <v>#REF!</v>
      </c>
      <c r="F5101">
        <v>114131</v>
      </c>
    </row>
    <row r="5102" spans="5:6">
      <c r="E5102" t="e">
        <f>#REF!</f>
        <v>#REF!</v>
      </c>
      <c r="F5102">
        <v>114132</v>
      </c>
    </row>
    <row r="5103" spans="5:6">
      <c r="E5103" t="e">
        <f>#REF!</f>
        <v>#REF!</v>
      </c>
      <c r="F5103">
        <v>114133</v>
      </c>
    </row>
    <row r="5104" spans="5:6">
      <c r="E5104" t="e">
        <f>#REF!</f>
        <v>#REF!</v>
      </c>
      <c r="F5104">
        <v>114134</v>
      </c>
    </row>
    <row r="5105" spans="5:6">
      <c r="E5105" t="e">
        <f>#REF!</f>
        <v>#REF!</v>
      </c>
      <c r="F5105">
        <v>114135</v>
      </c>
    </row>
    <row r="5106" spans="5:6">
      <c r="E5106" t="e">
        <f>#REF!</f>
        <v>#REF!</v>
      </c>
      <c r="F5106">
        <v>114136</v>
      </c>
    </row>
    <row r="5107" spans="5:6">
      <c r="E5107" t="e">
        <f>#REF!</f>
        <v>#REF!</v>
      </c>
      <c r="F5107">
        <v>114137</v>
      </c>
    </row>
    <row r="5108" spans="5:6">
      <c r="E5108" t="e">
        <f>#REF!</f>
        <v>#REF!</v>
      </c>
      <c r="F5108">
        <v>114138</v>
      </c>
    </row>
    <row r="5109" spans="5:6">
      <c r="E5109" t="e">
        <f>#REF!</f>
        <v>#REF!</v>
      </c>
      <c r="F5109">
        <v>114139</v>
      </c>
    </row>
    <row r="5110" spans="5:6">
      <c r="E5110" t="e">
        <f>#REF!</f>
        <v>#REF!</v>
      </c>
      <c r="F5110">
        <v>114140</v>
      </c>
    </row>
    <row r="5111" spans="5:6">
      <c r="E5111" t="e">
        <f>#REF!</f>
        <v>#REF!</v>
      </c>
      <c r="F5111">
        <v>114141</v>
      </c>
    </row>
    <row r="5112" spans="5:6">
      <c r="E5112" t="e">
        <f>#REF!</f>
        <v>#REF!</v>
      </c>
      <c r="F5112">
        <v>114142</v>
      </c>
    </row>
    <row r="5113" spans="5:6">
      <c r="E5113" t="e">
        <f>#REF!</f>
        <v>#REF!</v>
      </c>
      <c r="F5113">
        <v>114143</v>
      </c>
    </row>
    <row r="5114" spans="5:6">
      <c r="E5114" t="e">
        <f>#REF!</f>
        <v>#REF!</v>
      </c>
      <c r="F5114">
        <v>114144</v>
      </c>
    </row>
    <row r="5115" spans="5:6">
      <c r="E5115" t="e">
        <f>#REF!</f>
        <v>#REF!</v>
      </c>
      <c r="F5115">
        <v>114145</v>
      </c>
    </row>
    <row r="5116" spans="5:6">
      <c r="E5116" t="e">
        <f>#REF!</f>
        <v>#REF!</v>
      </c>
      <c r="F5116">
        <v>114146</v>
      </c>
    </row>
    <row r="5117" spans="5:6">
      <c r="E5117" t="e">
        <f>#REF!</f>
        <v>#REF!</v>
      </c>
      <c r="F5117">
        <v>114147</v>
      </c>
    </row>
    <row r="5118" spans="5:6">
      <c r="E5118" t="e">
        <f>#REF!</f>
        <v>#REF!</v>
      </c>
      <c r="F5118">
        <v>114148</v>
      </c>
    </row>
    <row r="5119" spans="5:6">
      <c r="E5119" t="e">
        <f>#REF!</f>
        <v>#REF!</v>
      </c>
      <c r="F5119">
        <v>114149</v>
      </c>
    </row>
    <row r="5120" spans="5:6">
      <c r="E5120" t="e">
        <f>#REF!</f>
        <v>#REF!</v>
      </c>
      <c r="F5120">
        <v>114150</v>
      </c>
    </row>
    <row r="5121" spans="5:6">
      <c r="E5121" t="e">
        <f>#REF!</f>
        <v>#REF!</v>
      </c>
      <c r="F5121">
        <v>114151</v>
      </c>
    </row>
    <row r="5122" spans="5:6">
      <c r="E5122" t="e">
        <f>#REF!</f>
        <v>#REF!</v>
      </c>
      <c r="F5122">
        <v>114152</v>
      </c>
    </row>
    <row r="5123" spans="5:6">
      <c r="E5123" t="e">
        <f>#REF!</f>
        <v>#REF!</v>
      </c>
      <c r="F5123">
        <v>114153</v>
      </c>
    </row>
    <row r="5124" spans="5:6">
      <c r="E5124" t="e">
        <f>#REF!</f>
        <v>#REF!</v>
      </c>
      <c r="F5124">
        <v>114154</v>
      </c>
    </row>
    <row r="5125" spans="5:6">
      <c r="E5125" t="e">
        <f>#REF!</f>
        <v>#REF!</v>
      </c>
      <c r="F5125">
        <v>114155</v>
      </c>
    </row>
    <row r="5126" spans="5:6">
      <c r="E5126" t="e">
        <f>#REF!</f>
        <v>#REF!</v>
      </c>
      <c r="F5126">
        <v>114156</v>
      </c>
    </row>
    <row r="5127" spans="5:6">
      <c r="E5127" t="e">
        <f>#REF!</f>
        <v>#REF!</v>
      </c>
      <c r="F5127">
        <v>114157</v>
      </c>
    </row>
    <row r="5128" spans="5:6">
      <c r="E5128" t="e">
        <f>#REF!</f>
        <v>#REF!</v>
      </c>
      <c r="F5128">
        <v>114158</v>
      </c>
    </row>
    <row r="5129" spans="5:6">
      <c r="E5129" t="e">
        <f>#REF!</f>
        <v>#REF!</v>
      </c>
      <c r="F5129">
        <v>114159</v>
      </c>
    </row>
    <row r="5130" spans="5:6">
      <c r="E5130" t="e">
        <f>#REF!</f>
        <v>#REF!</v>
      </c>
      <c r="F5130">
        <v>114160</v>
      </c>
    </row>
    <row r="5131" spans="5:6">
      <c r="E5131" t="e">
        <f>#REF!</f>
        <v>#REF!</v>
      </c>
      <c r="F5131">
        <v>114161</v>
      </c>
    </row>
    <row r="5132" spans="5:6">
      <c r="E5132" t="e">
        <f>#REF!</f>
        <v>#REF!</v>
      </c>
      <c r="F5132">
        <v>114162</v>
      </c>
    </row>
    <row r="5133" spans="5:6">
      <c r="E5133" t="e">
        <f>#REF!</f>
        <v>#REF!</v>
      </c>
      <c r="F5133">
        <v>114163</v>
      </c>
    </row>
    <row r="5134" spans="5:6">
      <c r="E5134" t="e">
        <f>#REF!</f>
        <v>#REF!</v>
      </c>
      <c r="F5134">
        <v>114164</v>
      </c>
    </row>
    <row r="5135" spans="5:6">
      <c r="E5135" t="e">
        <f>#REF!</f>
        <v>#REF!</v>
      </c>
      <c r="F5135">
        <v>114165</v>
      </c>
    </row>
    <row r="5136" spans="5:6">
      <c r="E5136" t="e">
        <f>#REF!</f>
        <v>#REF!</v>
      </c>
      <c r="F5136">
        <v>114166</v>
      </c>
    </row>
    <row r="5137" spans="5:6">
      <c r="E5137" t="e">
        <f>#REF!</f>
        <v>#REF!</v>
      </c>
      <c r="F5137">
        <v>114167</v>
      </c>
    </row>
    <row r="5138" spans="5:6">
      <c r="E5138" t="e">
        <f>#REF!</f>
        <v>#REF!</v>
      </c>
      <c r="F5138">
        <v>114168</v>
      </c>
    </row>
    <row r="5139" spans="5:6">
      <c r="E5139" t="e">
        <f>#REF!</f>
        <v>#REF!</v>
      </c>
      <c r="F5139">
        <v>114169</v>
      </c>
    </row>
    <row r="5140" spans="5:6">
      <c r="E5140" t="e">
        <f>#REF!</f>
        <v>#REF!</v>
      </c>
      <c r="F5140">
        <v>114170</v>
      </c>
    </row>
    <row r="5141" spans="5:6">
      <c r="E5141" t="e">
        <f>#REF!</f>
        <v>#REF!</v>
      </c>
      <c r="F5141">
        <v>114171</v>
      </c>
    </row>
    <row r="5142" spans="5:6">
      <c r="E5142" t="e">
        <f>#REF!</f>
        <v>#REF!</v>
      </c>
      <c r="F5142">
        <v>114172</v>
      </c>
    </row>
    <row r="5143" spans="5:6">
      <c r="E5143" t="e">
        <f>#REF!</f>
        <v>#REF!</v>
      </c>
      <c r="F5143">
        <v>114173</v>
      </c>
    </row>
    <row r="5144" spans="5:6">
      <c r="E5144" t="e">
        <f>#REF!</f>
        <v>#REF!</v>
      </c>
      <c r="F5144">
        <v>114174</v>
      </c>
    </row>
    <row r="5145" spans="5:6">
      <c r="E5145" t="e">
        <f>#REF!</f>
        <v>#REF!</v>
      </c>
      <c r="F5145">
        <v>114175</v>
      </c>
    </row>
    <row r="5146" spans="5:6">
      <c r="E5146" t="e">
        <f>#REF!</f>
        <v>#REF!</v>
      </c>
      <c r="F5146">
        <v>114176</v>
      </c>
    </row>
    <row r="5147" spans="5:6">
      <c r="E5147" t="e">
        <f>#REF!</f>
        <v>#REF!</v>
      </c>
      <c r="F5147">
        <v>114177</v>
      </c>
    </row>
    <row r="5148" spans="5:6">
      <c r="E5148" t="e">
        <f>#REF!</f>
        <v>#REF!</v>
      </c>
      <c r="F5148">
        <v>114178</v>
      </c>
    </row>
    <row r="5149" spans="5:6">
      <c r="E5149" t="e">
        <f>#REF!</f>
        <v>#REF!</v>
      </c>
      <c r="F5149">
        <v>114179</v>
      </c>
    </row>
    <row r="5150" spans="5:6">
      <c r="E5150" t="e">
        <f>#REF!</f>
        <v>#REF!</v>
      </c>
      <c r="F5150">
        <v>114180</v>
      </c>
    </row>
    <row r="5151" spans="5:6">
      <c r="E5151" t="e">
        <f>#REF!</f>
        <v>#REF!</v>
      </c>
      <c r="F5151">
        <v>114181</v>
      </c>
    </row>
    <row r="5152" spans="5:6">
      <c r="E5152" t="e">
        <f>#REF!</f>
        <v>#REF!</v>
      </c>
      <c r="F5152">
        <v>114182</v>
      </c>
    </row>
    <row r="5153" spans="5:6">
      <c r="E5153" t="e">
        <f>#REF!</f>
        <v>#REF!</v>
      </c>
      <c r="F5153">
        <v>114183</v>
      </c>
    </row>
    <row r="5154" spans="5:6">
      <c r="E5154" t="e">
        <f>#REF!</f>
        <v>#REF!</v>
      </c>
      <c r="F5154">
        <v>114184</v>
      </c>
    </row>
    <row r="5155" spans="5:6">
      <c r="E5155" t="e">
        <f>#REF!</f>
        <v>#REF!</v>
      </c>
      <c r="F5155">
        <v>114185</v>
      </c>
    </row>
    <row r="5156" spans="5:6">
      <c r="E5156" t="e">
        <f>#REF!</f>
        <v>#REF!</v>
      </c>
      <c r="F5156">
        <v>114186</v>
      </c>
    </row>
    <row r="5157" spans="5:6">
      <c r="E5157" t="e">
        <f>#REF!</f>
        <v>#REF!</v>
      </c>
      <c r="F5157">
        <v>114187</v>
      </c>
    </row>
    <row r="5158" spans="5:6">
      <c r="E5158" t="e">
        <f>#REF!</f>
        <v>#REF!</v>
      </c>
      <c r="F5158">
        <v>114188</v>
      </c>
    </row>
    <row r="5159" spans="5:6">
      <c r="E5159" t="e">
        <f>#REF!</f>
        <v>#REF!</v>
      </c>
      <c r="F5159">
        <v>114189</v>
      </c>
    </row>
    <row r="5160" spans="5:6">
      <c r="E5160" t="e">
        <f>#REF!</f>
        <v>#REF!</v>
      </c>
      <c r="F5160">
        <v>114190</v>
      </c>
    </row>
    <row r="5161" spans="5:6">
      <c r="E5161" t="e">
        <f>#REF!</f>
        <v>#REF!</v>
      </c>
      <c r="F5161">
        <v>114191</v>
      </c>
    </row>
    <row r="5162" spans="5:6">
      <c r="E5162" t="e">
        <f>#REF!</f>
        <v>#REF!</v>
      </c>
      <c r="F5162">
        <v>114192</v>
      </c>
    </row>
    <row r="5163" spans="5:6">
      <c r="E5163" t="e">
        <f>#REF!</f>
        <v>#REF!</v>
      </c>
      <c r="F5163">
        <v>114193</v>
      </c>
    </row>
    <row r="5164" spans="5:6">
      <c r="E5164" t="e">
        <f>#REF!</f>
        <v>#REF!</v>
      </c>
      <c r="F5164">
        <v>114194</v>
      </c>
    </row>
    <row r="5165" spans="5:6">
      <c r="E5165" t="e">
        <f>#REF!</f>
        <v>#REF!</v>
      </c>
      <c r="F5165">
        <v>114195</v>
      </c>
    </row>
    <row r="5166" spans="5:6">
      <c r="E5166" t="e">
        <f>#REF!</f>
        <v>#REF!</v>
      </c>
      <c r="F5166">
        <v>114196</v>
      </c>
    </row>
    <row r="5167" spans="5:6">
      <c r="E5167" t="e">
        <f>#REF!</f>
        <v>#REF!</v>
      </c>
      <c r="F5167">
        <v>114197</v>
      </c>
    </row>
    <row r="5168" spans="5:6">
      <c r="E5168" t="e">
        <f>#REF!</f>
        <v>#REF!</v>
      </c>
      <c r="F5168">
        <v>114198</v>
      </c>
    </row>
    <row r="5169" spans="5:6">
      <c r="E5169" t="e">
        <f>#REF!</f>
        <v>#REF!</v>
      </c>
      <c r="F5169">
        <v>114199</v>
      </c>
    </row>
    <row r="5170" spans="5:6">
      <c r="E5170" t="e">
        <f>#REF!</f>
        <v>#REF!</v>
      </c>
      <c r="F5170">
        <v>114200</v>
      </c>
    </row>
    <row r="5171" spans="5:6">
      <c r="E5171" t="e">
        <f>#REF!</f>
        <v>#REF!</v>
      </c>
      <c r="F5171">
        <v>114201</v>
      </c>
    </row>
    <row r="5172" spans="5:6">
      <c r="E5172" t="e">
        <f>#REF!</f>
        <v>#REF!</v>
      </c>
      <c r="F5172">
        <v>114202</v>
      </c>
    </row>
    <row r="5173" spans="5:6">
      <c r="E5173" t="e">
        <f>#REF!</f>
        <v>#REF!</v>
      </c>
      <c r="F5173">
        <v>114203</v>
      </c>
    </row>
    <row r="5174" spans="5:6">
      <c r="E5174" t="e">
        <f>#REF!</f>
        <v>#REF!</v>
      </c>
      <c r="F5174">
        <v>114204</v>
      </c>
    </row>
    <row r="5175" spans="5:6">
      <c r="E5175" t="e">
        <f>#REF!</f>
        <v>#REF!</v>
      </c>
      <c r="F5175">
        <v>114205</v>
      </c>
    </row>
    <row r="5176" spans="5:6">
      <c r="E5176" t="e">
        <f>#REF!</f>
        <v>#REF!</v>
      </c>
      <c r="F5176">
        <v>114206</v>
      </c>
    </row>
    <row r="5177" spans="5:6">
      <c r="E5177" t="e">
        <f>#REF!</f>
        <v>#REF!</v>
      </c>
      <c r="F5177">
        <v>114207</v>
      </c>
    </row>
    <row r="5178" spans="5:6">
      <c r="E5178" t="e">
        <f>#REF!</f>
        <v>#REF!</v>
      </c>
      <c r="F5178">
        <v>114208</v>
      </c>
    </row>
    <row r="5179" spans="5:6">
      <c r="E5179" t="e">
        <f>#REF!</f>
        <v>#REF!</v>
      </c>
      <c r="F5179">
        <v>114209</v>
      </c>
    </row>
    <row r="5180" spans="5:6">
      <c r="E5180" t="e">
        <f>#REF!</f>
        <v>#REF!</v>
      </c>
      <c r="F5180">
        <v>114210</v>
      </c>
    </row>
    <row r="5181" spans="5:6">
      <c r="E5181" t="e">
        <f>#REF!</f>
        <v>#REF!</v>
      </c>
      <c r="F5181">
        <v>114211</v>
      </c>
    </row>
    <row r="5182" spans="5:6">
      <c r="E5182" t="e">
        <f>#REF!</f>
        <v>#REF!</v>
      </c>
      <c r="F5182">
        <v>114212</v>
      </c>
    </row>
    <row r="5183" spans="5:6">
      <c r="E5183" t="e">
        <f>#REF!</f>
        <v>#REF!</v>
      </c>
      <c r="F5183">
        <v>114213</v>
      </c>
    </row>
    <row r="5184" spans="5:6">
      <c r="E5184" t="e">
        <f>#REF!</f>
        <v>#REF!</v>
      </c>
      <c r="F5184">
        <v>114214</v>
      </c>
    </row>
    <row r="5185" spans="5:6">
      <c r="E5185" t="e">
        <f>#REF!</f>
        <v>#REF!</v>
      </c>
      <c r="F5185">
        <v>114215</v>
      </c>
    </row>
    <row r="5186" spans="5:6">
      <c r="E5186" t="e">
        <f>#REF!</f>
        <v>#REF!</v>
      </c>
      <c r="F5186">
        <v>114216</v>
      </c>
    </row>
    <row r="5187" spans="5:6">
      <c r="E5187" t="e">
        <f>#REF!</f>
        <v>#REF!</v>
      </c>
      <c r="F5187">
        <v>114217</v>
      </c>
    </row>
    <row r="5188" spans="5:6">
      <c r="E5188" t="e">
        <f>#REF!</f>
        <v>#REF!</v>
      </c>
      <c r="F5188">
        <v>114218</v>
      </c>
    </row>
    <row r="5189" spans="5:6">
      <c r="E5189" t="e">
        <f>#REF!</f>
        <v>#REF!</v>
      </c>
      <c r="F5189">
        <v>114219</v>
      </c>
    </row>
    <row r="5190" spans="5:6">
      <c r="E5190" t="e">
        <f>#REF!</f>
        <v>#REF!</v>
      </c>
      <c r="F5190">
        <v>114220</v>
      </c>
    </row>
    <row r="5191" spans="5:6">
      <c r="E5191" t="e">
        <f>#REF!</f>
        <v>#REF!</v>
      </c>
      <c r="F5191">
        <v>114221</v>
      </c>
    </row>
    <row r="5192" spans="5:6">
      <c r="E5192" t="e">
        <f>#REF!</f>
        <v>#REF!</v>
      </c>
      <c r="F5192">
        <v>114222</v>
      </c>
    </row>
    <row r="5193" spans="5:6">
      <c r="E5193" t="e">
        <f>#REF!</f>
        <v>#REF!</v>
      </c>
      <c r="F5193">
        <v>114223</v>
      </c>
    </row>
    <row r="5194" spans="5:6">
      <c r="E5194" t="e">
        <f>#REF!</f>
        <v>#REF!</v>
      </c>
      <c r="F5194">
        <v>114224</v>
      </c>
    </row>
    <row r="5195" spans="5:6">
      <c r="E5195" t="e">
        <f>#REF!</f>
        <v>#REF!</v>
      </c>
      <c r="F5195">
        <v>114225</v>
      </c>
    </row>
    <row r="5196" spans="5:6">
      <c r="E5196" t="e">
        <f>#REF!</f>
        <v>#REF!</v>
      </c>
      <c r="F5196">
        <v>114226</v>
      </c>
    </row>
    <row r="5197" spans="5:6">
      <c r="E5197" t="e">
        <f>#REF!</f>
        <v>#REF!</v>
      </c>
      <c r="F5197">
        <v>114227</v>
      </c>
    </row>
    <row r="5198" spans="5:6">
      <c r="E5198" t="e">
        <f>#REF!</f>
        <v>#REF!</v>
      </c>
      <c r="F5198">
        <v>114228</v>
      </c>
    </row>
    <row r="5199" spans="5:6">
      <c r="E5199" t="e">
        <f>#REF!</f>
        <v>#REF!</v>
      </c>
      <c r="F5199">
        <v>114229</v>
      </c>
    </row>
    <row r="5200" spans="5:6">
      <c r="E5200" t="e">
        <f>#REF!</f>
        <v>#REF!</v>
      </c>
      <c r="F5200">
        <v>114230</v>
      </c>
    </row>
    <row r="5201" spans="5:6">
      <c r="E5201" t="e">
        <f>#REF!</f>
        <v>#REF!</v>
      </c>
      <c r="F5201">
        <v>114231</v>
      </c>
    </row>
    <row r="5202" spans="5:6">
      <c r="E5202" t="e">
        <f>#REF!</f>
        <v>#REF!</v>
      </c>
      <c r="F5202">
        <v>114232</v>
      </c>
    </row>
    <row r="5203" spans="5:6">
      <c r="E5203" t="e">
        <f>#REF!</f>
        <v>#REF!</v>
      </c>
      <c r="F5203">
        <v>114233</v>
      </c>
    </row>
    <row r="5204" spans="5:6">
      <c r="E5204" t="e">
        <f>#REF!</f>
        <v>#REF!</v>
      </c>
      <c r="F5204">
        <v>114234</v>
      </c>
    </row>
    <row r="5205" spans="5:6">
      <c r="E5205" t="e">
        <f>#REF!</f>
        <v>#REF!</v>
      </c>
      <c r="F5205">
        <v>114235</v>
      </c>
    </row>
    <row r="5206" spans="5:6">
      <c r="E5206" t="e">
        <f>#REF!</f>
        <v>#REF!</v>
      </c>
      <c r="F5206">
        <v>114236</v>
      </c>
    </row>
    <row r="5207" spans="5:6">
      <c r="E5207" t="e">
        <f>#REF!</f>
        <v>#REF!</v>
      </c>
      <c r="F5207">
        <v>114237</v>
      </c>
    </row>
    <row r="5208" spans="5:6">
      <c r="E5208" t="e">
        <f>#REF!</f>
        <v>#REF!</v>
      </c>
      <c r="F5208">
        <v>114238</v>
      </c>
    </row>
    <row r="5209" spans="5:6">
      <c r="E5209" t="e">
        <f>#REF!</f>
        <v>#REF!</v>
      </c>
      <c r="F5209">
        <v>114239</v>
      </c>
    </row>
    <row r="5210" spans="5:6">
      <c r="E5210" t="e">
        <f>#REF!</f>
        <v>#REF!</v>
      </c>
      <c r="F5210">
        <v>114240</v>
      </c>
    </row>
    <row r="5211" spans="5:6">
      <c r="E5211" t="e">
        <f>#REF!</f>
        <v>#REF!</v>
      </c>
      <c r="F5211">
        <v>114241</v>
      </c>
    </row>
    <row r="5212" spans="5:6">
      <c r="E5212" t="e">
        <f>#REF!</f>
        <v>#REF!</v>
      </c>
      <c r="F5212">
        <v>114242</v>
      </c>
    </row>
    <row r="5213" spans="5:6">
      <c r="E5213" t="e">
        <f>#REF!</f>
        <v>#REF!</v>
      </c>
      <c r="F5213">
        <v>114243</v>
      </c>
    </row>
    <row r="5214" spans="5:6">
      <c r="E5214" t="e">
        <f>#REF!</f>
        <v>#REF!</v>
      </c>
      <c r="F5214">
        <v>114244</v>
      </c>
    </row>
    <row r="5215" spans="5:6">
      <c r="E5215" t="e">
        <f>#REF!</f>
        <v>#REF!</v>
      </c>
      <c r="F5215">
        <v>114245</v>
      </c>
    </row>
    <row r="5216" spans="5:6">
      <c r="E5216" t="e">
        <f>#REF!</f>
        <v>#REF!</v>
      </c>
      <c r="F5216">
        <v>114246</v>
      </c>
    </row>
    <row r="5217" spans="5:6">
      <c r="E5217" t="e">
        <f>#REF!</f>
        <v>#REF!</v>
      </c>
      <c r="F5217">
        <v>114247</v>
      </c>
    </row>
    <row r="5218" spans="5:6">
      <c r="E5218" t="e">
        <f>#REF!</f>
        <v>#REF!</v>
      </c>
      <c r="F5218">
        <v>114248</v>
      </c>
    </row>
    <row r="5219" spans="5:6">
      <c r="E5219" t="e">
        <f>#REF!</f>
        <v>#REF!</v>
      </c>
      <c r="F5219">
        <v>114249</v>
      </c>
    </row>
    <row r="5220" spans="5:6">
      <c r="E5220" t="e">
        <f>#REF!</f>
        <v>#REF!</v>
      </c>
      <c r="F5220">
        <v>114250</v>
      </c>
    </row>
    <row r="5221" spans="5:6">
      <c r="E5221" t="e">
        <f>#REF!</f>
        <v>#REF!</v>
      </c>
      <c r="F5221">
        <v>114251</v>
      </c>
    </row>
    <row r="5222" spans="5:6">
      <c r="E5222" t="e">
        <f>#REF!</f>
        <v>#REF!</v>
      </c>
      <c r="F5222">
        <v>114252</v>
      </c>
    </row>
    <row r="5223" spans="5:6">
      <c r="E5223" t="e">
        <f>#REF!</f>
        <v>#REF!</v>
      </c>
      <c r="F5223">
        <v>114253</v>
      </c>
    </row>
    <row r="5224" spans="5:6">
      <c r="E5224" t="e">
        <f>#REF!</f>
        <v>#REF!</v>
      </c>
      <c r="F5224">
        <v>114254</v>
      </c>
    </row>
    <row r="5225" spans="5:6">
      <c r="E5225" t="e">
        <f>#REF!</f>
        <v>#REF!</v>
      </c>
      <c r="F5225">
        <v>114255</v>
      </c>
    </row>
    <row r="5226" spans="5:6">
      <c r="E5226" t="e">
        <f>#REF!</f>
        <v>#REF!</v>
      </c>
      <c r="F5226">
        <v>114256</v>
      </c>
    </row>
    <row r="5227" spans="5:6">
      <c r="E5227" t="e">
        <f>#REF!</f>
        <v>#REF!</v>
      </c>
      <c r="F5227">
        <v>114257</v>
      </c>
    </row>
    <row r="5228" spans="5:6">
      <c r="E5228" t="e">
        <f>#REF!</f>
        <v>#REF!</v>
      </c>
      <c r="F5228">
        <v>114258</v>
      </c>
    </row>
    <row r="5229" spans="5:6">
      <c r="E5229" t="e">
        <f>#REF!</f>
        <v>#REF!</v>
      </c>
      <c r="F5229">
        <v>114259</v>
      </c>
    </row>
    <row r="5230" spans="5:6">
      <c r="E5230" t="e">
        <f>#REF!</f>
        <v>#REF!</v>
      </c>
      <c r="F5230">
        <v>114260</v>
      </c>
    </row>
    <row r="5231" spans="5:6">
      <c r="E5231" t="e">
        <f>#REF!</f>
        <v>#REF!</v>
      </c>
      <c r="F5231">
        <v>114261</v>
      </c>
    </row>
    <row r="5232" spans="5:6">
      <c r="E5232" t="e">
        <f>#REF!</f>
        <v>#REF!</v>
      </c>
      <c r="F5232">
        <v>114262</v>
      </c>
    </row>
    <row r="5233" spans="5:6">
      <c r="E5233" t="e">
        <f>#REF!</f>
        <v>#REF!</v>
      </c>
      <c r="F5233">
        <v>114263</v>
      </c>
    </row>
    <row r="5234" spans="5:6">
      <c r="E5234" t="e">
        <f>#REF!</f>
        <v>#REF!</v>
      </c>
      <c r="F5234">
        <v>114264</v>
      </c>
    </row>
    <row r="5235" spans="5:6">
      <c r="E5235" t="e">
        <f>#REF!</f>
        <v>#REF!</v>
      </c>
      <c r="F5235">
        <v>114265</v>
      </c>
    </row>
    <row r="5236" spans="5:6">
      <c r="E5236" t="e">
        <f>#REF!</f>
        <v>#REF!</v>
      </c>
      <c r="F5236">
        <v>114266</v>
      </c>
    </row>
    <row r="5237" spans="5:6">
      <c r="E5237" t="e">
        <f>#REF!</f>
        <v>#REF!</v>
      </c>
      <c r="F5237">
        <v>114267</v>
      </c>
    </row>
    <row r="5238" spans="5:6">
      <c r="E5238" t="e">
        <f>#REF!</f>
        <v>#REF!</v>
      </c>
      <c r="F5238">
        <v>114268</v>
      </c>
    </row>
    <row r="5239" spans="5:6">
      <c r="E5239" t="e">
        <f>#REF!</f>
        <v>#REF!</v>
      </c>
      <c r="F5239">
        <v>114269</v>
      </c>
    </row>
    <row r="5240" spans="5:6">
      <c r="E5240" t="e">
        <f>#REF!</f>
        <v>#REF!</v>
      </c>
      <c r="F5240">
        <v>114270</v>
      </c>
    </row>
    <row r="5241" spans="5:6">
      <c r="E5241" t="e">
        <f>#REF!</f>
        <v>#REF!</v>
      </c>
      <c r="F5241">
        <v>114271</v>
      </c>
    </row>
    <row r="5242" spans="5:6">
      <c r="E5242" t="e">
        <f>#REF!</f>
        <v>#REF!</v>
      </c>
      <c r="F5242">
        <v>114272</v>
      </c>
    </row>
    <row r="5243" spans="5:6">
      <c r="E5243" t="e">
        <f>#REF!</f>
        <v>#REF!</v>
      </c>
      <c r="F5243">
        <v>114273</v>
      </c>
    </row>
    <row r="5244" spans="5:6">
      <c r="E5244" t="e">
        <f>#REF!</f>
        <v>#REF!</v>
      </c>
      <c r="F5244">
        <v>114274</v>
      </c>
    </row>
    <row r="5245" spans="5:6">
      <c r="E5245" t="e">
        <f>#REF!</f>
        <v>#REF!</v>
      </c>
      <c r="F5245">
        <v>114275</v>
      </c>
    </row>
    <row r="5246" spans="5:6">
      <c r="E5246" t="e">
        <f>#REF!</f>
        <v>#REF!</v>
      </c>
      <c r="F5246">
        <v>114276</v>
      </c>
    </row>
    <row r="5247" spans="5:6">
      <c r="E5247" t="e">
        <f>#REF!</f>
        <v>#REF!</v>
      </c>
      <c r="F5247">
        <v>114277</v>
      </c>
    </row>
    <row r="5248" spans="5:6">
      <c r="E5248" t="e">
        <f>#REF!</f>
        <v>#REF!</v>
      </c>
      <c r="F5248">
        <v>114278</v>
      </c>
    </row>
    <row r="5249" spans="5:6">
      <c r="E5249" t="e">
        <f>#REF!</f>
        <v>#REF!</v>
      </c>
      <c r="F5249">
        <v>114279</v>
      </c>
    </row>
    <row r="5250" spans="5:6">
      <c r="E5250" t="e">
        <f>#REF!</f>
        <v>#REF!</v>
      </c>
      <c r="F5250">
        <v>114280</v>
      </c>
    </row>
    <row r="5251" spans="5:6">
      <c r="E5251" t="e">
        <f>#REF!</f>
        <v>#REF!</v>
      </c>
      <c r="F5251">
        <v>114281</v>
      </c>
    </row>
    <row r="5252" spans="5:6">
      <c r="E5252" t="e">
        <f>#REF!</f>
        <v>#REF!</v>
      </c>
      <c r="F5252">
        <v>114282</v>
      </c>
    </row>
    <row r="5253" spans="5:6">
      <c r="E5253" t="e">
        <f>#REF!</f>
        <v>#REF!</v>
      </c>
      <c r="F5253">
        <v>114283</v>
      </c>
    </row>
    <row r="5254" spans="5:6">
      <c r="E5254" t="e">
        <f>#REF!</f>
        <v>#REF!</v>
      </c>
      <c r="F5254">
        <v>114284</v>
      </c>
    </row>
    <row r="5255" spans="5:6">
      <c r="E5255" t="e">
        <f>#REF!</f>
        <v>#REF!</v>
      </c>
      <c r="F5255">
        <v>114285</v>
      </c>
    </row>
    <row r="5256" spans="5:6">
      <c r="E5256" t="e">
        <f>#REF!</f>
        <v>#REF!</v>
      </c>
      <c r="F5256">
        <v>114286</v>
      </c>
    </row>
    <row r="5257" spans="5:6">
      <c r="E5257" t="e">
        <f>#REF!</f>
        <v>#REF!</v>
      </c>
      <c r="F5257">
        <v>114287</v>
      </c>
    </row>
    <row r="5258" spans="5:6">
      <c r="E5258" t="e">
        <f>#REF!</f>
        <v>#REF!</v>
      </c>
      <c r="F5258">
        <v>114288</v>
      </c>
    </row>
    <row r="5259" spans="5:6">
      <c r="E5259" t="e">
        <f>#REF!</f>
        <v>#REF!</v>
      </c>
      <c r="F5259">
        <v>114289</v>
      </c>
    </row>
    <row r="5260" spans="5:6">
      <c r="E5260" t="e">
        <f>#REF!</f>
        <v>#REF!</v>
      </c>
      <c r="F5260">
        <v>114290</v>
      </c>
    </row>
    <row r="5261" spans="5:6">
      <c r="E5261" t="e">
        <f>#REF!</f>
        <v>#REF!</v>
      </c>
      <c r="F5261">
        <v>114291</v>
      </c>
    </row>
    <row r="5262" spans="5:6">
      <c r="E5262" t="e">
        <f>#REF!</f>
        <v>#REF!</v>
      </c>
      <c r="F5262">
        <v>114292</v>
      </c>
    </row>
    <row r="5263" spans="5:6">
      <c r="E5263" t="e">
        <f>#REF!</f>
        <v>#REF!</v>
      </c>
      <c r="F5263">
        <v>114293</v>
      </c>
    </row>
    <row r="5264" spans="5:6">
      <c r="E5264" t="e">
        <f>#REF!</f>
        <v>#REF!</v>
      </c>
      <c r="F5264">
        <v>114294</v>
      </c>
    </row>
    <row r="5265" spans="5:6">
      <c r="E5265" t="e">
        <f>#REF!</f>
        <v>#REF!</v>
      </c>
      <c r="F5265">
        <v>114295</v>
      </c>
    </row>
    <row r="5266" spans="5:6">
      <c r="E5266" t="e">
        <f>#REF!</f>
        <v>#REF!</v>
      </c>
      <c r="F5266">
        <v>114296</v>
      </c>
    </row>
    <row r="5267" spans="5:6">
      <c r="E5267" t="e">
        <f>#REF!</f>
        <v>#REF!</v>
      </c>
      <c r="F5267">
        <v>114297</v>
      </c>
    </row>
    <row r="5268" spans="5:6">
      <c r="E5268" t="e">
        <f>#REF!</f>
        <v>#REF!</v>
      </c>
      <c r="F5268">
        <v>114298</v>
      </c>
    </row>
    <row r="5269" spans="5:6">
      <c r="E5269" t="e">
        <f>#REF!</f>
        <v>#REF!</v>
      </c>
      <c r="F5269">
        <v>114299</v>
      </c>
    </row>
    <row r="5270" spans="5:6">
      <c r="E5270" t="e">
        <f>#REF!</f>
        <v>#REF!</v>
      </c>
      <c r="F5270">
        <v>114300</v>
      </c>
    </row>
    <row r="5271" spans="5:6">
      <c r="E5271" t="e">
        <f>#REF!</f>
        <v>#REF!</v>
      </c>
      <c r="F5271">
        <v>114301</v>
      </c>
    </row>
    <row r="5272" spans="5:6">
      <c r="E5272" t="e">
        <f>#REF!</f>
        <v>#REF!</v>
      </c>
      <c r="F5272">
        <v>114302</v>
      </c>
    </row>
    <row r="5273" spans="5:6">
      <c r="E5273" t="e">
        <f>#REF!</f>
        <v>#REF!</v>
      </c>
      <c r="F5273">
        <v>114303</v>
      </c>
    </row>
    <row r="5274" spans="5:6">
      <c r="E5274" t="e">
        <f>#REF!</f>
        <v>#REF!</v>
      </c>
      <c r="F5274">
        <v>114304</v>
      </c>
    </row>
    <row r="5275" spans="5:6">
      <c r="E5275" t="e">
        <f>#REF!</f>
        <v>#REF!</v>
      </c>
      <c r="F5275">
        <v>114305</v>
      </c>
    </row>
    <row r="5276" spans="5:6">
      <c r="E5276" t="e">
        <f>#REF!</f>
        <v>#REF!</v>
      </c>
      <c r="F5276">
        <v>114306</v>
      </c>
    </row>
    <row r="5277" spans="5:6">
      <c r="E5277" t="e">
        <f>#REF!</f>
        <v>#REF!</v>
      </c>
      <c r="F5277">
        <v>114307</v>
      </c>
    </row>
    <row r="5278" spans="5:6">
      <c r="E5278" t="e">
        <f>#REF!</f>
        <v>#REF!</v>
      </c>
      <c r="F5278">
        <v>114308</v>
      </c>
    </row>
    <row r="5279" spans="5:6">
      <c r="E5279" t="e">
        <f>#REF!</f>
        <v>#REF!</v>
      </c>
      <c r="F5279">
        <v>114309</v>
      </c>
    </row>
    <row r="5280" spans="5:6">
      <c r="E5280" t="e">
        <f>#REF!</f>
        <v>#REF!</v>
      </c>
      <c r="F5280">
        <v>114310</v>
      </c>
    </row>
    <row r="5281" spans="5:6">
      <c r="E5281" t="e">
        <f>#REF!</f>
        <v>#REF!</v>
      </c>
      <c r="F5281">
        <v>114311</v>
      </c>
    </row>
    <row r="5282" spans="5:6">
      <c r="E5282" t="e">
        <f>#REF!</f>
        <v>#REF!</v>
      </c>
      <c r="F5282">
        <v>114312</v>
      </c>
    </row>
    <row r="5283" spans="5:6">
      <c r="E5283" t="e">
        <f>#REF!</f>
        <v>#REF!</v>
      </c>
      <c r="F5283">
        <v>114313</v>
      </c>
    </row>
    <row r="5284" spans="5:6">
      <c r="E5284" t="e">
        <f>#REF!</f>
        <v>#REF!</v>
      </c>
      <c r="F5284">
        <v>114314</v>
      </c>
    </row>
    <row r="5285" spans="5:6">
      <c r="E5285" t="e">
        <f>#REF!</f>
        <v>#REF!</v>
      </c>
      <c r="F5285">
        <v>114315</v>
      </c>
    </row>
    <row r="5286" spans="5:6">
      <c r="E5286" t="e">
        <f>#REF!</f>
        <v>#REF!</v>
      </c>
      <c r="F5286">
        <v>114316</v>
      </c>
    </row>
    <row r="5287" spans="5:6">
      <c r="E5287" t="e">
        <f>#REF!</f>
        <v>#REF!</v>
      </c>
      <c r="F5287">
        <v>114317</v>
      </c>
    </row>
    <row r="5288" spans="5:6">
      <c r="E5288" t="e">
        <f>#REF!</f>
        <v>#REF!</v>
      </c>
      <c r="F5288">
        <v>114318</v>
      </c>
    </row>
    <row r="5289" spans="5:6">
      <c r="E5289" t="e">
        <f>#REF!</f>
        <v>#REF!</v>
      </c>
      <c r="F5289">
        <v>114319</v>
      </c>
    </row>
    <row r="5290" spans="5:6">
      <c r="E5290" t="e">
        <f>#REF!</f>
        <v>#REF!</v>
      </c>
      <c r="F5290">
        <v>114320</v>
      </c>
    </row>
    <row r="5291" spans="5:6">
      <c r="E5291" t="e">
        <f>#REF!</f>
        <v>#REF!</v>
      </c>
      <c r="F5291">
        <v>114321</v>
      </c>
    </row>
    <row r="5292" spans="5:6">
      <c r="E5292" t="e">
        <f>#REF!</f>
        <v>#REF!</v>
      </c>
      <c r="F5292">
        <v>114322</v>
      </c>
    </row>
    <row r="5293" spans="5:6">
      <c r="E5293" t="e">
        <f>#REF!</f>
        <v>#REF!</v>
      </c>
      <c r="F5293">
        <v>114323</v>
      </c>
    </row>
    <row r="5294" spans="5:6">
      <c r="E5294" t="e">
        <f>#REF!</f>
        <v>#REF!</v>
      </c>
      <c r="F5294">
        <v>114324</v>
      </c>
    </row>
    <row r="5295" spans="5:6">
      <c r="E5295" t="e">
        <f>#REF!</f>
        <v>#REF!</v>
      </c>
      <c r="F5295">
        <v>114325</v>
      </c>
    </row>
    <row r="5296" spans="5:6">
      <c r="E5296" t="e">
        <f>#REF!</f>
        <v>#REF!</v>
      </c>
      <c r="F5296">
        <v>114326</v>
      </c>
    </row>
    <row r="5297" spans="5:6">
      <c r="E5297" t="e">
        <f>#REF!</f>
        <v>#REF!</v>
      </c>
      <c r="F5297">
        <v>114327</v>
      </c>
    </row>
    <row r="5298" spans="5:6">
      <c r="E5298" t="e">
        <f>#REF!</f>
        <v>#REF!</v>
      </c>
      <c r="F5298">
        <v>114328</v>
      </c>
    </row>
    <row r="5299" spans="5:6">
      <c r="E5299" t="e">
        <f>#REF!</f>
        <v>#REF!</v>
      </c>
      <c r="F5299">
        <v>114329</v>
      </c>
    </row>
    <row r="5300" spans="5:6">
      <c r="E5300" t="e">
        <f>#REF!</f>
        <v>#REF!</v>
      </c>
      <c r="F5300">
        <v>114330</v>
      </c>
    </row>
    <row r="5301" spans="5:6">
      <c r="E5301" t="e">
        <f>#REF!</f>
        <v>#REF!</v>
      </c>
      <c r="F5301">
        <v>114331</v>
      </c>
    </row>
    <row r="5302" spans="5:6">
      <c r="E5302" t="e">
        <f>#REF!</f>
        <v>#REF!</v>
      </c>
      <c r="F5302">
        <v>114332</v>
      </c>
    </row>
    <row r="5303" spans="5:6">
      <c r="E5303" t="e">
        <f>#REF!</f>
        <v>#REF!</v>
      </c>
      <c r="F5303">
        <v>114333</v>
      </c>
    </row>
    <row r="5304" spans="5:6">
      <c r="E5304" t="e">
        <f>#REF!</f>
        <v>#REF!</v>
      </c>
      <c r="F5304">
        <v>114334</v>
      </c>
    </row>
    <row r="5305" spans="5:6">
      <c r="E5305" t="e">
        <f>#REF!</f>
        <v>#REF!</v>
      </c>
      <c r="F5305">
        <v>114335</v>
      </c>
    </row>
    <row r="5306" spans="5:6">
      <c r="E5306" t="e">
        <f>#REF!</f>
        <v>#REF!</v>
      </c>
      <c r="F5306">
        <v>114336</v>
      </c>
    </row>
    <row r="5307" spans="5:6">
      <c r="E5307" t="e">
        <f>#REF!</f>
        <v>#REF!</v>
      </c>
      <c r="F5307">
        <v>114337</v>
      </c>
    </row>
    <row r="5308" spans="5:6">
      <c r="E5308" t="e">
        <f>#REF!</f>
        <v>#REF!</v>
      </c>
      <c r="F5308">
        <v>114338</v>
      </c>
    </row>
    <row r="5309" spans="5:6">
      <c r="E5309" t="e">
        <f>#REF!</f>
        <v>#REF!</v>
      </c>
      <c r="F5309">
        <v>114339</v>
      </c>
    </row>
    <row r="5310" spans="5:6">
      <c r="E5310" t="e">
        <f>#REF!</f>
        <v>#REF!</v>
      </c>
      <c r="F5310">
        <v>114340</v>
      </c>
    </row>
    <row r="5311" spans="5:6">
      <c r="E5311" t="e">
        <f>#REF!</f>
        <v>#REF!</v>
      </c>
      <c r="F5311">
        <v>114341</v>
      </c>
    </row>
    <row r="5312" spans="5:6">
      <c r="E5312" t="e">
        <f>#REF!</f>
        <v>#REF!</v>
      </c>
      <c r="F5312">
        <v>114342</v>
      </c>
    </row>
    <row r="5313" spans="5:6">
      <c r="E5313" t="e">
        <f>#REF!</f>
        <v>#REF!</v>
      </c>
      <c r="F5313">
        <v>114343</v>
      </c>
    </row>
    <row r="5314" spans="5:6">
      <c r="E5314" t="e">
        <f>#REF!</f>
        <v>#REF!</v>
      </c>
      <c r="F5314">
        <v>114344</v>
      </c>
    </row>
    <row r="5315" spans="5:6">
      <c r="E5315" t="e">
        <f>#REF!</f>
        <v>#REF!</v>
      </c>
      <c r="F5315">
        <v>114345</v>
      </c>
    </row>
    <row r="5316" spans="5:6">
      <c r="E5316" t="e">
        <f>#REF!</f>
        <v>#REF!</v>
      </c>
      <c r="F5316">
        <v>114346</v>
      </c>
    </row>
    <row r="5317" spans="5:6">
      <c r="E5317" t="e">
        <f>#REF!</f>
        <v>#REF!</v>
      </c>
      <c r="F5317">
        <v>114347</v>
      </c>
    </row>
    <row r="5318" spans="5:6">
      <c r="E5318" t="e">
        <f>#REF!</f>
        <v>#REF!</v>
      </c>
      <c r="F5318">
        <v>114348</v>
      </c>
    </row>
    <row r="5319" spans="5:6">
      <c r="E5319" t="e">
        <f>#REF!</f>
        <v>#REF!</v>
      </c>
      <c r="F5319">
        <v>114349</v>
      </c>
    </row>
    <row r="5320" spans="5:6">
      <c r="E5320" t="e">
        <f>#REF!</f>
        <v>#REF!</v>
      </c>
      <c r="F5320">
        <v>114350</v>
      </c>
    </row>
    <row r="5321" spans="5:6">
      <c r="E5321" t="e">
        <f>#REF!</f>
        <v>#REF!</v>
      </c>
      <c r="F5321">
        <v>114351</v>
      </c>
    </row>
    <row r="5322" spans="5:6">
      <c r="E5322" t="e">
        <f>#REF!</f>
        <v>#REF!</v>
      </c>
      <c r="F5322">
        <v>114352</v>
      </c>
    </row>
    <row r="5323" spans="5:6">
      <c r="E5323" t="e">
        <f>#REF!</f>
        <v>#REF!</v>
      </c>
      <c r="F5323">
        <v>114353</v>
      </c>
    </row>
    <row r="5324" spans="5:6">
      <c r="E5324" t="e">
        <f>#REF!</f>
        <v>#REF!</v>
      </c>
      <c r="F5324">
        <v>114354</v>
      </c>
    </row>
    <row r="5325" spans="5:6">
      <c r="E5325" t="e">
        <f>#REF!</f>
        <v>#REF!</v>
      </c>
      <c r="F5325">
        <v>114355</v>
      </c>
    </row>
    <row r="5326" spans="5:6">
      <c r="E5326" t="e">
        <f>#REF!</f>
        <v>#REF!</v>
      </c>
      <c r="F5326">
        <v>114356</v>
      </c>
    </row>
    <row r="5327" spans="5:6">
      <c r="E5327" t="e">
        <f>#REF!</f>
        <v>#REF!</v>
      </c>
      <c r="F5327">
        <v>114357</v>
      </c>
    </row>
    <row r="5328" spans="5:6">
      <c r="E5328" t="e">
        <f>#REF!</f>
        <v>#REF!</v>
      </c>
      <c r="F5328">
        <v>114358</v>
      </c>
    </row>
    <row r="5329" spans="5:6">
      <c r="E5329" t="e">
        <f>#REF!</f>
        <v>#REF!</v>
      </c>
      <c r="F5329">
        <v>114359</v>
      </c>
    </row>
    <row r="5330" spans="5:6">
      <c r="E5330" t="e">
        <f>#REF!</f>
        <v>#REF!</v>
      </c>
      <c r="F5330">
        <v>114360</v>
      </c>
    </row>
    <row r="5331" spans="5:6">
      <c r="E5331" t="e">
        <f>#REF!</f>
        <v>#REF!</v>
      </c>
      <c r="F5331">
        <v>114361</v>
      </c>
    </row>
    <row r="5332" spans="5:6">
      <c r="E5332" t="e">
        <f>#REF!</f>
        <v>#REF!</v>
      </c>
      <c r="F5332">
        <v>114362</v>
      </c>
    </row>
    <row r="5333" spans="5:6">
      <c r="E5333" t="e">
        <f>#REF!</f>
        <v>#REF!</v>
      </c>
      <c r="F5333">
        <v>114363</v>
      </c>
    </row>
    <row r="5334" spans="5:6">
      <c r="E5334" t="e">
        <f>#REF!</f>
        <v>#REF!</v>
      </c>
      <c r="F5334">
        <v>114364</v>
      </c>
    </row>
    <row r="5335" spans="5:6">
      <c r="E5335" t="e">
        <f>#REF!</f>
        <v>#REF!</v>
      </c>
      <c r="F5335">
        <v>114365</v>
      </c>
    </row>
    <row r="5336" spans="5:6">
      <c r="E5336" t="e">
        <f>#REF!</f>
        <v>#REF!</v>
      </c>
      <c r="F5336">
        <v>114366</v>
      </c>
    </row>
    <row r="5337" spans="5:6">
      <c r="E5337" t="e">
        <f>#REF!</f>
        <v>#REF!</v>
      </c>
      <c r="F5337">
        <v>114367</v>
      </c>
    </row>
    <row r="5338" spans="5:6">
      <c r="E5338" t="e">
        <f>#REF!</f>
        <v>#REF!</v>
      </c>
      <c r="F5338">
        <v>114368</v>
      </c>
    </row>
    <row r="5339" spans="5:6">
      <c r="E5339" t="e">
        <f>#REF!</f>
        <v>#REF!</v>
      </c>
      <c r="F5339">
        <v>114369</v>
      </c>
    </row>
    <row r="5340" spans="5:6">
      <c r="E5340" t="e">
        <f>#REF!</f>
        <v>#REF!</v>
      </c>
      <c r="F5340">
        <v>114370</v>
      </c>
    </row>
    <row r="5341" spans="5:6">
      <c r="E5341" t="e">
        <f>#REF!</f>
        <v>#REF!</v>
      </c>
      <c r="F5341">
        <v>114371</v>
      </c>
    </row>
    <row r="5342" spans="5:6">
      <c r="E5342" t="e">
        <f>#REF!</f>
        <v>#REF!</v>
      </c>
      <c r="F5342">
        <v>114372</v>
      </c>
    </row>
    <row r="5343" spans="5:6">
      <c r="E5343" t="e">
        <f>#REF!</f>
        <v>#REF!</v>
      </c>
      <c r="F5343">
        <v>114373</v>
      </c>
    </row>
    <row r="5344" spans="5:6">
      <c r="E5344" t="e">
        <f>#REF!</f>
        <v>#REF!</v>
      </c>
      <c r="F5344">
        <v>114374</v>
      </c>
    </row>
    <row r="5345" spans="5:6">
      <c r="E5345" t="e">
        <f>#REF!</f>
        <v>#REF!</v>
      </c>
      <c r="F5345">
        <v>114375</v>
      </c>
    </row>
    <row r="5346" spans="5:6">
      <c r="E5346" t="e">
        <f>#REF!</f>
        <v>#REF!</v>
      </c>
      <c r="F5346">
        <v>114376</v>
      </c>
    </row>
    <row r="5347" spans="5:6">
      <c r="E5347" t="e">
        <f>#REF!</f>
        <v>#REF!</v>
      </c>
      <c r="F5347">
        <v>114377</v>
      </c>
    </row>
    <row r="5348" spans="5:6">
      <c r="E5348" t="e">
        <f>#REF!</f>
        <v>#REF!</v>
      </c>
      <c r="F5348">
        <v>114378</v>
      </c>
    </row>
    <row r="5349" spans="5:6">
      <c r="E5349" t="e">
        <f>#REF!</f>
        <v>#REF!</v>
      </c>
      <c r="F5349">
        <v>114379</v>
      </c>
    </row>
    <row r="5350" spans="5:6">
      <c r="E5350" t="e">
        <f>#REF!</f>
        <v>#REF!</v>
      </c>
      <c r="F5350">
        <v>114380</v>
      </c>
    </row>
    <row r="5351" spans="5:6">
      <c r="E5351" t="e">
        <f>#REF!</f>
        <v>#REF!</v>
      </c>
      <c r="F5351">
        <v>114381</v>
      </c>
    </row>
    <row r="5352" spans="5:6">
      <c r="E5352" t="e">
        <f>#REF!</f>
        <v>#REF!</v>
      </c>
      <c r="F5352">
        <v>114382</v>
      </c>
    </row>
    <row r="5353" spans="5:6">
      <c r="E5353" t="e">
        <f>#REF!</f>
        <v>#REF!</v>
      </c>
      <c r="F5353">
        <v>114383</v>
      </c>
    </row>
    <row r="5354" spans="5:6">
      <c r="E5354" t="e">
        <f>#REF!</f>
        <v>#REF!</v>
      </c>
      <c r="F5354">
        <v>114384</v>
      </c>
    </row>
    <row r="5355" spans="5:6">
      <c r="E5355" t="e">
        <f>#REF!</f>
        <v>#REF!</v>
      </c>
      <c r="F5355">
        <v>114385</v>
      </c>
    </row>
    <row r="5356" spans="5:6">
      <c r="E5356" t="e">
        <f>#REF!</f>
        <v>#REF!</v>
      </c>
      <c r="F5356">
        <v>114386</v>
      </c>
    </row>
    <row r="5357" spans="5:6">
      <c r="E5357" t="e">
        <f>#REF!</f>
        <v>#REF!</v>
      </c>
      <c r="F5357">
        <v>114387</v>
      </c>
    </row>
    <row r="5358" spans="5:6">
      <c r="E5358" t="e">
        <f>#REF!</f>
        <v>#REF!</v>
      </c>
      <c r="F5358">
        <v>114388</v>
      </c>
    </row>
    <row r="5359" spans="5:6">
      <c r="E5359" t="e">
        <f>#REF!</f>
        <v>#REF!</v>
      </c>
      <c r="F5359">
        <v>114389</v>
      </c>
    </row>
    <row r="5360" spans="5:6">
      <c r="E5360" t="e">
        <f>#REF!</f>
        <v>#REF!</v>
      </c>
      <c r="F5360">
        <v>114390</v>
      </c>
    </row>
    <row r="5361" spans="5:6">
      <c r="E5361" t="e">
        <f>#REF!</f>
        <v>#REF!</v>
      </c>
      <c r="F5361">
        <v>114391</v>
      </c>
    </row>
    <row r="5362" spans="5:6">
      <c r="E5362" t="e">
        <f>#REF!</f>
        <v>#REF!</v>
      </c>
      <c r="F5362">
        <v>114392</v>
      </c>
    </row>
    <row r="5363" spans="5:6">
      <c r="E5363" t="e">
        <f>#REF!</f>
        <v>#REF!</v>
      </c>
      <c r="F5363">
        <v>114393</v>
      </c>
    </row>
    <row r="5364" spans="5:6">
      <c r="E5364" t="e">
        <f>#REF!</f>
        <v>#REF!</v>
      </c>
      <c r="F5364">
        <v>114394</v>
      </c>
    </row>
    <row r="5365" spans="5:6">
      <c r="E5365" t="e">
        <f>#REF!</f>
        <v>#REF!</v>
      </c>
      <c r="F5365">
        <v>114395</v>
      </c>
    </row>
    <row r="5366" spans="5:6">
      <c r="E5366" t="e">
        <f>#REF!</f>
        <v>#REF!</v>
      </c>
      <c r="F5366">
        <v>114396</v>
      </c>
    </row>
    <row r="5367" spans="5:6">
      <c r="E5367" t="e">
        <f>#REF!</f>
        <v>#REF!</v>
      </c>
      <c r="F5367">
        <v>114397</v>
      </c>
    </row>
    <row r="5368" spans="5:6">
      <c r="E5368" t="e">
        <f>#REF!</f>
        <v>#REF!</v>
      </c>
      <c r="F5368">
        <v>114398</v>
      </c>
    </row>
    <row r="5369" spans="5:6">
      <c r="E5369" t="e">
        <f>#REF!</f>
        <v>#REF!</v>
      </c>
      <c r="F5369">
        <v>114399</v>
      </c>
    </row>
    <row r="5370" spans="5:6">
      <c r="E5370" t="e">
        <f>#REF!</f>
        <v>#REF!</v>
      </c>
      <c r="F5370">
        <v>114400</v>
      </c>
    </row>
    <row r="5371" spans="5:6">
      <c r="E5371" t="e">
        <f>#REF!</f>
        <v>#REF!</v>
      </c>
      <c r="F5371">
        <v>114401</v>
      </c>
    </row>
    <row r="5372" spans="5:6">
      <c r="E5372" t="e">
        <f>#REF!</f>
        <v>#REF!</v>
      </c>
      <c r="F5372">
        <v>114402</v>
      </c>
    </row>
    <row r="5373" spans="5:6">
      <c r="E5373" t="e">
        <f>#REF!</f>
        <v>#REF!</v>
      </c>
      <c r="F5373">
        <v>114403</v>
      </c>
    </row>
    <row r="5374" spans="5:6">
      <c r="E5374" t="e">
        <f>#REF!</f>
        <v>#REF!</v>
      </c>
      <c r="F5374">
        <v>114404</v>
      </c>
    </row>
    <row r="5375" spans="5:6">
      <c r="E5375" t="e">
        <f>#REF!</f>
        <v>#REF!</v>
      </c>
      <c r="F5375">
        <v>114405</v>
      </c>
    </row>
    <row r="5376" spans="5:6">
      <c r="E5376" t="e">
        <f>#REF!</f>
        <v>#REF!</v>
      </c>
      <c r="F5376">
        <v>114406</v>
      </c>
    </row>
    <row r="5377" spans="5:6">
      <c r="E5377" t="e">
        <f>#REF!</f>
        <v>#REF!</v>
      </c>
      <c r="F5377">
        <v>114407</v>
      </c>
    </row>
    <row r="5378" spans="5:6">
      <c r="E5378" t="e">
        <f>#REF!</f>
        <v>#REF!</v>
      </c>
      <c r="F5378">
        <v>114408</v>
      </c>
    </row>
    <row r="5379" spans="5:6">
      <c r="E5379" t="e">
        <f>#REF!</f>
        <v>#REF!</v>
      </c>
      <c r="F5379">
        <v>114409</v>
      </c>
    </row>
    <row r="5380" spans="5:6">
      <c r="E5380" t="e">
        <f>#REF!</f>
        <v>#REF!</v>
      </c>
      <c r="F5380">
        <v>114410</v>
      </c>
    </row>
    <row r="5381" spans="5:6">
      <c r="E5381" t="e">
        <f>#REF!</f>
        <v>#REF!</v>
      </c>
      <c r="F5381">
        <v>114411</v>
      </c>
    </row>
    <row r="5382" spans="5:6">
      <c r="E5382" t="e">
        <f>#REF!</f>
        <v>#REF!</v>
      </c>
      <c r="F5382">
        <v>114412</v>
      </c>
    </row>
    <row r="5383" spans="5:6">
      <c r="E5383" t="e">
        <f>#REF!</f>
        <v>#REF!</v>
      </c>
      <c r="F5383">
        <v>114413</v>
      </c>
    </row>
    <row r="5384" spans="5:6">
      <c r="E5384" t="e">
        <f>#REF!</f>
        <v>#REF!</v>
      </c>
      <c r="F5384">
        <v>114414</v>
      </c>
    </row>
    <row r="5385" spans="5:6">
      <c r="E5385" t="e">
        <f>#REF!</f>
        <v>#REF!</v>
      </c>
      <c r="F5385">
        <v>114415</v>
      </c>
    </row>
    <row r="5386" spans="5:6">
      <c r="E5386" t="e">
        <f>#REF!</f>
        <v>#REF!</v>
      </c>
      <c r="F5386">
        <v>114416</v>
      </c>
    </row>
    <row r="5387" spans="5:6">
      <c r="E5387" t="e">
        <f>#REF!</f>
        <v>#REF!</v>
      </c>
      <c r="F5387">
        <v>114417</v>
      </c>
    </row>
    <row r="5388" spans="5:6">
      <c r="E5388" t="e">
        <f>#REF!</f>
        <v>#REF!</v>
      </c>
      <c r="F5388">
        <v>114418</v>
      </c>
    </row>
    <row r="5389" spans="5:6">
      <c r="E5389" t="e">
        <f>#REF!</f>
        <v>#REF!</v>
      </c>
      <c r="F5389">
        <v>114419</v>
      </c>
    </row>
    <row r="5390" spans="5:6">
      <c r="E5390" t="e">
        <f>#REF!</f>
        <v>#REF!</v>
      </c>
      <c r="F5390">
        <v>114420</v>
      </c>
    </row>
    <row r="5391" spans="5:6">
      <c r="E5391" t="e">
        <f>#REF!</f>
        <v>#REF!</v>
      </c>
      <c r="F5391">
        <v>114421</v>
      </c>
    </row>
    <row r="5392" spans="5:6">
      <c r="E5392" t="e">
        <f>#REF!</f>
        <v>#REF!</v>
      </c>
      <c r="F5392">
        <v>114422</v>
      </c>
    </row>
    <row r="5393" spans="5:6">
      <c r="E5393" t="e">
        <f>#REF!</f>
        <v>#REF!</v>
      </c>
      <c r="F5393">
        <v>114423</v>
      </c>
    </row>
    <row r="5394" spans="5:6">
      <c r="E5394" t="e">
        <f>#REF!</f>
        <v>#REF!</v>
      </c>
      <c r="F5394">
        <v>114424</v>
      </c>
    </row>
    <row r="5395" spans="5:6">
      <c r="E5395" t="e">
        <f>#REF!</f>
        <v>#REF!</v>
      </c>
      <c r="F5395">
        <v>114425</v>
      </c>
    </row>
    <row r="5396" spans="5:6">
      <c r="E5396" t="e">
        <f>#REF!</f>
        <v>#REF!</v>
      </c>
      <c r="F5396">
        <v>114426</v>
      </c>
    </row>
    <row r="5397" spans="5:6">
      <c r="E5397" t="e">
        <f>#REF!</f>
        <v>#REF!</v>
      </c>
      <c r="F5397">
        <v>114427</v>
      </c>
    </row>
    <row r="5398" spans="5:6">
      <c r="E5398" t="e">
        <f>#REF!</f>
        <v>#REF!</v>
      </c>
      <c r="F5398">
        <v>114428</v>
      </c>
    </row>
    <row r="5399" spans="5:6">
      <c r="E5399" t="e">
        <f>#REF!</f>
        <v>#REF!</v>
      </c>
      <c r="F5399">
        <v>114429</v>
      </c>
    </row>
    <row r="5400" spans="5:6">
      <c r="E5400" t="e">
        <f>#REF!</f>
        <v>#REF!</v>
      </c>
      <c r="F5400">
        <v>114430</v>
      </c>
    </row>
    <row r="5401" spans="5:6">
      <c r="E5401" t="e">
        <f>#REF!</f>
        <v>#REF!</v>
      </c>
      <c r="F5401">
        <v>114431</v>
      </c>
    </row>
    <row r="5402" spans="5:6">
      <c r="E5402" t="e">
        <f>#REF!</f>
        <v>#REF!</v>
      </c>
      <c r="F5402">
        <v>114432</v>
      </c>
    </row>
    <row r="5403" spans="5:6">
      <c r="E5403" t="e">
        <f>#REF!</f>
        <v>#REF!</v>
      </c>
      <c r="F5403">
        <v>114433</v>
      </c>
    </row>
    <row r="5404" spans="5:6">
      <c r="E5404" t="e">
        <f>#REF!</f>
        <v>#REF!</v>
      </c>
      <c r="F5404">
        <v>114434</v>
      </c>
    </row>
    <row r="5405" spans="5:6">
      <c r="E5405" t="e">
        <f>#REF!</f>
        <v>#REF!</v>
      </c>
      <c r="F5405">
        <v>114435</v>
      </c>
    </row>
    <row r="5406" spans="5:6">
      <c r="E5406" t="e">
        <f>#REF!</f>
        <v>#REF!</v>
      </c>
      <c r="F5406">
        <v>114436</v>
      </c>
    </row>
    <row r="5407" spans="5:6">
      <c r="E5407" t="e">
        <f>#REF!</f>
        <v>#REF!</v>
      </c>
      <c r="F5407">
        <v>114437</v>
      </c>
    </row>
    <row r="5408" spans="5:6">
      <c r="E5408" t="e">
        <f>#REF!</f>
        <v>#REF!</v>
      </c>
      <c r="F5408">
        <v>114438</v>
      </c>
    </row>
    <row r="5409" spans="5:6">
      <c r="E5409" t="e">
        <f>#REF!</f>
        <v>#REF!</v>
      </c>
      <c r="F5409">
        <v>114439</v>
      </c>
    </row>
    <row r="5410" spans="5:6">
      <c r="E5410" t="e">
        <f>#REF!</f>
        <v>#REF!</v>
      </c>
      <c r="F5410">
        <v>114440</v>
      </c>
    </row>
    <row r="5411" spans="5:6">
      <c r="E5411" t="e">
        <f>#REF!</f>
        <v>#REF!</v>
      </c>
      <c r="F5411">
        <v>114441</v>
      </c>
    </row>
    <row r="5412" spans="5:6">
      <c r="E5412" t="e">
        <f>#REF!</f>
        <v>#REF!</v>
      </c>
      <c r="F5412">
        <v>114442</v>
      </c>
    </row>
    <row r="5413" spans="5:6">
      <c r="E5413" t="e">
        <f>#REF!</f>
        <v>#REF!</v>
      </c>
      <c r="F5413">
        <v>114443</v>
      </c>
    </row>
    <row r="5414" spans="5:6">
      <c r="E5414" t="e">
        <f>#REF!</f>
        <v>#REF!</v>
      </c>
      <c r="F5414">
        <v>114444</v>
      </c>
    </row>
    <row r="5415" spans="5:6">
      <c r="E5415" t="e">
        <f>#REF!</f>
        <v>#REF!</v>
      </c>
      <c r="F5415">
        <v>114445</v>
      </c>
    </row>
    <row r="5416" spans="5:6">
      <c r="E5416" t="e">
        <f>#REF!</f>
        <v>#REF!</v>
      </c>
      <c r="F5416">
        <v>114446</v>
      </c>
    </row>
    <row r="5417" spans="5:6">
      <c r="E5417" t="e">
        <f>#REF!</f>
        <v>#REF!</v>
      </c>
      <c r="F5417">
        <v>114447</v>
      </c>
    </row>
    <row r="5418" spans="5:6">
      <c r="E5418" t="e">
        <f>#REF!</f>
        <v>#REF!</v>
      </c>
      <c r="F5418">
        <v>114448</v>
      </c>
    </row>
    <row r="5419" spans="5:6">
      <c r="E5419" t="e">
        <f>#REF!</f>
        <v>#REF!</v>
      </c>
      <c r="F5419">
        <v>114449</v>
      </c>
    </row>
    <row r="5420" spans="5:6">
      <c r="E5420" t="e">
        <f>#REF!</f>
        <v>#REF!</v>
      </c>
      <c r="F5420">
        <v>114450</v>
      </c>
    </row>
    <row r="5421" spans="5:6">
      <c r="E5421" t="e">
        <f>#REF!</f>
        <v>#REF!</v>
      </c>
      <c r="F5421">
        <v>114451</v>
      </c>
    </row>
    <row r="5422" spans="5:6">
      <c r="E5422" t="e">
        <f>#REF!</f>
        <v>#REF!</v>
      </c>
      <c r="F5422">
        <v>114452</v>
      </c>
    </row>
    <row r="5423" spans="5:6">
      <c r="E5423" t="e">
        <f>#REF!</f>
        <v>#REF!</v>
      </c>
      <c r="F5423">
        <v>114453</v>
      </c>
    </row>
    <row r="5424" spans="5:6">
      <c r="E5424" t="e">
        <f>#REF!</f>
        <v>#REF!</v>
      </c>
      <c r="F5424">
        <v>114454</v>
      </c>
    </row>
    <row r="5425" spans="5:6">
      <c r="E5425" t="e">
        <f>#REF!</f>
        <v>#REF!</v>
      </c>
      <c r="F5425">
        <v>114455</v>
      </c>
    </row>
    <row r="5426" spans="5:6">
      <c r="E5426" t="e">
        <f>#REF!</f>
        <v>#REF!</v>
      </c>
      <c r="F5426">
        <v>114456</v>
      </c>
    </row>
    <row r="5427" spans="5:6">
      <c r="E5427" t="e">
        <f>#REF!</f>
        <v>#REF!</v>
      </c>
      <c r="F5427">
        <v>114457</v>
      </c>
    </row>
    <row r="5428" spans="5:6">
      <c r="E5428" t="e">
        <f>#REF!</f>
        <v>#REF!</v>
      </c>
      <c r="F5428">
        <v>114458</v>
      </c>
    </row>
    <row r="5429" spans="5:6">
      <c r="E5429" t="e">
        <f>#REF!</f>
        <v>#REF!</v>
      </c>
      <c r="F5429">
        <v>114459</v>
      </c>
    </row>
    <row r="5430" spans="5:6">
      <c r="E5430" t="e">
        <f>#REF!</f>
        <v>#REF!</v>
      </c>
      <c r="F5430">
        <v>114460</v>
      </c>
    </row>
    <row r="5431" spans="5:6">
      <c r="E5431" t="e">
        <f>#REF!</f>
        <v>#REF!</v>
      </c>
      <c r="F5431">
        <v>114461</v>
      </c>
    </row>
    <row r="5432" spans="5:6">
      <c r="E5432" t="e">
        <f>#REF!</f>
        <v>#REF!</v>
      </c>
      <c r="F5432">
        <v>114462</v>
      </c>
    </row>
    <row r="5433" spans="5:6">
      <c r="E5433" t="e">
        <f>#REF!</f>
        <v>#REF!</v>
      </c>
      <c r="F5433">
        <v>114463</v>
      </c>
    </row>
    <row r="5434" spans="5:6">
      <c r="E5434" t="e">
        <f>#REF!</f>
        <v>#REF!</v>
      </c>
      <c r="F5434">
        <v>114464</v>
      </c>
    </row>
    <row r="5435" spans="5:6">
      <c r="E5435" t="e">
        <f>#REF!</f>
        <v>#REF!</v>
      </c>
      <c r="F5435">
        <v>114465</v>
      </c>
    </row>
    <row r="5436" spans="5:6">
      <c r="E5436" t="e">
        <f>#REF!</f>
        <v>#REF!</v>
      </c>
      <c r="F5436">
        <v>114466</v>
      </c>
    </row>
    <row r="5437" spans="5:6">
      <c r="E5437" t="e">
        <f>#REF!</f>
        <v>#REF!</v>
      </c>
      <c r="F5437">
        <v>114467</v>
      </c>
    </row>
    <row r="5438" spans="5:6">
      <c r="E5438" t="e">
        <f>#REF!</f>
        <v>#REF!</v>
      </c>
      <c r="F5438">
        <v>114468</v>
      </c>
    </row>
    <row r="5439" spans="5:6">
      <c r="E5439" t="e">
        <f>#REF!</f>
        <v>#REF!</v>
      </c>
      <c r="F5439">
        <v>114469</v>
      </c>
    </row>
    <row r="5440" spans="5:6">
      <c r="E5440" t="e">
        <f>#REF!</f>
        <v>#REF!</v>
      </c>
      <c r="F5440">
        <v>114470</v>
      </c>
    </row>
    <row r="5441" spans="5:6">
      <c r="E5441" t="e">
        <f>#REF!</f>
        <v>#REF!</v>
      </c>
      <c r="F5441">
        <v>114471</v>
      </c>
    </row>
    <row r="5442" spans="5:6">
      <c r="E5442" t="e">
        <f>#REF!</f>
        <v>#REF!</v>
      </c>
      <c r="F5442">
        <v>114472</v>
      </c>
    </row>
    <row r="5443" spans="5:6">
      <c r="E5443" t="e">
        <f>#REF!</f>
        <v>#REF!</v>
      </c>
      <c r="F5443">
        <v>114473</v>
      </c>
    </row>
    <row r="5444" spans="5:6">
      <c r="E5444" t="e">
        <f>#REF!</f>
        <v>#REF!</v>
      </c>
      <c r="F5444">
        <v>114474</v>
      </c>
    </row>
    <row r="5445" spans="5:6">
      <c r="E5445" t="e">
        <f>#REF!</f>
        <v>#REF!</v>
      </c>
      <c r="F5445">
        <v>114475</v>
      </c>
    </row>
    <row r="5446" spans="5:6">
      <c r="E5446" t="e">
        <f>#REF!</f>
        <v>#REF!</v>
      </c>
      <c r="F5446">
        <v>114476</v>
      </c>
    </row>
    <row r="5447" spans="5:6">
      <c r="E5447" t="e">
        <f>#REF!</f>
        <v>#REF!</v>
      </c>
      <c r="F5447">
        <v>114477</v>
      </c>
    </row>
    <row r="5448" spans="5:6">
      <c r="E5448" t="e">
        <f>#REF!</f>
        <v>#REF!</v>
      </c>
      <c r="F5448">
        <v>114478</v>
      </c>
    </row>
    <row r="5449" spans="5:6">
      <c r="E5449" t="e">
        <f>#REF!</f>
        <v>#REF!</v>
      </c>
      <c r="F5449">
        <v>114479</v>
      </c>
    </row>
    <row r="5450" spans="5:6">
      <c r="E5450" t="e">
        <f>#REF!</f>
        <v>#REF!</v>
      </c>
      <c r="F5450">
        <v>114480</v>
      </c>
    </row>
    <row r="5451" spans="5:6">
      <c r="E5451" t="e">
        <f>#REF!</f>
        <v>#REF!</v>
      </c>
      <c r="F5451">
        <v>114481</v>
      </c>
    </row>
    <row r="5452" spans="5:6">
      <c r="E5452" t="e">
        <f>#REF!</f>
        <v>#REF!</v>
      </c>
      <c r="F5452">
        <v>114482</v>
      </c>
    </row>
    <row r="5453" spans="5:6">
      <c r="E5453" t="e">
        <f>#REF!</f>
        <v>#REF!</v>
      </c>
      <c r="F5453">
        <v>114483</v>
      </c>
    </row>
    <row r="5454" spans="5:6">
      <c r="E5454" t="e">
        <f>#REF!</f>
        <v>#REF!</v>
      </c>
      <c r="F5454">
        <v>114484</v>
      </c>
    </row>
    <row r="5455" spans="5:6">
      <c r="E5455" t="e">
        <f>#REF!</f>
        <v>#REF!</v>
      </c>
      <c r="F5455">
        <v>114485</v>
      </c>
    </row>
    <row r="5456" spans="5:6">
      <c r="E5456" t="e">
        <f>#REF!</f>
        <v>#REF!</v>
      </c>
      <c r="F5456">
        <v>114486</v>
      </c>
    </row>
    <row r="5457" spans="5:6">
      <c r="E5457" t="e">
        <f>#REF!</f>
        <v>#REF!</v>
      </c>
      <c r="F5457">
        <v>114487</v>
      </c>
    </row>
    <row r="5458" spans="5:6">
      <c r="E5458" t="e">
        <f>#REF!</f>
        <v>#REF!</v>
      </c>
      <c r="F5458">
        <v>114488</v>
      </c>
    </row>
    <row r="5459" spans="5:6">
      <c r="E5459" t="e">
        <f>#REF!</f>
        <v>#REF!</v>
      </c>
      <c r="F5459">
        <v>114489</v>
      </c>
    </row>
    <row r="5460" spans="5:6">
      <c r="E5460" t="e">
        <f>#REF!</f>
        <v>#REF!</v>
      </c>
      <c r="F5460">
        <v>114490</v>
      </c>
    </row>
    <row r="5461" spans="5:6">
      <c r="E5461" t="e">
        <f>#REF!</f>
        <v>#REF!</v>
      </c>
      <c r="F5461">
        <v>114491</v>
      </c>
    </row>
    <row r="5462" spans="5:6">
      <c r="E5462" t="e">
        <f>#REF!</f>
        <v>#REF!</v>
      </c>
      <c r="F5462">
        <v>114492</v>
      </c>
    </row>
    <row r="5463" spans="5:6">
      <c r="E5463" t="e">
        <f>#REF!</f>
        <v>#REF!</v>
      </c>
      <c r="F5463">
        <v>114493</v>
      </c>
    </row>
    <row r="5464" spans="5:6">
      <c r="E5464" t="e">
        <f>#REF!</f>
        <v>#REF!</v>
      </c>
      <c r="F5464">
        <v>114494</v>
      </c>
    </row>
    <row r="5465" spans="5:6">
      <c r="E5465" t="e">
        <f>#REF!</f>
        <v>#REF!</v>
      </c>
      <c r="F5465">
        <v>114495</v>
      </c>
    </row>
    <row r="5466" spans="5:6">
      <c r="E5466" t="e">
        <f>#REF!</f>
        <v>#REF!</v>
      </c>
      <c r="F5466">
        <v>114496</v>
      </c>
    </row>
    <row r="5467" spans="5:6">
      <c r="E5467" t="e">
        <f>#REF!</f>
        <v>#REF!</v>
      </c>
      <c r="F5467">
        <v>114497</v>
      </c>
    </row>
    <row r="5468" spans="5:6">
      <c r="E5468" t="e">
        <f>#REF!</f>
        <v>#REF!</v>
      </c>
      <c r="F5468">
        <v>114498</v>
      </c>
    </row>
    <row r="5469" spans="5:6">
      <c r="E5469" t="e">
        <f>#REF!</f>
        <v>#REF!</v>
      </c>
      <c r="F5469">
        <v>114499</v>
      </c>
    </row>
    <row r="5470" spans="5:6">
      <c r="E5470" t="e">
        <f>#REF!</f>
        <v>#REF!</v>
      </c>
      <c r="F5470">
        <v>114500</v>
      </c>
    </row>
    <row r="5471" spans="5:6">
      <c r="E5471" t="e">
        <f>#REF!</f>
        <v>#REF!</v>
      </c>
      <c r="F5471">
        <v>114501</v>
      </c>
    </row>
    <row r="5472" spans="5:6">
      <c r="E5472" t="e">
        <f>#REF!</f>
        <v>#REF!</v>
      </c>
      <c r="F5472">
        <v>114502</v>
      </c>
    </row>
    <row r="5473" spans="5:6">
      <c r="E5473" t="e">
        <f>#REF!</f>
        <v>#REF!</v>
      </c>
      <c r="F5473">
        <v>114503</v>
      </c>
    </row>
    <row r="5474" spans="5:6">
      <c r="E5474" t="e">
        <f>#REF!</f>
        <v>#REF!</v>
      </c>
      <c r="F5474">
        <v>114504</v>
      </c>
    </row>
    <row r="5475" spans="5:6">
      <c r="E5475" t="e">
        <f>#REF!</f>
        <v>#REF!</v>
      </c>
      <c r="F5475">
        <v>114505</v>
      </c>
    </row>
    <row r="5476" spans="5:6">
      <c r="E5476" t="e">
        <f>#REF!</f>
        <v>#REF!</v>
      </c>
      <c r="F5476">
        <v>114506</v>
      </c>
    </row>
    <row r="5477" spans="5:6">
      <c r="E5477" t="e">
        <f>#REF!</f>
        <v>#REF!</v>
      </c>
      <c r="F5477">
        <v>114507</v>
      </c>
    </row>
    <row r="5478" spans="5:6">
      <c r="E5478" t="e">
        <f>#REF!</f>
        <v>#REF!</v>
      </c>
      <c r="F5478">
        <v>114508</v>
      </c>
    </row>
    <row r="5479" spans="5:6">
      <c r="E5479" t="e">
        <f>#REF!</f>
        <v>#REF!</v>
      </c>
      <c r="F5479">
        <v>114509</v>
      </c>
    </row>
    <row r="5480" spans="5:6">
      <c r="E5480" t="e">
        <f>#REF!</f>
        <v>#REF!</v>
      </c>
      <c r="F5480">
        <v>114510</v>
      </c>
    </row>
    <row r="5481" spans="5:6">
      <c r="E5481" t="e">
        <f>#REF!</f>
        <v>#REF!</v>
      </c>
      <c r="F5481">
        <v>114511</v>
      </c>
    </row>
    <row r="5482" spans="5:6">
      <c r="E5482" t="e">
        <f>#REF!</f>
        <v>#REF!</v>
      </c>
      <c r="F5482">
        <v>114512</v>
      </c>
    </row>
    <row r="5483" spans="5:6">
      <c r="E5483" t="e">
        <f>#REF!</f>
        <v>#REF!</v>
      </c>
      <c r="F5483">
        <v>114513</v>
      </c>
    </row>
    <row r="5484" spans="5:6">
      <c r="E5484" t="e">
        <f>#REF!</f>
        <v>#REF!</v>
      </c>
      <c r="F5484">
        <v>114514</v>
      </c>
    </row>
    <row r="5485" spans="5:6">
      <c r="E5485" t="e">
        <f>#REF!</f>
        <v>#REF!</v>
      </c>
      <c r="F5485">
        <v>114515</v>
      </c>
    </row>
    <row r="5486" spans="5:6">
      <c r="E5486" t="e">
        <f>#REF!</f>
        <v>#REF!</v>
      </c>
      <c r="F5486">
        <v>114516</v>
      </c>
    </row>
    <row r="5487" spans="5:6">
      <c r="E5487" t="e">
        <f>#REF!</f>
        <v>#REF!</v>
      </c>
      <c r="F5487">
        <v>114517</v>
      </c>
    </row>
    <row r="5488" spans="5:6">
      <c r="E5488" t="e">
        <f>#REF!</f>
        <v>#REF!</v>
      </c>
      <c r="F5488">
        <v>114518</v>
      </c>
    </row>
    <row r="5489" spans="5:6">
      <c r="E5489" t="e">
        <f>#REF!</f>
        <v>#REF!</v>
      </c>
      <c r="F5489">
        <v>114519</v>
      </c>
    </row>
    <row r="5490" spans="5:6">
      <c r="E5490" t="e">
        <f>#REF!</f>
        <v>#REF!</v>
      </c>
      <c r="F5490">
        <v>114520</v>
      </c>
    </row>
    <row r="5491" spans="5:6">
      <c r="E5491" t="e">
        <f>#REF!</f>
        <v>#REF!</v>
      </c>
      <c r="F5491">
        <v>114521</v>
      </c>
    </row>
    <row r="5492" spans="5:6">
      <c r="E5492" t="e">
        <f>#REF!</f>
        <v>#REF!</v>
      </c>
      <c r="F5492">
        <v>114522</v>
      </c>
    </row>
    <row r="5493" spans="5:6">
      <c r="E5493" t="e">
        <f>#REF!</f>
        <v>#REF!</v>
      </c>
      <c r="F5493">
        <v>114523</v>
      </c>
    </row>
    <row r="5494" spans="5:6">
      <c r="E5494" t="e">
        <f>#REF!</f>
        <v>#REF!</v>
      </c>
      <c r="F5494">
        <v>114524</v>
      </c>
    </row>
    <row r="5495" spans="5:6">
      <c r="E5495" t="e">
        <f>#REF!</f>
        <v>#REF!</v>
      </c>
      <c r="F5495">
        <v>114525</v>
      </c>
    </row>
    <row r="5496" spans="5:6">
      <c r="E5496" t="e">
        <f>#REF!</f>
        <v>#REF!</v>
      </c>
      <c r="F5496">
        <v>114526</v>
      </c>
    </row>
    <row r="5497" spans="5:6">
      <c r="E5497" t="e">
        <f>#REF!</f>
        <v>#REF!</v>
      </c>
      <c r="F5497">
        <v>114527</v>
      </c>
    </row>
    <row r="5498" spans="5:6">
      <c r="E5498" t="e">
        <f>#REF!</f>
        <v>#REF!</v>
      </c>
      <c r="F5498">
        <v>114528</v>
      </c>
    </row>
    <row r="5499" spans="5:6">
      <c r="E5499" t="e">
        <f>#REF!</f>
        <v>#REF!</v>
      </c>
      <c r="F5499">
        <v>114529</v>
      </c>
    </row>
    <row r="5500" spans="5:6">
      <c r="E5500" t="e">
        <f>#REF!</f>
        <v>#REF!</v>
      </c>
      <c r="F5500">
        <v>114530</v>
      </c>
    </row>
    <row r="5501" spans="5:6">
      <c r="E5501" t="e">
        <f>#REF!</f>
        <v>#REF!</v>
      </c>
      <c r="F5501">
        <v>114531</v>
      </c>
    </row>
    <row r="5502" spans="5:6">
      <c r="E5502" t="e">
        <f>#REF!</f>
        <v>#REF!</v>
      </c>
      <c r="F5502">
        <v>114532</v>
      </c>
    </row>
    <row r="5503" spans="5:6">
      <c r="E5503" t="e">
        <f>#REF!</f>
        <v>#REF!</v>
      </c>
      <c r="F5503">
        <v>114533</v>
      </c>
    </row>
    <row r="5504" spans="5:6">
      <c r="E5504" t="e">
        <f>#REF!</f>
        <v>#REF!</v>
      </c>
      <c r="F5504">
        <v>114534</v>
      </c>
    </row>
    <row r="5505" spans="5:6">
      <c r="E5505" t="e">
        <f>#REF!</f>
        <v>#REF!</v>
      </c>
      <c r="F5505">
        <v>114535</v>
      </c>
    </row>
    <row r="5506" spans="5:6">
      <c r="E5506" t="e">
        <f>#REF!</f>
        <v>#REF!</v>
      </c>
      <c r="F5506">
        <v>114536</v>
      </c>
    </row>
    <row r="5507" spans="5:6">
      <c r="E5507" t="e">
        <f>#REF!</f>
        <v>#REF!</v>
      </c>
      <c r="F5507">
        <v>114537</v>
      </c>
    </row>
    <row r="5508" spans="5:6">
      <c r="E5508" t="e">
        <f>#REF!</f>
        <v>#REF!</v>
      </c>
      <c r="F5508">
        <v>114538</v>
      </c>
    </row>
    <row r="5509" spans="5:6">
      <c r="E5509" t="e">
        <f>#REF!</f>
        <v>#REF!</v>
      </c>
      <c r="F5509">
        <v>114539</v>
      </c>
    </row>
    <row r="5510" spans="5:6">
      <c r="E5510" t="e">
        <f>#REF!</f>
        <v>#REF!</v>
      </c>
      <c r="F5510">
        <v>114540</v>
      </c>
    </row>
    <row r="5511" spans="5:6">
      <c r="E5511" t="e">
        <f>#REF!</f>
        <v>#REF!</v>
      </c>
      <c r="F5511">
        <v>114541</v>
      </c>
    </row>
    <row r="5512" spans="5:6">
      <c r="E5512" t="e">
        <f>#REF!</f>
        <v>#REF!</v>
      </c>
      <c r="F5512">
        <v>114542</v>
      </c>
    </row>
    <row r="5513" spans="5:6">
      <c r="E5513" t="e">
        <f>#REF!</f>
        <v>#REF!</v>
      </c>
      <c r="F5513">
        <v>114543</v>
      </c>
    </row>
    <row r="5514" spans="5:6">
      <c r="E5514" t="e">
        <f>#REF!</f>
        <v>#REF!</v>
      </c>
      <c r="F5514">
        <v>114544</v>
      </c>
    </row>
    <row r="5515" spans="5:6">
      <c r="E5515" t="e">
        <f>#REF!</f>
        <v>#REF!</v>
      </c>
      <c r="F5515">
        <v>114545</v>
      </c>
    </row>
    <row r="5516" spans="5:6">
      <c r="E5516" t="e">
        <f>#REF!</f>
        <v>#REF!</v>
      </c>
      <c r="F5516">
        <v>114546</v>
      </c>
    </row>
    <row r="5517" spans="5:6">
      <c r="E5517" t="e">
        <f>#REF!</f>
        <v>#REF!</v>
      </c>
      <c r="F5517">
        <v>114547</v>
      </c>
    </row>
    <row r="5518" spans="5:6">
      <c r="E5518" t="e">
        <f>#REF!</f>
        <v>#REF!</v>
      </c>
      <c r="F5518">
        <v>114548</v>
      </c>
    </row>
    <row r="5519" spans="5:6">
      <c r="E5519" t="e">
        <f>#REF!</f>
        <v>#REF!</v>
      </c>
      <c r="F5519">
        <v>114549</v>
      </c>
    </row>
    <row r="5520" spans="5:6">
      <c r="E5520" t="e">
        <f>#REF!</f>
        <v>#REF!</v>
      </c>
      <c r="F5520">
        <v>114550</v>
      </c>
    </row>
    <row r="5521" spans="5:6">
      <c r="E5521" t="e">
        <f>#REF!</f>
        <v>#REF!</v>
      </c>
      <c r="F5521">
        <v>114551</v>
      </c>
    </row>
    <row r="5522" spans="5:6">
      <c r="E5522" t="e">
        <f>#REF!</f>
        <v>#REF!</v>
      </c>
      <c r="F5522">
        <v>114552</v>
      </c>
    </row>
    <row r="5523" spans="5:6">
      <c r="E5523" t="e">
        <f>#REF!</f>
        <v>#REF!</v>
      </c>
      <c r="F5523">
        <v>114553</v>
      </c>
    </row>
    <row r="5524" spans="5:6">
      <c r="E5524" t="e">
        <f>#REF!</f>
        <v>#REF!</v>
      </c>
      <c r="F5524">
        <v>114554</v>
      </c>
    </row>
    <row r="5525" spans="5:6">
      <c r="E5525" t="e">
        <f>#REF!</f>
        <v>#REF!</v>
      </c>
      <c r="F5525">
        <v>114555</v>
      </c>
    </row>
    <row r="5526" spans="5:6">
      <c r="E5526" t="e">
        <f>#REF!</f>
        <v>#REF!</v>
      </c>
      <c r="F5526">
        <v>114556</v>
      </c>
    </row>
    <row r="5527" spans="5:6">
      <c r="E5527" t="e">
        <f>#REF!</f>
        <v>#REF!</v>
      </c>
      <c r="F5527">
        <v>114557</v>
      </c>
    </row>
    <row r="5528" spans="5:6">
      <c r="E5528" t="e">
        <f>#REF!</f>
        <v>#REF!</v>
      </c>
      <c r="F5528">
        <v>114558</v>
      </c>
    </row>
    <row r="5529" spans="5:6">
      <c r="E5529" t="e">
        <f>#REF!</f>
        <v>#REF!</v>
      </c>
      <c r="F5529">
        <v>114559</v>
      </c>
    </row>
    <row r="5530" spans="5:6">
      <c r="E5530" t="e">
        <f>#REF!</f>
        <v>#REF!</v>
      </c>
      <c r="F5530">
        <v>114560</v>
      </c>
    </row>
    <row r="5531" spans="5:6">
      <c r="E5531" t="e">
        <f>#REF!</f>
        <v>#REF!</v>
      </c>
      <c r="F5531">
        <v>114561</v>
      </c>
    </row>
    <row r="5532" spans="5:6">
      <c r="E5532" t="e">
        <f>#REF!</f>
        <v>#REF!</v>
      </c>
      <c r="F5532">
        <v>114562</v>
      </c>
    </row>
    <row r="5533" spans="5:6">
      <c r="E5533" t="e">
        <f>#REF!</f>
        <v>#REF!</v>
      </c>
      <c r="F5533">
        <v>114563</v>
      </c>
    </row>
    <row r="5534" spans="5:6">
      <c r="E5534" t="e">
        <f>#REF!</f>
        <v>#REF!</v>
      </c>
      <c r="F5534">
        <v>114564</v>
      </c>
    </row>
    <row r="5535" spans="5:6">
      <c r="E5535" t="e">
        <f>#REF!</f>
        <v>#REF!</v>
      </c>
      <c r="F5535">
        <v>114565</v>
      </c>
    </row>
    <row r="5536" spans="5:6">
      <c r="E5536" t="e">
        <f>#REF!</f>
        <v>#REF!</v>
      </c>
      <c r="F5536">
        <v>114566</v>
      </c>
    </row>
    <row r="5537" spans="5:6">
      <c r="E5537" t="e">
        <f>#REF!</f>
        <v>#REF!</v>
      </c>
      <c r="F5537">
        <v>114567</v>
      </c>
    </row>
    <row r="5538" spans="5:6">
      <c r="E5538" t="e">
        <f>#REF!</f>
        <v>#REF!</v>
      </c>
      <c r="F5538">
        <v>114568</v>
      </c>
    </row>
    <row r="5539" spans="5:6">
      <c r="E5539" t="e">
        <f>#REF!</f>
        <v>#REF!</v>
      </c>
      <c r="F5539">
        <v>114569</v>
      </c>
    </row>
    <row r="5540" spans="5:6">
      <c r="E5540" t="e">
        <f>#REF!</f>
        <v>#REF!</v>
      </c>
      <c r="F5540">
        <v>114570</v>
      </c>
    </row>
    <row r="5541" spans="5:6">
      <c r="E5541" t="e">
        <f>#REF!</f>
        <v>#REF!</v>
      </c>
      <c r="F5541">
        <v>114571</v>
      </c>
    </row>
    <row r="5542" spans="5:6">
      <c r="E5542" t="e">
        <f>#REF!</f>
        <v>#REF!</v>
      </c>
      <c r="F5542">
        <v>114572</v>
      </c>
    </row>
    <row r="5543" spans="5:6">
      <c r="E5543" t="e">
        <f>#REF!</f>
        <v>#REF!</v>
      </c>
      <c r="F5543">
        <v>114573</v>
      </c>
    </row>
    <row r="5544" spans="5:6">
      <c r="E5544" t="e">
        <f>#REF!</f>
        <v>#REF!</v>
      </c>
      <c r="F5544">
        <v>114574</v>
      </c>
    </row>
    <row r="5545" spans="5:6">
      <c r="E5545" t="e">
        <f>#REF!</f>
        <v>#REF!</v>
      </c>
      <c r="F5545">
        <v>114575</v>
      </c>
    </row>
    <row r="5546" spans="5:6">
      <c r="E5546" t="e">
        <f>#REF!</f>
        <v>#REF!</v>
      </c>
      <c r="F5546">
        <v>114576</v>
      </c>
    </row>
    <row r="5547" spans="5:6">
      <c r="E5547" t="e">
        <f>#REF!</f>
        <v>#REF!</v>
      </c>
      <c r="F5547">
        <v>114577</v>
      </c>
    </row>
    <row r="5548" spans="5:6">
      <c r="E5548" t="e">
        <f>#REF!</f>
        <v>#REF!</v>
      </c>
      <c r="F5548">
        <v>114578</v>
      </c>
    </row>
    <row r="5549" spans="5:6">
      <c r="E5549" t="e">
        <f>#REF!</f>
        <v>#REF!</v>
      </c>
      <c r="F5549">
        <v>114579</v>
      </c>
    </row>
    <row r="5550" spans="5:6">
      <c r="E5550" t="e">
        <f>#REF!</f>
        <v>#REF!</v>
      </c>
      <c r="F5550">
        <v>114580</v>
      </c>
    </row>
    <row r="5551" spans="5:6">
      <c r="E5551" t="e">
        <f>#REF!</f>
        <v>#REF!</v>
      </c>
      <c r="F5551">
        <v>114581</v>
      </c>
    </row>
    <row r="5552" spans="5:6">
      <c r="E5552" t="e">
        <f>#REF!</f>
        <v>#REF!</v>
      </c>
      <c r="F5552">
        <v>114582</v>
      </c>
    </row>
    <row r="5553" spans="5:6">
      <c r="E5553" t="e">
        <f>#REF!</f>
        <v>#REF!</v>
      </c>
      <c r="F5553">
        <v>114583</v>
      </c>
    </row>
    <row r="5554" spans="5:6">
      <c r="E5554" t="e">
        <f>#REF!</f>
        <v>#REF!</v>
      </c>
      <c r="F5554">
        <v>114584</v>
      </c>
    </row>
    <row r="5555" spans="5:6">
      <c r="E5555" t="e">
        <f>#REF!</f>
        <v>#REF!</v>
      </c>
      <c r="F5555">
        <v>114585</v>
      </c>
    </row>
    <row r="5556" spans="5:6">
      <c r="E5556" t="e">
        <f>#REF!</f>
        <v>#REF!</v>
      </c>
      <c r="F5556">
        <v>114586</v>
      </c>
    </row>
    <row r="5557" spans="5:6">
      <c r="E5557" t="e">
        <f>#REF!</f>
        <v>#REF!</v>
      </c>
      <c r="F5557">
        <v>114587</v>
      </c>
    </row>
    <row r="5558" spans="5:6">
      <c r="E5558" t="e">
        <f>#REF!</f>
        <v>#REF!</v>
      </c>
      <c r="F5558">
        <v>114588</v>
      </c>
    </row>
    <row r="5559" spans="5:6">
      <c r="E5559" t="e">
        <f>#REF!</f>
        <v>#REF!</v>
      </c>
      <c r="F5559">
        <v>114589</v>
      </c>
    </row>
    <row r="5560" spans="5:6">
      <c r="E5560" t="e">
        <f>#REF!</f>
        <v>#REF!</v>
      </c>
      <c r="F5560">
        <v>114590</v>
      </c>
    </row>
    <row r="5561" spans="5:6">
      <c r="E5561" t="e">
        <f>#REF!</f>
        <v>#REF!</v>
      </c>
      <c r="F5561">
        <v>114591</v>
      </c>
    </row>
    <row r="5562" spans="5:6">
      <c r="E5562" t="e">
        <f>#REF!</f>
        <v>#REF!</v>
      </c>
      <c r="F5562">
        <v>114592</v>
      </c>
    </row>
    <row r="5563" spans="5:6">
      <c r="E5563" t="e">
        <f>#REF!</f>
        <v>#REF!</v>
      </c>
      <c r="F5563">
        <v>114593</v>
      </c>
    </row>
    <row r="5564" spans="5:6">
      <c r="E5564" t="e">
        <f>#REF!</f>
        <v>#REF!</v>
      </c>
      <c r="F5564">
        <v>114594</v>
      </c>
    </row>
    <row r="5565" spans="5:6">
      <c r="E5565" t="e">
        <f>#REF!</f>
        <v>#REF!</v>
      </c>
      <c r="F5565">
        <v>114595</v>
      </c>
    </row>
    <row r="5566" spans="5:6">
      <c r="E5566" t="e">
        <f>#REF!</f>
        <v>#REF!</v>
      </c>
      <c r="F5566">
        <v>114596</v>
      </c>
    </row>
    <row r="5567" spans="5:6">
      <c r="E5567" t="e">
        <f>#REF!</f>
        <v>#REF!</v>
      </c>
      <c r="F5567">
        <v>114597</v>
      </c>
    </row>
    <row r="5568" spans="5:6">
      <c r="E5568" t="e">
        <f>#REF!</f>
        <v>#REF!</v>
      </c>
      <c r="F5568">
        <v>114598</v>
      </c>
    </row>
    <row r="5569" spans="5:6">
      <c r="E5569" t="e">
        <f>#REF!</f>
        <v>#REF!</v>
      </c>
      <c r="F5569">
        <v>114599</v>
      </c>
    </row>
    <row r="5570" spans="5:6">
      <c r="E5570" t="e">
        <f>#REF!</f>
        <v>#REF!</v>
      </c>
      <c r="F5570">
        <v>114600</v>
      </c>
    </row>
    <row r="5571" spans="5:6">
      <c r="E5571" t="e">
        <f>#REF!</f>
        <v>#REF!</v>
      </c>
      <c r="F5571">
        <v>114601</v>
      </c>
    </row>
    <row r="5572" spans="5:6">
      <c r="E5572" t="e">
        <f>#REF!</f>
        <v>#REF!</v>
      </c>
      <c r="F5572">
        <v>114602</v>
      </c>
    </row>
    <row r="5573" spans="5:6">
      <c r="E5573" t="e">
        <f>#REF!</f>
        <v>#REF!</v>
      </c>
      <c r="F5573">
        <v>114603</v>
      </c>
    </row>
    <row r="5574" spans="5:6">
      <c r="E5574" t="e">
        <f>#REF!</f>
        <v>#REF!</v>
      </c>
      <c r="F5574">
        <v>114604</v>
      </c>
    </row>
    <row r="5575" spans="5:6">
      <c r="E5575" t="e">
        <f>#REF!</f>
        <v>#REF!</v>
      </c>
      <c r="F5575">
        <v>114605</v>
      </c>
    </row>
    <row r="5576" spans="5:6">
      <c r="E5576" t="e">
        <f>#REF!</f>
        <v>#REF!</v>
      </c>
      <c r="F5576">
        <v>114606</v>
      </c>
    </row>
    <row r="5577" spans="5:6">
      <c r="E5577" t="e">
        <f>#REF!</f>
        <v>#REF!</v>
      </c>
      <c r="F5577">
        <v>114607</v>
      </c>
    </row>
    <row r="5578" spans="5:6">
      <c r="E5578" t="e">
        <f>#REF!</f>
        <v>#REF!</v>
      </c>
      <c r="F5578">
        <v>114608</v>
      </c>
    </row>
    <row r="5579" spans="5:6">
      <c r="E5579" t="e">
        <f>#REF!</f>
        <v>#REF!</v>
      </c>
      <c r="F5579">
        <v>114609</v>
      </c>
    </row>
    <row r="5580" spans="5:6">
      <c r="E5580" t="e">
        <f>#REF!</f>
        <v>#REF!</v>
      </c>
      <c r="F5580">
        <v>114610</v>
      </c>
    </row>
    <row r="5581" spans="5:6">
      <c r="E5581" t="e">
        <f>#REF!</f>
        <v>#REF!</v>
      </c>
      <c r="F5581">
        <v>114611</v>
      </c>
    </row>
    <row r="5582" spans="5:6">
      <c r="E5582" t="e">
        <f>#REF!</f>
        <v>#REF!</v>
      </c>
      <c r="F5582">
        <v>114612</v>
      </c>
    </row>
    <row r="5583" spans="5:6">
      <c r="E5583" t="e">
        <f>#REF!</f>
        <v>#REF!</v>
      </c>
      <c r="F5583">
        <v>114613</v>
      </c>
    </row>
    <row r="5584" spans="5:6">
      <c r="E5584" t="e">
        <f>#REF!</f>
        <v>#REF!</v>
      </c>
      <c r="F5584">
        <v>114614</v>
      </c>
    </row>
    <row r="5585" spans="5:6">
      <c r="E5585" t="e">
        <f>#REF!</f>
        <v>#REF!</v>
      </c>
      <c r="F5585">
        <v>114615</v>
      </c>
    </row>
    <row r="5586" spans="5:6">
      <c r="E5586" t="e">
        <f>#REF!</f>
        <v>#REF!</v>
      </c>
      <c r="F5586">
        <v>114616</v>
      </c>
    </row>
    <row r="5587" spans="5:6">
      <c r="E5587" t="e">
        <f>#REF!</f>
        <v>#REF!</v>
      </c>
      <c r="F5587">
        <v>114617</v>
      </c>
    </row>
    <row r="5588" spans="5:6">
      <c r="E5588" t="e">
        <f>#REF!</f>
        <v>#REF!</v>
      </c>
      <c r="F5588">
        <v>114618</v>
      </c>
    </row>
    <row r="5589" spans="5:6">
      <c r="E5589" t="e">
        <f>#REF!</f>
        <v>#REF!</v>
      </c>
      <c r="F5589">
        <v>114619</v>
      </c>
    </row>
    <row r="5590" spans="5:6">
      <c r="E5590" t="e">
        <f>#REF!</f>
        <v>#REF!</v>
      </c>
      <c r="F5590">
        <v>114620</v>
      </c>
    </row>
    <row r="5591" spans="5:6">
      <c r="E5591" t="e">
        <f>#REF!</f>
        <v>#REF!</v>
      </c>
      <c r="F5591">
        <v>114621</v>
      </c>
    </row>
    <row r="5592" spans="5:6">
      <c r="E5592" t="e">
        <f>#REF!</f>
        <v>#REF!</v>
      </c>
      <c r="F5592">
        <v>114622</v>
      </c>
    </row>
    <row r="5593" spans="5:6">
      <c r="E5593" t="e">
        <f>#REF!</f>
        <v>#REF!</v>
      </c>
      <c r="F5593">
        <v>114623</v>
      </c>
    </row>
    <row r="5594" spans="5:6">
      <c r="E5594" t="e">
        <f>#REF!</f>
        <v>#REF!</v>
      </c>
      <c r="F5594">
        <v>114624</v>
      </c>
    </row>
    <row r="5595" spans="5:6">
      <c r="E5595" t="e">
        <f>#REF!</f>
        <v>#REF!</v>
      </c>
      <c r="F5595">
        <v>114625</v>
      </c>
    </row>
    <row r="5596" spans="5:6">
      <c r="E5596" t="e">
        <f>#REF!</f>
        <v>#REF!</v>
      </c>
      <c r="F5596">
        <v>114626</v>
      </c>
    </row>
    <row r="5597" spans="5:6">
      <c r="E5597" t="e">
        <f>#REF!</f>
        <v>#REF!</v>
      </c>
      <c r="F5597">
        <v>114627</v>
      </c>
    </row>
    <row r="5598" spans="5:6">
      <c r="E5598" t="e">
        <f>#REF!</f>
        <v>#REF!</v>
      </c>
      <c r="F5598">
        <v>114628</v>
      </c>
    </row>
    <row r="5599" spans="5:6">
      <c r="E5599" t="e">
        <f>#REF!</f>
        <v>#REF!</v>
      </c>
      <c r="F5599">
        <v>114629</v>
      </c>
    </row>
    <row r="5600" spans="5:6">
      <c r="E5600" t="e">
        <f>#REF!</f>
        <v>#REF!</v>
      </c>
      <c r="F5600">
        <v>114630</v>
      </c>
    </row>
    <row r="5601" spans="5:6">
      <c r="E5601" t="e">
        <f>#REF!</f>
        <v>#REF!</v>
      </c>
      <c r="F5601">
        <v>114631</v>
      </c>
    </row>
    <row r="5602" spans="5:6">
      <c r="E5602" t="e">
        <f>#REF!</f>
        <v>#REF!</v>
      </c>
      <c r="F5602">
        <v>114632</v>
      </c>
    </row>
    <row r="5603" spans="5:6">
      <c r="E5603" t="e">
        <f>#REF!</f>
        <v>#REF!</v>
      </c>
      <c r="F5603">
        <v>114633</v>
      </c>
    </row>
    <row r="5604" spans="5:6">
      <c r="E5604" t="e">
        <f>#REF!</f>
        <v>#REF!</v>
      </c>
      <c r="F5604">
        <v>114634</v>
      </c>
    </row>
    <row r="5605" spans="5:6">
      <c r="E5605" t="e">
        <f>#REF!</f>
        <v>#REF!</v>
      </c>
      <c r="F5605">
        <v>114635</v>
      </c>
    </row>
    <row r="5606" spans="5:6">
      <c r="E5606" t="e">
        <f>#REF!</f>
        <v>#REF!</v>
      </c>
      <c r="F5606">
        <v>114636</v>
      </c>
    </row>
    <row r="5607" spans="5:6">
      <c r="E5607" t="e">
        <f>#REF!</f>
        <v>#REF!</v>
      </c>
      <c r="F5607">
        <v>114637</v>
      </c>
    </row>
    <row r="5608" spans="5:6">
      <c r="E5608" t="e">
        <f>#REF!</f>
        <v>#REF!</v>
      </c>
      <c r="F5608">
        <v>114638</v>
      </c>
    </row>
    <row r="5609" spans="5:6">
      <c r="E5609" t="e">
        <f>#REF!</f>
        <v>#REF!</v>
      </c>
      <c r="F5609">
        <v>114639</v>
      </c>
    </row>
    <row r="5610" spans="5:6">
      <c r="E5610" t="e">
        <f>#REF!</f>
        <v>#REF!</v>
      </c>
      <c r="F5610">
        <v>114640</v>
      </c>
    </row>
    <row r="5611" spans="5:6">
      <c r="E5611" t="e">
        <f>#REF!</f>
        <v>#REF!</v>
      </c>
      <c r="F5611">
        <v>114641</v>
      </c>
    </row>
    <row r="5612" spans="5:6">
      <c r="E5612" t="e">
        <f>#REF!</f>
        <v>#REF!</v>
      </c>
      <c r="F5612">
        <v>114642</v>
      </c>
    </row>
    <row r="5613" spans="5:6">
      <c r="E5613" t="e">
        <f>#REF!</f>
        <v>#REF!</v>
      </c>
      <c r="F5613">
        <v>114643</v>
      </c>
    </row>
    <row r="5614" spans="5:6">
      <c r="E5614" t="e">
        <f>#REF!</f>
        <v>#REF!</v>
      </c>
      <c r="F5614">
        <v>114644</v>
      </c>
    </row>
    <row r="5615" spans="5:6">
      <c r="E5615" t="e">
        <f>#REF!</f>
        <v>#REF!</v>
      </c>
      <c r="F5615">
        <v>114645</v>
      </c>
    </row>
    <row r="5616" spans="5:6">
      <c r="E5616" t="e">
        <f>#REF!</f>
        <v>#REF!</v>
      </c>
      <c r="F5616">
        <v>114646</v>
      </c>
    </row>
    <row r="5617" spans="5:6">
      <c r="E5617" t="e">
        <f>#REF!</f>
        <v>#REF!</v>
      </c>
      <c r="F5617">
        <v>114647</v>
      </c>
    </row>
    <row r="5618" spans="5:6">
      <c r="E5618" t="e">
        <f>#REF!</f>
        <v>#REF!</v>
      </c>
      <c r="F5618">
        <v>114648</v>
      </c>
    </row>
    <row r="5619" spans="5:6">
      <c r="E5619" t="e">
        <f>#REF!</f>
        <v>#REF!</v>
      </c>
      <c r="F5619">
        <v>114649</v>
      </c>
    </row>
    <row r="5620" spans="5:6">
      <c r="E5620" t="e">
        <f>#REF!</f>
        <v>#REF!</v>
      </c>
      <c r="F5620">
        <v>114650</v>
      </c>
    </row>
    <row r="5621" spans="5:6">
      <c r="E5621" t="e">
        <f>#REF!</f>
        <v>#REF!</v>
      </c>
      <c r="F5621">
        <v>114651</v>
      </c>
    </row>
    <row r="5622" spans="5:6">
      <c r="E5622" t="e">
        <f>#REF!</f>
        <v>#REF!</v>
      </c>
      <c r="F5622">
        <v>114652</v>
      </c>
    </row>
    <row r="5623" spans="5:6">
      <c r="E5623" t="e">
        <f>#REF!</f>
        <v>#REF!</v>
      </c>
      <c r="F5623">
        <v>114653</v>
      </c>
    </row>
    <row r="5624" spans="5:6">
      <c r="E5624" t="e">
        <f>#REF!</f>
        <v>#REF!</v>
      </c>
      <c r="F5624">
        <v>114654</v>
      </c>
    </row>
    <row r="5625" spans="5:6">
      <c r="E5625" t="e">
        <f>#REF!</f>
        <v>#REF!</v>
      </c>
      <c r="F5625">
        <v>114655</v>
      </c>
    </row>
    <row r="5626" spans="5:6">
      <c r="E5626" t="e">
        <f>#REF!</f>
        <v>#REF!</v>
      </c>
      <c r="F5626">
        <v>114656</v>
      </c>
    </row>
    <row r="5627" spans="5:6">
      <c r="E5627" t="e">
        <f>#REF!</f>
        <v>#REF!</v>
      </c>
      <c r="F5627">
        <v>114657</v>
      </c>
    </row>
    <row r="5628" spans="5:6">
      <c r="E5628" t="e">
        <f>#REF!</f>
        <v>#REF!</v>
      </c>
      <c r="F5628">
        <v>114658</v>
      </c>
    </row>
    <row r="5629" spans="5:6">
      <c r="E5629" t="e">
        <f>#REF!</f>
        <v>#REF!</v>
      </c>
      <c r="F5629">
        <v>114659</v>
      </c>
    </row>
    <row r="5630" spans="5:6">
      <c r="E5630" t="e">
        <f>#REF!</f>
        <v>#REF!</v>
      </c>
      <c r="F5630">
        <v>114660</v>
      </c>
    </row>
    <row r="5631" spans="5:6">
      <c r="E5631" t="e">
        <f>#REF!</f>
        <v>#REF!</v>
      </c>
      <c r="F5631">
        <v>114661</v>
      </c>
    </row>
    <row r="5632" spans="5:6">
      <c r="E5632" t="e">
        <f>#REF!</f>
        <v>#REF!</v>
      </c>
      <c r="F5632">
        <v>114662</v>
      </c>
    </row>
    <row r="5633" spans="5:6">
      <c r="E5633" t="e">
        <f>#REF!</f>
        <v>#REF!</v>
      </c>
      <c r="F5633">
        <v>114663</v>
      </c>
    </row>
    <row r="5634" spans="5:6">
      <c r="E5634" t="e">
        <f>#REF!</f>
        <v>#REF!</v>
      </c>
      <c r="F5634">
        <v>114664</v>
      </c>
    </row>
    <row r="5635" spans="5:6">
      <c r="E5635" t="e">
        <f>#REF!</f>
        <v>#REF!</v>
      </c>
      <c r="F5635">
        <v>114665</v>
      </c>
    </row>
    <row r="5636" spans="5:6">
      <c r="E5636" t="e">
        <f>#REF!</f>
        <v>#REF!</v>
      </c>
      <c r="F5636">
        <v>114666</v>
      </c>
    </row>
    <row r="5637" spans="5:6">
      <c r="E5637" t="e">
        <f>#REF!</f>
        <v>#REF!</v>
      </c>
      <c r="F5637">
        <v>114667</v>
      </c>
    </row>
    <row r="5638" spans="5:6">
      <c r="E5638" t="e">
        <f>#REF!</f>
        <v>#REF!</v>
      </c>
      <c r="F5638">
        <v>114668</v>
      </c>
    </row>
    <row r="5639" spans="5:6">
      <c r="E5639" t="e">
        <f>#REF!</f>
        <v>#REF!</v>
      </c>
      <c r="F5639">
        <v>114669</v>
      </c>
    </row>
    <row r="5640" spans="5:6">
      <c r="E5640" t="e">
        <f>#REF!</f>
        <v>#REF!</v>
      </c>
      <c r="F5640">
        <v>114670</v>
      </c>
    </row>
    <row r="5641" spans="5:6">
      <c r="E5641" t="e">
        <f>#REF!</f>
        <v>#REF!</v>
      </c>
      <c r="F5641">
        <v>114671</v>
      </c>
    </row>
    <row r="5642" spans="5:6">
      <c r="E5642" t="e">
        <f>#REF!</f>
        <v>#REF!</v>
      </c>
      <c r="F5642">
        <v>114672</v>
      </c>
    </row>
    <row r="5643" spans="5:6">
      <c r="E5643" t="e">
        <f>#REF!</f>
        <v>#REF!</v>
      </c>
      <c r="F5643">
        <v>114673</v>
      </c>
    </row>
    <row r="5644" spans="5:6">
      <c r="E5644" t="e">
        <f>#REF!</f>
        <v>#REF!</v>
      </c>
      <c r="F5644">
        <v>114674</v>
      </c>
    </row>
    <row r="5645" spans="5:6">
      <c r="E5645" t="e">
        <f>#REF!</f>
        <v>#REF!</v>
      </c>
      <c r="F5645">
        <v>114675</v>
      </c>
    </row>
    <row r="5646" spans="5:6">
      <c r="E5646" t="e">
        <f>#REF!</f>
        <v>#REF!</v>
      </c>
      <c r="F5646">
        <v>114676</v>
      </c>
    </row>
    <row r="5647" spans="5:6">
      <c r="E5647" t="e">
        <f>#REF!</f>
        <v>#REF!</v>
      </c>
      <c r="F5647">
        <v>114677</v>
      </c>
    </row>
    <row r="5648" spans="5:6">
      <c r="E5648" t="e">
        <f>#REF!</f>
        <v>#REF!</v>
      </c>
      <c r="F5648">
        <v>114678</v>
      </c>
    </row>
    <row r="5649" spans="5:6">
      <c r="E5649" t="e">
        <f>#REF!</f>
        <v>#REF!</v>
      </c>
      <c r="F5649">
        <v>114679</v>
      </c>
    </row>
    <row r="5650" spans="5:6">
      <c r="E5650" t="e">
        <f>#REF!</f>
        <v>#REF!</v>
      </c>
      <c r="F5650">
        <v>114680</v>
      </c>
    </row>
    <row r="5651" spans="5:6">
      <c r="E5651" t="e">
        <f>#REF!</f>
        <v>#REF!</v>
      </c>
      <c r="F5651">
        <v>114681</v>
      </c>
    </row>
    <row r="5652" spans="5:6">
      <c r="E5652" t="e">
        <f>#REF!</f>
        <v>#REF!</v>
      </c>
      <c r="F5652">
        <v>114682</v>
      </c>
    </row>
    <row r="5653" spans="5:6">
      <c r="E5653" t="e">
        <f>#REF!</f>
        <v>#REF!</v>
      </c>
      <c r="F5653">
        <v>114683</v>
      </c>
    </row>
    <row r="5654" spans="5:6">
      <c r="E5654" t="e">
        <f>#REF!</f>
        <v>#REF!</v>
      </c>
      <c r="F5654">
        <v>114684</v>
      </c>
    </row>
    <row r="5655" spans="5:6">
      <c r="E5655" t="e">
        <f>#REF!</f>
        <v>#REF!</v>
      </c>
      <c r="F5655">
        <v>114685</v>
      </c>
    </row>
    <row r="5656" spans="5:6">
      <c r="E5656" t="e">
        <f>#REF!</f>
        <v>#REF!</v>
      </c>
      <c r="F5656">
        <v>114686</v>
      </c>
    </row>
    <row r="5657" spans="5:6">
      <c r="E5657" t="e">
        <f>#REF!</f>
        <v>#REF!</v>
      </c>
      <c r="F5657">
        <v>114687</v>
      </c>
    </row>
    <row r="5658" spans="5:6">
      <c r="E5658" t="e">
        <f>#REF!</f>
        <v>#REF!</v>
      </c>
      <c r="F5658">
        <v>114688</v>
      </c>
    </row>
    <row r="5659" spans="5:6">
      <c r="E5659" t="e">
        <f>#REF!</f>
        <v>#REF!</v>
      </c>
      <c r="F5659">
        <v>114689</v>
      </c>
    </row>
    <row r="5660" spans="5:6">
      <c r="E5660" t="e">
        <f>#REF!</f>
        <v>#REF!</v>
      </c>
      <c r="F5660">
        <v>114690</v>
      </c>
    </row>
    <row r="5661" spans="5:6">
      <c r="E5661" t="e">
        <f>#REF!</f>
        <v>#REF!</v>
      </c>
      <c r="F5661">
        <v>114691</v>
      </c>
    </row>
    <row r="5662" spans="5:6">
      <c r="E5662" t="e">
        <f>#REF!</f>
        <v>#REF!</v>
      </c>
      <c r="F5662">
        <v>114692</v>
      </c>
    </row>
    <row r="5663" spans="5:6">
      <c r="E5663" t="e">
        <f>#REF!</f>
        <v>#REF!</v>
      </c>
      <c r="F5663">
        <v>114693</v>
      </c>
    </row>
    <row r="5664" spans="5:6">
      <c r="E5664" t="e">
        <f>#REF!</f>
        <v>#REF!</v>
      </c>
      <c r="F5664">
        <v>114694</v>
      </c>
    </row>
    <row r="5665" spans="5:6">
      <c r="E5665" t="e">
        <f>#REF!</f>
        <v>#REF!</v>
      </c>
      <c r="F5665">
        <v>114695</v>
      </c>
    </row>
    <row r="5666" spans="5:6">
      <c r="E5666" t="e">
        <f>#REF!</f>
        <v>#REF!</v>
      </c>
      <c r="F5666">
        <v>114696</v>
      </c>
    </row>
    <row r="5667" spans="5:6">
      <c r="E5667" t="e">
        <f>#REF!</f>
        <v>#REF!</v>
      </c>
      <c r="F5667">
        <v>114697</v>
      </c>
    </row>
    <row r="5668" spans="5:6">
      <c r="E5668" t="e">
        <f>#REF!</f>
        <v>#REF!</v>
      </c>
      <c r="F5668">
        <v>114698</v>
      </c>
    </row>
    <row r="5669" spans="5:6">
      <c r="E5669" t="e">
        <f>#REF!</f>
        <v>#REF!</v>
      </c>
      <c r="F5669">
        <v>114699</v>
      </c>
    </row>
    <row r="5670" spans="5:6">
      <c r="E5670" t="e">
        <f>#REF!</f>
        <v>#REF!</v>
      </c>
      <c r="F5670">
        <v>114700</v>
      </c>
    </row>
    <row r="5671" spans="5:6">
      <c r="E5671" t="e">
        <f>#REF!</f>
        <v>#REF!</v>
      </c>
      <c r="F5671">
        <v>114701</v>
      </c>
    </row>
    <row r="5672" spans="5:6">
      <c r="E5672" t="e">
        <f>#REF!</f>
        <v>#REF!</v>
      </c>
      <c r="F5672">
        <v>114702</v>
      </c>
    </row>
    <row r="5673" spans="5:6">
      <c r="E5673" t="e">
        <f>#REF!</f>
        <v>#REF!</v>
      </c>
      <c r="F5673">
        <v>114703</v>
      </c>
    </row>
    <row r="5674" spans="5:6">
      <c r="E5674" t="e">
        <f>#REF!</f>
        <v>#REF!</v>
      </c>
      <c r="F5674">
        <v>114704</v>
      </c>
    </row>
    <row r="5675" spans="5:6">
      <c r="E5675" t="e">
        <f>#REF!</f>
        <v>#REF!</v>
      </c>
      <c r="F5675">
        <v>114705</v>
      </c>
    </row>
    <row r="5676" spans="5:6">
      <c r="E5676" t="e">
        <f>#REF!</f>
        <v>#REF!</v>
      </c>
      <c r="F5676">
        <v>114706</v>
      </c>
    </row>
    <row r="5677" spans="5:6">
      <c r="E5677" t="e">
        <f>#REF!</f>
        <v>#REF!</v>
      </c>
      <c r="F5677">
        <v>114707</v>
      </c>
    </row>
    <row r="5678" spans="5:6">
      <c r="E5678" t="e">
        <f>#REF!</f>
        <v>#REF!</v>
      </c>
      <c r="F5678">
        <v>114708</v>
      </c>
    </row>
    <row r="5679" spans="5:6">
      <c r="E5679" t="e">
        <f>#REF!</f>
        <v>#REF!</v>
      </c>
      <c r="F5679">
        <v>114709</v>
      </c>
    </row>
    <row r="5680" spans="5:6">
      <c r="E5680" t="e">
        <f>#REF!</f>
        <v>#REF!</v>
      </c>
      <c r="F5680">
        <v>114710</v>
      </c>
    </row>
    <row r="5681" spans="5:6">
      <c r="E5681" t="e">
        <f>#REF!</f>
        <v>#REF!</v>
      </c>
      <c r="F5681">
        <v>114711</v>
      </c>
    </row>
    <row r="5682" spans="5:6">
      <c r="E5682" t="e">
        <f>#REF!</f>
        <v>#REF!</v>
      </c>
      <c r="F5682">
        <v>114712</v>
      </c>
    </row>
    <row r="5683" spans="5:6">
      <c r="E5683" t="e">
        <f>#REF!</f>
        <v>#REF!</v>
      </c>
      <c r="F5683">
        <v>114713</v>
      </c>
    </row>
    <row r="5684" spans="5:6">
      <c r="E5684" t="e">
        <f>#REF!</f>
        <v>#REF!</v>
      </c>
      <c r="F5684">
        <v>114714</v>
      </c>
    </row>
    <row r="5685" spans="5:6">
      <c r="E5685" t="e">
        <f>#REF!</f>
        <v>#REF!</v>
      </c>
      <c r="F5685">
        <v>114715</v>
      </c>
    </row>
    <row r="5686" spans="5:6">
      <c r="E5686" t="e">
        <f>#REF!</f>
        <v>#REF!</v>
      </c>
      <c r="F5686">
        <v>114716</v>
      </c>
    </row>
    <row r="5687" spans="5:6">
      <c r="E5687" t="e">
        <f>#REF!</f>
        <v>#REF!</v>
      </c>
      <c r="F5687">
        <v>114717</v>
      </c>
    </row>
    <row r="5688" spans="5:6">
      <c r="E5688" t="e">
        <f>#REF!</f>
        <v>#REF!</v>
      </c>
      <c r="F5688">
        <v>114718</v>
      </c>
    </row>
    <row r="5689" spans="5:6">
      <c r="E5689" t="e">
        <f>#REF!</f>
        <v>#REF!</v>
      </c>
      <c r="F5689">
        <v>114719</v>
      </c>
    </row>
    <row r="5690" spans="5:6">
      <c r="E5690" t="e">
        <f>#REF!</f>
        <v>#REF!</v>
      </c>
      <c r="F5690">
        <v>114720</v>
      </c>
    </row>
    <row r="5691" spans="5:6">
      <c r="E5691" t="e">
        <f>#REF!</f>
        <v>#REF!</v>
      </c>
      <c r="F5691">
        <v>114721</v>
      </c>
    </row>
    <row r="5692" spans="5:6">
      <c r="E5692" t="e">
        <f>#REF!</f>
        <v>#REF!</v>
      </c>
      <c r="F5692">
        <v>114722</v>
      </c>
    </row>
    <row r="5693" spans="5:6">
      <c r="E5693" t="e">
        <f>#REF!</f>
        <v>#REF!</v>
      </c>
      <c r="F5693">
        <v>114723</v>
      </c>
    </row>
    <row r="5694" spans="5:6">
      <c r="E5694" t="e">
        <f>#REF!</f>
        <v>#REF!</v>
      </c>
      <c r="F5694">
        <v>114724</v>
      </c>
    </row>
    <row r="5695" spans="5:6">
      <c r="E5695" t="e">
        <f>#REF!</f>
        <v>#REF!</v>
      </c>
      <c r="F5695">
        <v>114725</v>
      </c>
    </row>
    <row r="5696" spans="5:6">
      <c r="E5696" t="e">
        <f>#REF!</f>
        <v>#REF!</v>
      </c>
      <c r="F5696">
        <v>114726</v>
      </c>
    </row>
    <row r="5697" spans="5:6">
      <c r="E5697" t="e">
        <f>#REF!</f>
        <v>#REF!</v>
      </c>
      <c r="F5697">
        <v>114727</v>
      </c>
    </row>
    <row r="5698" spans="5:6">
      <c r="E5698" t="e">
        <f>#REF!</f>
        <v>#REF!</v>
      </c>
      <c r="F5698">
        <v>114728</v>
      </c>
    </row>
    <row r="5699" spans="5:6">
      <c r="E5699" t="e">
        <f>#REF!</f>
        <v>#REF!</v>
      </c>
      <c r="F5699">
        <v>114729</v>
      </c>
    </row>
    <row r="5700" spans="5:6">
      <c r="E5700" t="e">
        <f>#REF!</f>
        <v>#REF!</v>
      </c>
      <c r="F5700">
        <v>114730</v>
      </c>
    </row>
    <row r="5701" spans="5:6">
      <c r="E5701" t="e">
        <f>#REF!</f>
        <v>#REF!</v>
      </c>
      <c r="F5701">
        <v>114731</v>
      </c>
    </row>
    <row r="5702" spans="5:6">
      <c r="E5702" t="e">
        <f>#REF!</f>
        <v>#REF!</v>
      </c>
      <c r="F5702">
        <v>114732</v>
      </c>
    </row>
    <row r="5703" spans="5:6">
      <c r="E5703" t="e">
        <f>#REF!</f>
        <v>#REF!</v>
      </c>
      <c r="F5703">
        <v>114733</v>
      </c>
    </row>
    <row r="5704" spans="5:6">
      <c r="E5704" t="e">
        <f>#REF!</f>
        <v>#REF!</v>
      </c>
      <c r="F5704">
        <v>114734</v>
      </c>
    </row>
    <row r="5705" spans="5:6">
      <c r="E5705" t="e">
        <f>#REF!</f>
        <v>#REF!</v>
      </c>
      <c r="F5705">
        <v>114735</v>
      </c>
    </row>
    <row r="5706" spans="5:6">
      <c r="E5706" t="e">
        <f>#REF!</f>
        <v>#REF!</v>
      </c>
      <c r="F5706">
        <v>114736</v>
      </c>
    </row>
    <row r="5707" spans="5:6">
      <c r="E5707" t="e">
        <f>#REF!</f>
        <v>#REF!</v>
      </c>
      <c r="F5707">
        <v>114737</v>
      </c>
    </row>
    <row r="5708" spans="5:6">
      <c r="E5708" t="e">
        <f>#REF!</f>
        <v>#REF!</v>
      </c>
      <c r="F5708">
        <v>114738</v>
      </c>
    </row>
    <row r="5709" spans="5:6">
      <c r="E5709" t="e">
        <f>#REF!</f>
        <v>#REF!</v>
      </c>
      <c r="F5709">
        <v>114739</v>
      </c>
    </row>
    <row r="5710" spans="5:6">
      <c r="E5710" t="e">
        <f>#REF!</f>
        <v>#REF!</v>
      </c>
      <c r="F5710">
        <v>114740</v>
      </c>
    </row>
    <row r="5711" spans="5:6">
      <c r="E5711" t="e">
        <f>#REF!</f>
        <v>#REF!</v>
      </c>
      <c r="F5711">
        <v>114741</v>
      </c>
    </row>
    <row r="5712" spans="5:6">
      <c r="E5712" t="e">
        <f>#REF!</f>
        <v>#REF!</v>
      </c>
      <c r="F5712">
        <v>114742</v>
      </c>
    </row>
    <row r="5713" spans="5:6">
      <c r="E5713" t="e">
        <f>#REF!</f>
        <v>#REF!</v>
      </c>
      <c r="F5713">
        <v>114743</v>
      </c>
    </row>
    <row r="5714" spans="5:6">
      <c r="E5714" t="e">
        <f>#REF!</f>
        <v>#REF!</v>
      </c>
      <c r="F5714">
        <v>114744</v>
      </c>
    </row>
    <row r="5715" spans="5:6">
      <c r="E5715" t="e">
        <f>#REF!</f>
        <v>#REF!</v>
      </c>
      <c r="F5715">
        <v>114745</v>
      </c>
    </row>
    <row r="5716" spans="5:6">
      <c r="E5716" t="e">
        <f>#REF!</f>
        <v>#REF!</v>
      </c>
      <c r="F5716">
        <v>114746</v>
      </c>
    </row>
    <row r="5717" spans="5:6">
      <c r="E5717" t="e">
        <f>#REF!</f>
        <v>#REF!</v>
      </c>
      <c r="F5717">
        <v>114747</v>
      </c>
    </row>
    <row r="5718" spans="5:6">
      <c r="E5718" t="e">
        <f>#REF!</f>
        <v>#REF!</v>
      </c>
      <c r="F5718">
        <v>114748</v>
      </c>
    </row>
    <row r="5719" spans="5:6">
      <c r="E5719" t="e">
        <f>#REF!</f>
        <v>#REF!</v>
      </c>
      <c r="F5719">
        <v>114749</v>
      </c>
    </row>
    <row r="5720" spans="5:6">
      <c r="E5720" t="e">
        <f>#REF!</f>
        <v>#REF!</v>
      </c>
      <c r="F5720">
        <v>114750</v>
      </c>
    </row>
    <row r="5721" spans="5:6">
      <c r="E5721" t="e">
        <f>#REF!</f>
        <v>#REF!</v>
      </c>
      <c r="F5721">
        <v>114751</v>
      </c>
    </row>
    <row r="5722" spans="5:6">
      <c r="E5722" t="e">
        <f>#REF!</f>
        <v>#REF!</v>
      </c>
      <c r="F5722">
        <v>114752</v>
      </c>
    </row>
    <row r="5723" spans="5:6">
      <c r="E5723" t="e">
        <f>#REF!</f>
        <v>#REF!</v>
      </c>
      <c r="F5723">
        <v>114753</v>
      </c>
    </row>
    <row r="5724" spans="5:6">
      <c r="E5724" t="e">
        <f>#REF!</f>
        <v>#REF!</v>
      </c>
      <c r="F5724">
        <v>114754</v>
      </c>
    </row>
    <row r="5725" spans="5:6">
      <c r="E5725" t="e">
        <f>#REF!</f>
        <v>#REF!</v>
      </c>
      <c r="F5725">
        <v>114755</v>
      </c>
    </row>
    <row r="5726" spans="5:6">
      <c r="E5726" t="e">
        <f>#REF!</f>
        <v>#REF!</v>
      </c>
      <c r="F5726">
        <v>114756</v>
      </c>
    </row>
    <row r="5727" spans="5:6">
      <c r="E5727" t="e">
        <f>#REF!</f>
        <v>#REF!</v>
      </c>
      <c r="F5727">
        <v>114757</v>
      </c>
    </row>
    <row r="5728" spans="5:6">
      <c r="E5728" t="e">
        <f>#REF!</f>
        <v>#REF!</v>
      </c>
      <c r="F5728">
        <v>114758</v>
      </c>
    </row>
    <row r="5729" spans="5:6">
      <c r="E5729" t="e">
        <f>#REF!</f>
        <v>#REF!</v>
      </c>
      <c r="F5729">
        <v>114759</v>
      </c>
    </row>
    <row r="5730" spans="5:6">
      <c r="E5730" t="e">
        <f>#REF!</f>
        <v>#REF!</v>
      </c>
      <c r="F5730">
        <v>114760</v>
      </c>
    </row>
    <row r="5731" spans="5:6">
      <c r="E5731" t="e">
        <f>#REF!</f>
        <v>#REF!</v>
      </c>
      <c r="F5731">
        <v>114761</v>
      </c>
    </row>
    <row r="5732" spans="5:6">
      <c r="E5732" t="e">
        <f>#REF!</f>
        <v>#REF!</v>
      </c>
      <c r="F5732">
        <v>114762</v>
      </c>
    </row>
    <row r="5733" spans="5:6">
      <c r="E5733" t="e">
        <f>#REF!</f>
        <v>#REF!</v>
      </c>
      <c r="F5733">
        <v>114763</v>
      </c>
    </row>
    <row r="5734" spans="5:6">
      <c r="E5734" t="e">
        <f>#REF!</f>
        <v>#REF!</v>
      </c>
      <c r="F5734">
        <v>114764</v>
      </c>
    </row>
    <row r="5735" spans="5:6">
      <c r="E5735" t="e">
        <f>#REF!</f>
        <v>#REF!</v>
      </c>
      <c r="F5735">
        <v>114765</v>
      </c>
    </row>
    <row r="5736" spans="5:6">
      <c r="E5736" t="e">
        <f>#REF!</f>
        <v>#REF!</v>
      </c>
      <c r="F5736">
        <v>114766</v>
      </c>
    </row>
    <row r="5737" spans="5:6">
      <c r="E5737" t="e">
        <f>#REF!</f>
        <v>#REF!</v>
      </c>
      <c r="F5737">
        <v>114767</v>
      </c>
    </row>
    <row r="5738" spans="5:6">
      <c r="E5738" t="e">
        <f>#REF!</f>
        <v>#REF!</v>
      </c>
      <c r="F5738">
        <v>114768</v>
      </c>
    </row>
    <row r="5739" spans="5:6">
      <c r="E5739" t="e">
        <f>#REF!</f>
        <v>#REF!</v>
      </c>
      <c r="F5739">
        <v>114769</v>
      </c>
    </row>
    <row r="5740" spans="5:6">
      <c r="E5740" t="e">
        <f>#REF!</f>
        <v>#REF!</v>
      </c>
      <c r="F5740">
        <v>114770</v>
      </c>
    </row>
    <row r="5741" spans="5:6">
      <c r="E5741" t="e">
        <f>#REF!</f>
        <v>#REF!</v>
      </c>
      <c r="F5741">
        <v>114771</v>
      </c>
    </row>
    <row r="5742" spans="5:6">
      <c r="E5742" t="e">
        <f>#REF!</f>
        <v>#REF!</v>
      </c>
      <c r="F5742">
        <v>114772</v>
      </c>
    </row>
    <row r="5743" spans="5:6">
      <c r="E5743" t="e">
        <f>#REF!</f>
        <v>#REF!</v>
      </c>
      <c r="F5743">
        <v>114773</v>
      </c>
    </row>
    <row r="5744" spans="5:6">
      <c r="E5744" t="e">
        <f>#REF!</f>
        <v>#REF!</v>
      </c>
      <c r="F5744">
        <v>114774</v>
      </c>
    </row>
    <row r="5745" spans="5:6">
      <c r="E5745" t="e">
        <f>#REF!</f>
        <v>#REF!</v>
      </c>
      <c r="F5745">
        <v>114775</v>
      </c>
    </row>
    <row r="5746" spans="5:6">
      <c r="E5746" t="e">
        <f>#REF!</f>
        <v>#REF!</v>
      </c>
      <c r="F5746">
        <v>114776</v>
      </c>
    </row>
    <row r="5747" spans="5:6">
      <c r="E5747" t="e">
        <f>#REF!</f>
        <v>#REF!</v>
      </c>
      <c r="F5747">
        <v>114777</v>
      </c>
    </row>
    <row r="5748" spans="5:6">
      <c r="E5748" t="e">
        <f>#REF!</f>
        <v>#REF!</v>
      </c>
      <c r="F5748">
        <v>114778</v>
      </c>
    </row>
    <row r="5749" spans="5:6">
      <c r="E5749" t="e">
        <f>#REF!</f>
        <v>#REF!</v>
      </c>
      <c r="F5749">
        <v>114779</v>
      </c>
    </row>
    <row r="5750" spans="5:6">
      <c r="E5750" t="e">
        <f>#REF!</f>
        <v>#REF!</v>
      </c>
      <c r="F5750">
        <v>114780</v>
      </c>
    </row>
    <row r="5751" spans="5:6">
      <c r="E5751" t="e">
        <f>#REF!</f>
        <v>#REF!</v>
      </c>
      <c r="F5751">
        <v>114781</v>
      </c>
    </row>
    <row r="5752" spans="5:6">
      <c r="E5752" t="e">
        <f>#REF!</f>
        <v>#REF!</v>
      </c>
      <c r="F5752">
        <v>114782</v>
      </c>
    </row>
    <row r="5753" spans="5:6">
      <c r="E5753" t="e">
        <f>#REF!</f>
        <v>#REF!</v>
      </c>
      <c r="F5753">
        <v>114783</v>
      </c>
    </row>
    <row r="5754" spans="5:6">
      <c r="E5754" t="e">
        <f>#REF!</f>
        <v>#REF!</v>
      </c>
      <c r="F5754">
        <v>114784</v>
      </c>
    </row>
    <row r="5755" spans="5:6">
      <c r="E5755" t="e">
        <f>#REF!</f>
        <v>#REF!</v>
      </c>
      <c r="F5755">
        <v>114785</v>
      </c>
    </row>
    <row r="5756" spans="5:6">
      <c r="E5756" t="e">
        <f>#REF!</f>
        <v>#REF!</v>
      </c>
      <c r="F5756">
        <v>114786</v>
      </c>
    </row>
    <row r="5757" spans="5:6">
      <c r="E5757" t="e">
        <f>#REF!</f>
        <v>#REF!</v>
      </c>
      <c r="F5757">
        <v>114787</v>
      </c>
    </row>
    <row r="5758" spans="5:6">
      <c r="E5758" t="e">
        <f>#REF!</f>
        <v>#REF!</v>
      </c>
      <c r="F5758">
        <v>114788</v>
      </c>
    </row>
    <row r="5759" spans="5:6">
      <c r="E5759" t="e">
        <f>#REF!</f>
        <v>#REF!</v>
      </c>
      <c r="F5759">
        <v>114789</v>
      </c>
    </row>
    <row r="5760" spans="5:6">
      <c r="E5760" t="e">
        <f>#REF!</f>
        <v>#REF!</v>
      </c>
      <c r="F5760">
        <v>114790</v>
      </c>
    </row>
    <row r="5761" spans="5:6">
      <c r="E5761" t="e">
        <f>#REF!</f>
        <v>#REF!</v>
      </c>
      <c r="F5761">
        <v>114791</v>
      </c>
    </row>
    <row r="5762" spans="5:6">
      <c r="E5762" t="e">
        <f>#REF!</f>
        <v>#REF!</v>
      </c>
      <c r="F5762">
        <v>114792</v>
      </c>
    </row>
    <row r="5763" spans="5:6">
      <c r="E5763" t="e">
        <f>#REF!</f>
        <v>#REF!</v>
      </c>
      <c r="F5763">
        <v>114793</v>
      </c>
    </row>
    <row r="5764" spans="5:6">
      <c r="E5764" t="e">
        <f>#REF!</f>
        <v>#REF!</v>
      </c>
      <c r="F5764">
        <v>114794</v>
      </c>
    </row>
    <row r="5765" spans="5:6">
      <c r="E5765" t="e">
        <f>#REF!</f>
        <v>#REF!</v>
      </c>
      <c r="F5765">
        <v>114795</v>
      </c>
    </row>
    <row r="5766" spans="5:6">
      <c r="E5766" t="e">
        <f>#REF!</f>
        <v>#REF!</v>
      </c>
      <c r="F5766">
        <v>114796</v>
      </c>
    </row>
    <row r="5767" spans="5:6">
      <c r="E5767" t="e">
        <f>#REF!</f>
        <v>#REF!</v>
      </c>
      <c r="F5767">
        <v>114797</v>
      </c>
    </row>
    <row r="5768" spans="5:6">
      <c r="E5768" t="e">
        <f>#REF!</f>
        <v>#REF!</v>
      </c>
      <c r="F5768">
        <v>114798</v>
      </c>
    </row>
    <row r="5769" spans="5:6">
      <c r="E5769" t="e">
        <f>#REF!</f>
        <v>#REF!</v>
      </c>
      <c r="F5769">
        <v>114799</v>
      </c>
    </row>
    <row r="5770" spans="5:6">
      <c r="E5770" t="e">
        <f>#REF!</f>
        <v>#REF!</v>
      </c>
      <c r="F5770">
        <v>114800</v>
      </c>
    </row>
    <row r="5771" spans="5:6">
      <c r="E5771" t="e">
        <f>#REF!</f>
        <v>#REF!</v>
      </c>
      <c r="F5771">
        <v>114801</v>
      </c>
    </row>
    <row r="5772" spans="5:6">
      <c r="E5772" t="e">
        <f>#REF!</f>
        <v>#REF!</v>
      </c>
      <c r="F5772">
        <v>114802</v>
      </c>
    </row>
    <row r="5773" spans="5:6">
      <c r="E5773" t="e">
        <f>#REF!</f>
        <v>#REF!</v>
      </c>
      <c r="F5773">
        <v>114803</v>
      </c>
    </row>
    <row r="5774" spans="5:6">
      <c r="E5774" t="e">
        <f>#REF!</f>
        <v>#REF!</v>
      </c>
      <c r="F5774">
        <v>114804</v>
      </c>
    </row>
    <row r="5775" spans="5:6">
      <c r="E5775" t="e">
        <f>#REF!</f>
        <v>#REF!</v>
      </c>
      <c r="F5775">
        <v>114805</v>
      </c>
    </row>
    <row r="5776" spans="5:6">
      <c r="E5776" t="e">
        <f>#REF!</f>
        <v>#REF!</v>
      </c>
      <c r="F5776">
        <v>114806</v>
      </c>
    </row>
    <row r="5777" spans="5:6">
      <c r="E5777" t="e">
        <f>#REF!</f>
        <v>#REF!</v>
      </c>
      <c r="F5777">
        <v>114807</v>
      </c>
    </row>
    <row r="5778" spans="5:6">
      <c r="E5778" t="e">
        <f>#REF!</f>
        <v>#REF!</v>
      </c>
      <c r="F5778">
        <v>114808</v>
      </c>
    </row>
    <row r="5779" spans="5:6">
      <c r="E5779" t="e">
        <f>#REF!</f>
        <v>#REF!</v>
      </c>
      <c r="F5779">
        <v>114809</v>
      </c>
    </row>
    <row r="5780" spans="5:6">
      <c r="E5780" t="e">
        <f>#REF!</f>
        <v>#REF!</v>
      </c>
      <c r="F5780">
        <v>114810</v>
      </c>
    </row>
    <row r="5781" spans="5:6">
      <c r="E5781" t="e">
        <f>#REF!</f>
        <v>#REF!</v>
      </c>
      <c r="F5781">
        <v>114811</v>
      </c>
    </row>
    <row r="5782" spans="5:6">
      <c r="E5782" t="e">
        <f>#REF!</f>
        <v>#REF!</v>
      </c>
      <c r="F5782">
        <v>114812</v>
      </c>
    </row>
    <row r="5783" spans="5:6">
      <c r="E5783" t="e">
        <f>#REF!</f>
        <v>#REF!</v>
      </c>
      <c r="F5783">
        <v>114813</v>
      </c>
    </row>
    <row r="5784" spans="5:6">
      <c r="E5784" t="e">
        <f>#REF!</f>
        <v>#REF!</v>
      </c>
      <c r="F5784">
        <v>114814</v>
      </c>
    </row>
    <row r="5785" spans="5:6">
      <c r="E5785" t="e">
        <f>#REF!</f>
        <v>#REF!</v>
      </c>
      <c r="F5785">
        <v>114815</v>
      </c>
    </row>
    <row r="5786" spans="5:6">
      <c r="E5786" t="e">
        <f>#REF!</f>
        <v>#REF!</v>
      </c>
      <c r="F5786">
        <v>114816</v>
      </c>
    </row>
    <row r="5787" spans="5:6">
      <c r="E5787" t="e">
        <f>#REF!</f>
        <v>#REF!</v>
      </c>
      <c r="F5787">
        <v>114817</v>
      </c>
    </row>
    <row r="5788" spans="5:6">
      <c r="E5788" t="e">
        <f>#REF!</f>
        <v>#REF!</v>
      </c>
      <c r="F5788">
        <v>114818</v>
      </c>
    </row>
    <row r="5789" spans="5:6">
      <c r="E5789" t="e">
        <f>#REF!</f>
        <v>#REF!</v>
      </c>
      <c r="F5789">
        <v>114819</v>
      </c>
    </row>
    <row r="5790" spans="5:6">
      <c r="E5790" t="e">
        <f>#REF!</f>
        <v>#REF!</v>
      </c>
      <c r="F5790">
        <v>114820</v>
      </c>
    </row>
    <row r="5791" spans="5:6">
      <c r="E5791" t="e">
        <f>#REF!</f>
        <v>#REF!</v>
      </c>
      <c r="F5791">
        <v>114821</v>
      </c>
    </row>
    <row r="5792" spans="5:6">
      <c r="E5792" t="e">
        <f>#REF!</f>
        <v>#REF!</v>
      </c>
      <c r="F5792">
        <v>114822</v>
      </c>
    </row>
    <row r="5793" spans="5:6">
      <c r="E5793" t="e">
        <f>#REF!</f>
        <v>#REF!</v>
      </c>
      <c r="F5793">
        <v>114823</v>
      </c>
    </row>
    <row r="5794" spans="5:6">
      <c r="E5794" t="e">
        <f>#REF!</f>
        <v>#REF!</v>
      </c>
      <c r="F5794">
        <v>114824</v>
      </c>
    </row>
    <row r="5795" spans="5:6">
      <c r="E5795" t="e">
        <f>#REF!</f>
        <v>#REF!</v>
      </c>
      <c r="F5795">
        <v>114825</v>
      </c>
    </row>
    <row r="5796" spans="5:6">
      <c r="E5796" t="e">
        <f>#REF!</f>
        <v>#REF!</v>
      </c>
      <c r="F5796">
        <v>114826</v>
      </c>
    </row>
    <row r="5797" spans="5:6">
      <c r="E5797" t="e">
        <f>#REF!</f>
        <v>#REF!</v>
      </c>
      <c r="F5797">
        <v>114827</v>
      </c>
    </row>
    <row r="5798" spans="5:6">
      <c r="E5798" t="e">
        <f>#REF!</f>
        <v>#REF!</v>
      </c>
      <c r="F5798">
        <v>114828</v>
      </c>
    </row>
    <row r="5799" spans="5:6">
      <c r="E5799" t="e">
        <f>#REF!</f>
        <v>#REF!</v>
      </c>
      <c r="F5799">
        <v>114829</v>
      </c>
    </row>
    <row r="5800" spans="5:6">
      <c r="E5800" t="e">
        <f>#REF!</f>
        <v>#REF!</v>
      </c>
      <c r="F5800">
        <v>114830</v>
      </c>
    </row>
    <row r="5801" spans="5:6">
      <c r="E5801" t="e">
        <f>#REF!</f>
        <v>#REF!</v>
      </c>
      <c r="F5801">
        <v>114831</v>
      </c>
    </row>
    <row r="5802" spans="5:6">
      <c r="E5802" t="e">
        <f>#REF!</f>
        <v>#REF!</v>
      </c>
      <c r="F5802">
        <v>114832</v>
      </c>
    </row>
    <row r="5803" spans="5:6">
      <c r="E5803" t="e">
        <f>#REF!</f>
        <v>#REF!</v>
      </c>
      <c r="F5803">
        <v>114833</v>
      </c>
    </row>
    <row r="5804" spans="5:6">
      <c r="E5804" t="e">
        <f>#REF!</f>
        <v>#REF!</v>
      </c>
      <c r="F5804">
        <v>114834</v>
      </c>
    </row>
    <row r="5805" spans="5:6">
      <c r="E5805" t="e">
        <f>#REF!</f>
        <v>#REF!</v>
      </c>
      <c r="F5805">
        <v>114835</v>
      </c>
    </row>
    <row r="5806" spans="5:6">
      <c r="E5806" t="e">
        <f>#REF!</f>
        <v>#REF!</v>
      </c>
      <c r="F5806">
        <v>114836</v>
      </c>
    </row>
    <row r="5807" spans="5:6">
      <c r="E5807" t="e">
        <f>#REF!</f>
        <v>#REF!</v>
      </c>
      <c r="F5807">
        <v>114837</v>
      </c>
    </row>
    <row r="5808" spans="5:6">
      <c r="E5808" t="e">
        <f>#REF!</f>
        <v>#REF!</v>
      </c>
      <c r="F5808">
        <v>114838</v>
      </c>
    </row>
    <row r="5809" spans="5:6">
      <c r="E5809" t="e">
        <f>#REF!</f>
        <v>#REF!</v>
      </c>
      <c r="F5809">
        <v>114839</v>
      </c>
    </row>
    <row r="5810" spans="5:6">
      <c r="E5810" t="e">
        <f>#REF!</f>
        <v>#REF!</v>
      </c>
      <c r="F5810">
        <v>114840</v>
      </c>
    </row>
    <row r="5811" spans="5:6">
      <c r="E5811" t="e">
        <f>#REF!</f>
        <v>#REF!</v>
      </c>
      <c r="F5811">
        <v>114841</v>
      </c>
    </row>
    <row r="5812" spans="5:6">
      <c r="E5812" t="e">
        <f>#REF!</f>
        <v>#REF!</v>
      </c>
      <c r="F5812">
        <v>114842</v>
      </c>
    </row>
    <row r="5813" spans="5:6">
      <c r="E5813" t="e">
        <f>#REF!</f>
        <v>#REF!</v>
      </c>
      <c r="F5813">
        <v>114843</v>
      </c>
    </row>
    <row r="5814" spans="5:6">
      <c r="E5814" t="e">
        <f>#REF!</f>
        <v>#REF!</v>
      </c>
      <c r="F5814">
        <v>114844</v>
      </c>
    </row>
    <row r="5815" spans="5:6">
      <c r="E5815" t="e">
        <f>#REF!</f>
        <v>#REF!</v>
      </c>
      <c r="F5815">
        <v>114845</v>
      </c>
    </row>
    <row r="5816" spans="5:6">
      <c r="E5816" t="e">
        <f>#REF!</f>
        <v>#REF!</v>
      </c>
      <c r="F5816">
        <v>114846</v>
      </c>
    </row>
    <row r="5817" spans="5:6">
      <c r="E5817" t="e">
        <f>#REF!</f>
        <v>#REF!</v>
      </c>
      <c r="F5817">
        <v>114847</v>
      </c>
    </row>
    <row r="5818" spans="5:6">
      <c r="E5818" t="e">
        <f>#REF!</f>
        <v>#REF!</v>
      </c>
      <c r="F5818">
        <v>114848</v>
      </c>
    </row>
    <row r="5819" spans="5:6">
      <c r="E5819" t="e">
        <f>#REF!</f>
        <v>#REF!</v>
      </c>
      <c r="F5819">
        <v>114849</v>
      </c>
    </row>
    <row r="5820" spans="5:6">
      <c r="E5820" t="e">
        <f>#REF!</f>
        <v>#REF!</v>
      </c>
      <c r="F5820">
        <v>114850</v>
      </c>
    </row>
    <row r="5821" spans="5:6">
      <c r="E5821" t="e">
        <f>#REF!</f>
        <v>#REF!</v>
      </c>
      <c r="F5821">
        <v>114851</v>
      </c>
    </row>
    <row r="5822" spans="5:6">
      <c r="E5822" t="e">
        <f>#REF!</f>
        <v>#REF!</v>
      </c>
      <c r="F5822">
        <v>114852</v>
      </c>
    </row>
    <row r="5823" spans="5:6">
      <c r="E5823" t="e">
        <f>#REF!</f>
        <v>#REF!</v>
      </c>
      <c r="F5823">
        <v>114853</v>
      </c>
    </row>
    <row r="5824" spans="5:6">
      <c r="E5824" t="e">
        <f>#REF!</f>
        <v>#REF!</v>
      </c>
      <c r="F5824">
        <v>114854</v>
      </c>
    </row>
    <row r="5825" spans="5:6">
      <c r="E5825" t="e">
        <f>#REF!</f>
        <v>#REF!</v>
      </c>
      <c r="F5825">
        <v>114855</v>
      </c>
    </row>
    <row r="5826" spans="5:6">
      <c r="E5826" t="e">
        <f>#REF!</f>
        <v>#REF!</v>
      </c>
      <c r="F5826">
        <v>114856</v>
      </c>
    </row>
    <row r="5827" spans="5:6">
      <c r="E5827" t="e">
        <f>#REF!</f>
        <v>#REF!</v>
      </c>
      <c r="F5827">
        <v>114857</v>
      </c>
    </row>
    <row r="5828" spans="5:6">
      <c r="E5828" t="e">
        <f>#REF!</f>
        <v>#REF!</v>
      </c>
      <c r="F5828">
        <v>114858</v>
      </c>
    </row>
    <row r="5829" spans="5:6">
      <c r="E5829" t="e">
        <f>#REF!</f>
        <v>#REF!</v>
      </c>
      <c r="F5829">
        <v>114859</v>
      </c>
    </row>
    <row r="5830" spans="5:6">
      <c r="E5830" t="e">
        <f>#REF!</f>
        <v>#REF!</v>
      </c>
      <c r="F5830">
        <v>114860</v>
      </c>
    </row>
    <row r="5831" spans="5:6">
      <c r="E5831" t="e">
        <f>#REF!</f>
        <v>#REF!</v>
      </c>
      <c r="F5831">
        <v>114861</v>
      </c>
    </row>
    <row r="5832" spans="5:6">
      <c r="E5832" t="e">
        <f>#REF!</f>
        <v>#REF!</v>
      </c>
      <c r="F5832">
        <v>114862</v>
      </c>
    </row>
    <row r="5833" spans="5:6">
      <c r="E5833" t="e">
        <f>#REF!</f>
        <v>#REF!</v>
      </c>
      <c r="F5833">
        <v>114863</v>
      </c>
    </row>
    <row r="5834" spans="5:6">
      <c r="E5834" t="e">
        <f>#REF!</f>
        <v>#REF!</v>
      </c>
      <c r="F5834">
        <v>114864</v>
      </c>
    </row>
    <row r="5835" spans="5:6">
      <c r="E5835" t="e">
        <f>#REF!</f>
        <v>#REF!</v>
      </c>
      <c r="F5835">
        <v>114865</v>
      </c>
    </row>
    <row r="5836" spans="5:6">
      <c r="E5836" t="e">
        <f>#REF!</f>
        <v>#REF!</v>
      </c>
      <c r="F5836">
        <v>114866</v>
      </c>
    </row>
    <row r="5837" spans="5:6">
      <c r="E5837" t="e">
        <f>#REF!</f>
        <v>#REF!</v>
      </c>
      <c r="F5837">
        <v>114867</v>
      </c>
    </row>
    <row r="5838" spans="5:6">
      <c r="E5838" t="e">
        <f>#REF!</f>
        <v>#REF!</v>
      </c>
      <c r="F5838">
        <v>114868</v>
      </c>
    </row>
    <row r="5839" spans="5:6">
      <c r="E5839" t="e">
        <f>#REF!</f>
        <v>#REF!</v>
      </c>
      <c r="F5839">
        <v>114869</v>
      </c>
    </row>
    <row r="5840" spans="5:6">
      <c r="E5840" t="e">
        <f>#REF!</f>
        <v>#REF!</v>
      </c>
      <c r="F5840">
        <v>114870</v>
      </c>
    </row>
    <row r="5841" spans="5:6">
      <c r="E5841" t="e">
        <f>#REF!</f>
        <v>#REF!</v>
      </c>
      <c r="F5841">
        <v>114871</v>
      </c>
    </row>
    <row r="5842" spans="5:6">
      <c r="E5842" t="e">
        <f>#REF!</f>
        <v>#REF!</v>
      </c>
      <c r="F5842">
        <v>114872</v>
      </c>
    </row>
    <row r="5843" spans="5:6">
      <c r="E5843" t="e">
        <f>#REF!</f>
        <v>#REF!</v>
      </c>
      <c r="F5843">
        <v>114873</v>
      </c>
    </row>
    <row r="5844" spans="5:6">
      <c r="E5844" t="e">
        <f>#REF!</f>
        <v>#REF!</v>
      </c>
      <c r="F5844">
        <v>114874</v>
      </c>
    </row>
    <row r="5845" spans="5:6">
      <c r="E5845" t="e">
        <f>#REF!</f>
        <v>#REF!</v>
      </c>
      <c r="F5845">
        <v>114875</v>
      </c>
    </row>
    <row r="5846" spans="5:6">
      <c r="E5846" t="e">
        <f>#REF!</f>
        <v>#REF!</v>
      </c>
      <c r="F5846">
        <v>114876</v>
      </c>
    </row>
    <row r="5847" spans="5:6">
      <c r="E5847" t="e">
        <f>#REF!</f>
        <v>#REF!</v>
      </c>
      <c r="F5847">
        <v>114877</v>
      </c>
    </row>
    <row r="5848" spans="5:6">
      <c r="E5848" t="e">
        <f>#REF!</f>
        <v>#REF!</v>
      </c>
      <c r="F5848">
        <v>114878</v>
      </c>
    </row>
    <row r="5849" spans="5:6">
      <c r="E5849" t="e">
        <f>#REF!</f>
        <v>#REF!</v>
      </c>
      <c r="F5849">
        <v>114879</v>
      </c>
    </row>
    <row r="5850" spans="5:6">
      <c r="E5850" t="e">
        <f>#REF!</f>
        <v>#REF!</v>
      </c>
      <c r="F5850">
        <v>114880</v>
      </c>
    </row>
    <row r="5851" spans="5:6">
      <c r="E5851" t="e">
        <f>#REF!</f>
        <v>#REF!</v>
      </c>
      <c r="F5851">
        <v>114881</v>
      </c>
    </row>
    <row r="5852" spans="5:6">
      <c r="E5852" t="e">
        <f>#REF!</f>
        <v>#REF!</v>
      </c>
      <c r="F5852">
        <v>114882</v>
      </c>
    </row>
    <row r="5853" spans="5:6">
      <c r="E5853" t="e">
        <f>#REF!</f>
        <v>#REF!</v>
      </c>
      <c r="F5853">
        <v>114883</v>
      </c>
    </row>
    <row r="5854" spans="5:6">
      <c r="E5854" t="e">
        <f>#REF!</f>
        <v>#REF!</v>
      </c>
      <c r="F5854">
        <v>114884</v>
      </c>
    </row>
    <row r="5855" spans="5:6">
      <c r="E5855" t="e">
        <f>#REF!</f>
        <v>#REF!</v>
      </c>
      <c r="F5855">
        <v>114885</v>
      </c>
    </row>
    <row r="5856" spans="5:6">
      <c r="E5856" t="e">
        <f>#REF!</f>
        <v>#REF!</v>
      </c>
      <c r="F5856">
        <v>114886</v>
      </c>
    </row>
    <row r="5857" spans="5:6">
      <c r="E5857" t="e">
        <f>#REF!</f>
        <v>#REF!</v>
      </c>
      <c r="F5857">
        <v>114887</v>
      </c>
    </row>
    <row r="5858" spans="5:6">
      <c r="E5858" t="e">
        <f>#REF!</f>
        <v>#REF!</v>
      </c>
      <c r="F5858">
        <v>114888</v>
      </c>
    </row>
    <row r="5859" spans="5:6">
      <c r="E5859" t="e">
        <f>#REF!</f>
        <v>#REF!</v>
      </c>
      <c r="F5859">
        <v>114889</v>
      </c>
    </row>
    <row r="5860" spans="5:6">
      <c r="E5860" t="e">
        <f>#REF!</f>
        <v>#REF!</v>
      </c>
      <c r="F5860">
        <v>114890</v>
      </c>
    </row>
    <row r="5861" spans="5:6">
      <c r="E5861" t="e">
        <f>#REF!</f>
        <v>#REF!</v>
      </c>
      <c r="F5861">
        <v>114891</v>
      </c>
    </row>
    <row r="5862" spans="5:6">
      <c r="E5862" t="e">
        <f>#REF!</f>
        <v>#REF!</v>
      </c>
      <c r="F5862">
        <v>114892</v>
      </c>
    </row>
    <row r="5863" spans="5:6">
      <c r="E5863" t="e">
        <f>#REF!</f>
        <v>#REF!</v>
      </c>
      <c r="F5863">
        <v>114893</v>
      </c>
    </row>
    <row r="5864" spans="5:6">
      <c r="E5864" t="e">
        <f>#REF!</f>
        <v>#REF!</v>
      </c>
      <c r="F5864">
        <v>114894</v>
      </c>
    </row>
    <row r="5865" spans="5:6">
      <c r="E5865" t="e">
        <f>#REF!</f>
        <v>#REF!</v>
      </c>
      <c r="F5865">
        <v>114895</v>
      </c>
    </row>
    <row r="5866" spans="5:6">
      <c r="E5866" t="e">
        <f>#REF!</f>
        <v>#REF!</v>
      </c>
      <c r="F5866">
        <v>114896</v>
      </c>
    </row>
    <row r="5867" spans="5:6">
      <c r="E5867" t="e">
        <f>#REF!</f>
        <v>#REF!</v>
      </c>
      <c r="F5867">
        <v>114897</v>
      </c>
    </row>
    <row r="5868" spans="5:6">
      <c r="E5868" t="e">
        <f>#REF!</f>
        <v>#REF!</v>
      </c>
      <c r="F5868">
        <v>114898</v>
      </c>
    </row>
    <row r="5869" spans="5:6">
      <c r="E5869" t="e">
        <f>#REF!</f>
        <v>#REF!</v>
      </c>
      <c r="F5869">
        <v>114899</v>
      </c>
    </row>
    <row r="5870" spans="5:6">
      <c r="E5870" t="e">
        <f>#REF!</f>
        <v>#REF!</v>
      </c>
      <c r="F5870">
        <v>114900</v>
      </c>
    </row>
    <row r="5871" spans="5:6">
      <c r="E5871" t="e">
        <f>#REF!</f>
        <v>#REF!</v>
      </c>
      <c r="F5871">
        <v>114901</v>
      </c>
    </row>
    <row r="5872" spans="5:6">
      <c r="E5872" t="e">
        <f>#REF!</f>
        <v>#REF!</v>
      </c>
      <c r="F5872">
        <v>114902</v>
      </c>
    </row>
    <row r="5873" spans="5:6">
      <c r="E5873" t="e">
        <f>#REF!</f>
        <v>#REF!</v>
      </c>
      <c r="F5873">
        <v>114903</v>
      </c>
    </row>
    <row r="5874" spans="5:6">
      <c r="E5874" t="e">
        <f>#REF!</f>
        <v>#REF!</v>
      </c>
      <c r="F5874">
        <v>114904</v>
      </c>
    </row>
    <row r="5875" spans="5:6">
      <c r="E5875" t="e">
        <f>#REF!</f>
        <v>#REF!</v>
      </c>
      <c r="F5875">
        <v>114905</v>
      </c>
    </row>
    <row r="5876" spans="5:6">
      <c r="E5876" t="e">
        <f>#REF!</f>
        <v>#REF!</v>
      </c>
      <c r="F5876">
        <v>114906</v>
      </c>
    </row>
    <row r="5877" spans="5:6">
      <c r="E5877" t="e">
        <f>#REF!</f>
        <v>#REF!</v>
      </c>
      <c r="F5877">
        <v>114907</v>
      </c>
    </row>
    <row r="5878" spans="5:6">
      <c r="E5878" t="e">
        <f>#REF!</f>
        <v>#REF!</v>
      </c>
      <c r="F5878">
        <v>114908</v>
      </c>
    </row>
    <row r="5879" spans="5:6">
      <c r="E5879" t="e">
        <f>#REF!</f>
        <v>#REF!</v>
      </c>
      <c r="F5879">
        <v>114909</v>
      </c>
    </row>
    <row r="5880" spans="5:6">
      <c r="E5880" t="e">
        <f>#REF!</f>
        <v>#REF!</v>
      </c>
      <c r="F5880">
        <v>114910</v>
      </c>
    </row>
    <row r="5881" spans="5:6">
      <c r="E5881" t="e">
        <f>#REF!</f>
        <v>#REF!</v>
      </c>
      <c r="F5881">
        <v>114911</v>
      </c>
    </row>
    <row r="5882" spans="5:6">
      <c r="E5882" t="e">
        <f>#REF!</f>
        <v>#REF!</v>
      </c>
      <c r="F5882">
        <v>114912</v>
      </c>
    </row>
    <row r="5883" spans="5:6">
      <c r="E5883" t="e">
        <f>#REF!</f>
        <v>#REF!</v>
      </c>
      <c r="F5883">
        <v>114913</v>
      </c>
    </row>
    <row r="5884" spans="5:6">
      <c r="E5884" t="e">
        <f>#REF!</f>
        <v>#REF!</v>
      </c>
      <c r="F5884">
        <v>114914</v>
      </c>
    </row>
    <row r="5885" spans="5:6">
      <c r="E5885" t="e">
        <f>#REF!</f>
        <v>#REF!</v>
      </c>
      <c r="F5885">
        <v>114915</v>
      </c>
    </row>
    <row r="5886" spans="5:6">
      <c r="E5886" t="e">
        <f>#REF!</f>
        <v>#REF!</v>
      </c>
      <c r="F5886">
        <v>114916</v>
      </c>
    </row>
    <row r="5887" spans="5:6">
      <c r="E5887" t="e">
        <f>#REF!</f>
        <v>#REF!</v>
      </c>
      <c r="F5887">
        <v>114917</v>
      </c>
    </row>
    <row r="5888" spans="5:6">
      <c r="E5888" t="e">
        <f>#REF!</f>
        <v>#REF!</v>
      </c>
      <c r="F5888">
        <v>114918</v>
      </c>
    </row>
    <row r="5889" spans="5:6">
      <c r="E5889" t="e">
        <f>#REF!</f>
        <v>#REF!</v>
      </c>
      <c r="F5889">
        <v>114919</v>
      </c>
    </row>
    <row r="5890" spans="5:6">
      <c r="E5890" t="e">
        <f>#REF!</f>
        <v>#REF!</v>
      </c>
      <c r="F5890">
        <v>114920</v>
      </c>
    </row>
    <row r="5891" spans="5:6">
      <c r="E5891" t="e">
        <f>#REF!</f>
        <v>#REF!</v>
      </c>
      <c r="F5891">
        <v>114921</v>
      </c>
    </row>
    <row r="5892" spans="5:6">
      <c r="E5892" t="e">
        <f>#REF!</f>
        <v>#REF!</v>
      </c>
      <c r="F5892">
        <v>114922</v>
      </c>
    </row>
    <row r="5893" spans="5:6">
      <c r="E5893" t="e">
        <f>#REF!</f>
        <v>#REF!</v>
      </c>
      <c r="F5893">
        <v>114923</v>
      </c>
    </row>
    <row r="5894" spans="5:6">
      <c r="E5894" t="e">
        <f>#REF!</f>
        <v>#REF!</v>
      </c>
      <c r="F5894">
        <v>114924</v>
      </c>
    </row>
    <row r="5895" spans="5:6">
      <c r="E5895" t="e">
        <f>#REF!</f>
        <v>#REF!</v>
      </c>
      <c r="F5895">
        <v>114925</v>
      </c>
    </row>
    <row r="5896" spans="5:6">
      <c r="E5896" t="e">
        <f>#REF!</f>
        <v>#REF!</v>
      </c>
      <c r="F5896">
        <v>114926</v>
      </c>
    </row>
    <row r="5897" spans="5:6">
      <c r="E5897" t="e">
        <f>#REF!</f>
        <v>#REF!</v>
      </c>
      <c r="F5897">
        <v>114927</v>
      </c>
    </row>
    <row r="5898" spans="5:6">
      <c r="E5898" t="e">
        <f>#REF!</f>
        <v>#REF!</v>
      </c>
      <c r="F5898">
        <v>114928</v>
      </c>
    </row>
    <row r="5899" spans="5:6">
      <c r="E5899" t="e">
        <f>#REF!</f>
        <v>#REF!</v>
      </c>
      <c r="F5899">
        <v>114929</v>
      </c>
    </row>
    <row r="5900" spans="5:6">
      <c r="E5900" t="e">
        <f>#REF!</f>
        <v>#REF!</v>
      </c>
      <c r="F5900">
        <v>114930</v>
      </c>
    </row>
    <row r="5901" spans="5:6">
      <c r="E5901" t="e">
        <f>#REF!</f>
        <v>#REF!</v>
      </c>
      <c r="F5901">
        <v>114931</v>
      </c>
    </row>
    <row r="5902" spans="5:6">
      <c r="E5902" t="e">
        <f>#REF!</f>
        <v>#REF!</v>
      </c>
      <c r="F5902">
        <v>114932</v>
      </c>
    </row>
    <row r="5903" spans="5:6">
      <c r="E5903" t="e">
        <f>#REF!</f>
        <v>#REF!</v>
      </c>
      <c r="F5903">
        <v>114933</v>
      </c>
    </row>
    <row r="5904" spans="5:6">
      <c r="E5904" t="e">
        <f>#REF!</f>
        <v>#REF!</v>
      </c>
      <c r="F5904">
        <v>114934</v>
      </c>
    </row>
    <row r="5905" spans="5:6">
      <c r="E5905" t="e">
        <f>#REF!</f>
        <v>#REF!</v>
      </c>
      <c r="F5905">
        <v>114935</v>
      </c>
    </row>
    <row r="5906" spans="5:6">
      <c r="E5906" t="e">
        <f>#REF!</f>
        <v>#REF!</v>
      </c>
      <c r="F5906">
        <v>114936</v>
      </c>
    </row>
    <row r="5907" spans="5:6">
      <c r="E5907" t="e">
        <f>#REF!</f>
        <v>#REF!</v>
      </c>
      <c r="F5907">
        <v>114937</v>
      </c>
    </row>
    <row r="5908" spans="5:6">
      <c r="E5908" t="e">
        <f>#REF!</f>
        <v>#REF!</v>
      </c>
      <c r="F5908">
        <v>114938</v>
      </c>
    </row>
    <row r="5909" spans="5:6">
      <c r="E5909" t="e">
        <f>#REF!</f>
        <v>#REF!</v>
      </c>
      <c r="F5909">
        <v>114939</v>
      </c>
    </row>
    <row r="5910" spans="5:6">
      <c r="E5910" t="e">
        <f>#REF!</f>
        <v>#REF!</v>
      </c>
      <c r="F5910">
        <v>114940</v>
      </c>
    </row>
    <row r="5911" spans="5:6">
      <c r="E5911" t="e">
        <f>#REF!</f>
        <v>#REF!</v>
      </c>
      <c r="F5911">
        <v>114941</v>
      </c>
    </row>
    <row r="5912" spans="5:6">
      <c r="E5912" t="e">
        <f>#REF!</f>
        <v>#REF!</v>
      </c>
      <c r="F5912">
        <v>114942</v>
      </c>
    </row>
    <row r="5913" spans="5:6">
      <c r="E5913" t="e">
        <f>#REF!</f>
        <v>#REF!</v>
      </c>
      <c r="F5913">
        <v>114943</v>
      </c>
    </row>
    <row r="5914" spans="5:6">
      <c r="E5914" t="e">
        <f>#REF!</f>
        <v>#REF!</v>
      </c>
      <c r="F5914">
        <v>114944</v>
      </c>
    </row>
    <row r="5915" spans="5:6">
      <c r="E5915" t="e">
        <f>#REF!</f>
        <v>#REF!</v>
      </c>
      <c r="F5915">
        <v>114945</v>
      </c>
    </row>
    <row r="5916" spans="5:6">
      <c r="E5916" t="e">
        <f>#REF!</f>
        <v>#REF!</v>
      </c>
      <c r="F5916">
        <v>114946</v>
      </c>
    </row>
    <row r="5917" spans="5:6">
      <c r="E5917" t="e">
        <f>#REF!</f>
        <v>#REF!</v>
      </c>
      <c r="F5917">
        <v>114947</v>
      </c>
    </row>
    <row r="5918" spans="5:6">
      <c r="E5918" t="e">
        <f>#REF!</f>
        <v>#REF!</v>
      </c>
      <c r="F5918">
        <v>114948</v>
      </c>
    </row>
    <row r="5919" spans="5:6">
      <c r="E5919" t="e">
        <f>#REF!</f>
        <v>#REF!</v>
      </c>
      <c r="F5919">
        <v>114949</v>
      </c>
    </row>
    <row r="5920" spans="5:6">
      <c r="E5920" t="e">
        <f>#REF!</f>
        <v>#REF!</v>
      </c>
      <c r="F5920">
        <v>114950</v>
      </c>
    </row>
    <row r="5921" spans="5:6">
      <c r="E5921" t="e">
        <f>#REF!</f>
        <v>#REF!</v>
      </c>
      <c r="F5921">
        <v>114951</v>
      </c>
    </row>
    <row r="5922" spans="5:6">
      <c r="E5922" t="e">
        <f>#REF!</f>
        <v>#REF!</v>
      </c>
      <c r="F5922">
        <v>114952</v>
      </c>
    </row>
    <row r="5923" spans="5:6">
      <c r="E5923" t="e">
        <f>#REF!</f>
        <v>#REF!</v>
      </c>
      <c r="F5923">
        <v>114953</v>
      </c>
    </row>
    <row r="5924" spans="5:6">
      <c r="E5924" t="e">
        <f>#REF!</f>
        <v>#REF!</v>
      </c>
      <c r="F5924">
        <v>114954</v>
      </c>
    </row>
    <row r="5925" spans="5:6">
      <c r="E5925" t="e">
        <f>#REF!</f>
        <v>#REF!</v>
      </c>
      <c r="F5925">
        <v>114955</v>
      </c>
    </row>
    <row r="5926" spans="5:6">
      <c r="E5926" t="e">
        <f>#REF!</f>
        <v>#REF!</v>
      </c>
      <c r="F5926">
        <v>114956</v>
      </c>
    </row>
    <row r="5927" spans="5:6">
      <c r="E5927" t="e">
        <f>#REF!</f>
        <v>#REF!</v>
      </c>
      <c r="F5927">
        <v>114957</v>
      </c>
    </row>
    <row r="5928" spans="5:6">
      <c r="E5928" t="e">
        <f>#REF!</f>
        <v>#REF!</v>
      </c>
      <c r="F5928">
        <v>114958</v>
      </c>
    </row>
    <row r="5929" spans="5:6">
      <c r="E5929" t="e">
        <f>#REF!</f>
        <v>#REF!</v>
      </c>
      <c r="F5929">
        <v>114959</v>
      </c>
    </row>
    <row r="5930" spans="5:6">
      <c r="E5930" t="e">
        <f>#REF!</f>
        <v>#REF!</v>
      </c>
      <c r="F5930">
        <v>114960</v>
      </c>
    </row>
    <row r="5931" spans="5:6">
      <c r="E5931" t="e">
        <f>#REF!</f>
        <v>#REF!</v>
      </c>
      <c r="F5931">
        <v>114961</v>
      </c>
    </row>
    <row r="5932" spans="5:6">
      <c r="E5932" t="e">
        <f>#REF!</f>
        <v>#REF!</v>
      </c>
      <c r="F5932">
        <v>114962</v>
      </c>
    </row>
    <row r="5933" spans="5:6">
      <c r="E5933" t="e">
        <f>#REF!</f>
        <v>#REF!</v>
      </c>
      <c r="F5933">
        <v>114963</v>
      </c>
    </row>
    <row r="5934" spans="5:6">
      <c r="E5934" t="e">
        <f>#REF!</f>
        <v>#REF!</v>
      </c>
      <c r="F5934">
        <v>114964</v>
      </c>
    </row>
    <row r="5935" spans="5:6">
      <c r="E5935" t="e">
        <f>#REF!</f>
        <v>#REF!</v>
      </c>
      <c r="F5935">
        <v>114965</v>
      </c>
    </row>
    <row r="5936" spans="5:6">
      <c r="E5936" t="e">
        <f>#REF!</f>
        <v>#REF!</v>
      </c>
      <c r="F5936">
        <v>114966</v>
      </c>
    </row>
    <row r="5937" spans="5:6">
      <c r="E5937" t="e">
        <f>#REF!</f>
        <v>#REF!</v>
      </c>
      <c r="F5937">
        <v>114967</v>
      </c>
    </row>
    <row r="5938" spans="5:6">
      <c r="E5938" t="e">
        <f>#REF!</f>
        <v>#REF!</v>
      </c>
      <c r="F5938">
        <v>114968</v>
      </c>
    </row>
    <row r="5939" spans="5:6">
      <c r="E5939" t="e">
        <f>#REF!</f>
        <v>#REF!</v>
      </c>
      <c r="F5939">
        <v>114969</v>
      </c>
    </row>
    <row r="5940" spans="5:6">
      <c r="E5940" t="e">
        <f>#REF!</f>
        <v>#REF!</v>
      </c>
      <c r="F5940">
        <v>114970</v>
      </c>
    </row>
    <row r="5941" spans="5:6">
      <c r="E5941" t="e">
        <f>#REF!</f>
        <v>#REF!</v>
      </c>
      <c r="F5941">
        <v>114971</v>
      </c>
    </row>
    <row r="5942" spans="5:6">
      <c r="E5942" t="e">
        <f>#REF!</f>
        <v>#REF!</v>
      </c>
      <c r="F5942">
        <v>114972</v>
      </c>
    </row>
    <row r="5943" spans="5:6">
      <c r="E5943" t="e">
        <f>#REF!</f>
        <v>#REF!</v>
      </c>
      <c r="F5943">
        <v>114973</v>
      </c>
    </row>
    <row r="5944" spans="5:6">
      <c r="E5944" t="e">
        <f>#REF!</f>
        <v>#REF!</v>
      </c>
      <c r="F5944">
        <v>114974</v>
      </c>
    </row>
    <row r="5945" spans="5:6">
      <c r="E5945" t="e">
        <f>#REF!</f>
        <v>#REF!</v>
      </c>
      <c r="F5945">
        <v>114975</v>
      </c>
    </row>
    <row r="5946" spans="5:6">
      <c r="E5946" t="e">
        <f>#REF!</f>
        <v>#REF!</v>
      </c>
      <c r="F5946">
        <v>114976</v>
      </c>
    </row>
    <row r="5947" spans="5:6">
      <c r="E5947" t="e">
        <f>#REF!</f>
        <v>#REF!</v>
      </c>
      <c r="F5947">
        <v>114977</v>
      </c>
    </row>
    <row r="5948" spans="5:6">
      <c r="E5948" t="e">
        <f>#REF!</f>
        <v>#REF!</v>
      </c>
      <c r="F5948">
        <v>114978</v>
      </c>
    </row>
    <row r="5949" spans="5:6">
      <c r="E5949" t="e">
        <f>#REF!</f>
        <v>#REF!</v>
      </c>
      <c r="F5949">
        <v>114979</v>
      </c>
    </row>
    <row r="5950" spans="5:6">
      <c r="E5950" t="e">
        <f>#REF!</f>
        <v>#REF!</v>
      </c>
      <c r="F5950">
        <v>114980</v>
      </c>
    </row>
    <row r="5951" spans="5:6">
      <c r="E5951" t="e">
        <f>#REF!</f>
        <v>#REF!</v>
      </c>
      <c r="F5951">
        <v>114981</v>
      </c>
    </row>
    <row r="5952" spans="5:6">
      <c r="E5952" t="e">
        <f>#REF!</f>
        <v>#REF!</v>
      </c>
      <c r="F5952">
        <v>114982</v>
      </c>
    </row>
    <row r="5953" spans="5:6">
      <c r="E5953" t="e">
        <f>#REF!</f>
        <v>#REF!</v>
      </c>
      <c r="F5953">
        <v>114983</v>
      </c>
    </row>
    <row r="5954" spans="5:6">
      <c r="E5954" t="e">
        <f>#REF!</f>
        <v>#REF!</v>
      </c>
      <c r="F5954">
        <v>114984</v>
      </c>
    </row>
    <row r="5955" spans="5:6">
      <c r="E5955" t="e">
        <f>#REF!</f>
        <v>#REF!</v>
      </c>
      <c r="F5955">
        <v>114985</v>
      </c>
    </row>
    <row r="5956" spans="5:6">
      <c r="E5956" t="e">
        <f>#REF!</f>
        <v>#REF!</v>
      </c>
      <c r="F5956">
        <v>114986</v>
      </c>
    </row>
    <row r="5957" spans="5:6">
      <c r="E5957" t="e">
        <f>#REF!</f>
        <v>#REF!</v>
      </c>
      <c r="F5957">
        <v>114987</v>
      </c>
    </row>
    <row r="5958" spans="5:6">
      <c r="E5958" t="e">
        <f>#REF!</f>
        <v>#REF!</v>
      </c>
      <c r="F5958">
        <v>114988</v>
      </c>
    </row>
    <row r="5959" spans="5:6">
      <c r="E5959" t="e">
        <f>#REF!</f>
        <v>#REF!</v>
      </c>
      <c r="F5959">
        <v>114989</v>
      </c>
    </row>
    <row r="5960" spans="5:6">
      <c r="E5960" t="e">
        <f>#REF!</f>
        <v>#REF!</v>
      </c>
      <c r="F5960">
        <v>114990</v>
      </c>
    </row>
    <row r="5961" spans="5:6">
      <c r="E5961" t="e">
        <f>#REF!</f>
        <v>#REF!</v>
      </c>
      <c r="F5961">
        <v>114991</v>
      </c>
    </row>
    <row r="5962" spans="5:6">
      <c r="E5962" t="e">
        <f>#REF!</f>
        <v>#REF!</v>
      </c>
      <c r="F5962">
        <v>114992</v>
      </c>
    </row>
    <row r="5963" spans="5:6">
      <c r="E5963" t="e">
        <f>#REF!</f>
        <v>#REF!</v>
      </c>
      <c r="F5963">
        <v>114993</v>
      </c>
    </row>
    <row r="5964" spans="5:6">
      <c r="E5964" t="e">
        <f>#REF!</f>
        <v>#REF!</v>
      </c>
      <c r="F5964">
        <v>114994</v>
      </c>
    </row>
    <row r="5965" spans="5:6">
      <c r="E5965" t="e">
        <f>#REF!</f>
        <v>#REF!</v>
      </c>
      <c r="F5965">
        <v>114995</v>
      </c>
    </row>
    <row r="5966" spans="5:6">
      <c r="E5966" t="e">
        <f>#REF!</f>
        <v>#REF!</v>
      </c>
      <c r="F5966">
        <v>114996</v>
      </c>
    </row>
    <row r="5967" spans="5:6">
      <c r="E5967" t="e">
        <f>#REF!</f>
        <v>#REF!</v>
      </c>
      <c r="F5967">
        <v>114997</v>
      </c>
    </row>
    <row r="5968" spans="5:6">
      <c r="E5968" t="e">
        <f>#REF!</f>
        <v>#REF!</v>
      </c>
      <c r="F5968">
        <v>114998</v>
      </c>
    </row>
    <row r="5969" spans="5:6">
      <c r="E5969" t="e">
        <f>#REF!</f>
        <v>#REF!</v>
      </c>
      <c r="F5969">
        <v>114999</v>
      </c>
    </row>
    <row r="5970" spans="5:6">
      <c r="E5970" t="e">
        <f>#REF!</f>
        <v>#REF!</v>
      </c>
      <c r="F5970">
        <v>115000</v>
      </c>
    </row>
    <row r="5971" spans="5:6">
      <c r="E5971" t="e">
        <f>#REF!</f>
        <v>#REF!</v>
      </c>
      <c r="F5971">
        <v>115001</v>
      </c>
    </row>
    <row r="5972" spans="5:6">
      <c r="E5972" t="e">
        <f>#REF!</f>
        <v>#REF!</v>
      </c>
      <c r="F5972">
        <v>115002</v>
      </c>
    </row>
    <row r="5973" spans="5:6">
      <c r="E5973" t="e">
        <f>#REF!</f>
        <v>#REF!</v>
      </c>
      <c r="F5973">
        <v>115003</v>
      </c>
    </row>
    <row r="5974" spans="5:6">
      <c r="E5974" t="e">
        <f>#REF!</f>
        <v>#REF!</v>
      </c>
      <c r="F5974">
        <v>115004</v>
      </c>
    </row>
    <row r="5975" spans="5:6">
      <c r="E5975" t="e">
        <f>#REF!</f>
        <v>#REF!</v>
      </c>
      <c r="F5975">
        <v>115005</v>
      </c>
    </row>
    <row r="5976" spans="5:6">
      <c r="E5976" t="e">
        <f>#REF!</f>
        <v>#REF!</v>
      </c>
      <c r="F5976">
        <v>115006</v>
      </c>
    </row>
    <row r="5977" spans="5:6">
      <c r="E5977" t="e">
        <f>#REF!</f>
        <v>#REF!</v>
      </c>
      <c r="F5977">
        <v>115007</v>
      </c>
    </row>
    <row r="5978" spans="5:6">
      <c r="E5978" t="e">
        <f>#REF!</f>
        <v>#REF!</v>
      </c>
      <c r="F5978">
        <v>115008</v>
      </c>
    </row>
    <row r="5979" spans="5:6">
      <c r="E5979" t="e">
        <f>#REF!</f>
        <v>#REF!</v>
      </c>
      <c r="F5979">
        <v>115009</v>
      </c>
    </row>
    <row r="5980" spans="5:6">
      <c r="E5980" t="e">
        <f>#REF!</f>
        <v>#REF!</v>
      </c>
      <c r="F5980">
        <v>115010</v>
      </c>
    </row>
    <row r="5981" spans="5:6">
      <c r="E5981" t="e">
        <f>#REF!</f>
        <v>#REF!</v>
      </c>
      <c r="F5981">
        <v>115011</v>
      </c>
    </row>
    <row r="5982" spans="5:6">
      <c r="E5982" t="e">
        <f>#REF!</f>
        <v>#REF!</v>
      </c>
      <c r="F5982">
        <v>115012</v>
      </c>
    </row>
    <row r="5983" spans="5:6">
      <c r="E5983" t="e">
        <f>#REF!</f>
        <v>#REF!</v>
      </c>
      <c r="F5983">
        <v>115013</v>
      </c>
    </row>
    <row r="5984" spans="5:6">
      <c r="E5984" t="e">
        <f>#REF!</f>
        <v>#REF!</v>
      </c>
      <c r="F5984">
        <v>115014</v>
      </c>
    </row>
    <row r="5985" spans="5:6">
      <c r="E5985" t="e">
        <f>#REF!</f>
        <v>#REF!</v>
      </c>
      <c r="F5985">
        <v>115015</v>
      </c>
    </row>
    <row r="5986" spans="5:6">
      <c r="E5986" t="e">
        <f>#REF!</f>
        <v>#REF!</v>
      </c>
      <c r="F5986">
        <v>115016</v>
      </c>
    </row>
    <row r="5987" spans="5:6">
      <c r="E5987" t="e">
        <f>#REF!</f>
        <v>#REF!</v>
      </c>
      <c r="F5987">
        <v>115017</v>
      </c>
    </row>
    <row r="5988" spans="5:6">
      <c r="E5988" t="e">
        <f>#REF!</f>
        <v>#REF!</v>
      </c>
      <c r="F5988">
        <v>115018</v>
      </c>
    </row>
    <row r="5989" spans="5:6">
      <c r="E5989" t="e">
        <f>#REF!</f>
        <v>#REF!</v>
      </c>
      <c r="F5989">
        <v>115019</v>
      </c>
    </row>
    <row r="5990" spans="5:6">
      <c r="E5990" t="e">
        <f>#REF!</f>
        <v>#REF!</v>
      </c>
      <c r="F5990">
        <v>115020</v>
      </c>
    </row>
    <row r="5991" spans="5:6">
      <c r="E5991" t="e">
        <f>#REF!</f>
        <v>#REF!</v>
      </c>
      <c r="F5991">
        <v>115021</v>
      </c>
    </row>
    <row r="5992" spans="5:6">
      <c r="E5992" t="e">
        <f>#REF!</f>
        <v>#REF!</v>
      </c>
      <c r="F5992">
        <v>115022</v>
      </c>
    </row>
    <row r="5993" spans="5:6">
      <c r="E5993" t="e">
        <f>#REF!</f>
        <v>#REF!</v>
      </c>
      <c r="F5993">
        <v>115023</v>
      </c>
    </row>
    <row r="5994" spans="5:6">
      <c r="E5994" t="e">
        <f>#REF!</f>
        <v>#REF!</v>
      </c>
      <c r="F5994">
        <v>115024</v>
      </c>
    </row>
    <row r="5995" spans="5:6">
      <c r="E5995" t="e">
        <f>#REF!</f>
        <v>#REF!</v>
      </c>
      <c r="F5995">
        <v>115025</v>
      </c>
    </row>
    <row r="5996" spans="5:6">
      <c r="E5996" t="e">
        <f>#REF!</f>
        <v>#REF!</v>
      </c>
      <c r="F5996">
        <v>115026</v>
      </c>
    </row>
    <row r="5997" spans="5:6">
      <c r="E5997" t="e">
        <f>#REF!</f>
        <v>#REF!</v>
      </c>
      <c r="F5997">
        <v>115027</v>
      </c>
    </row>
    <row r="5998" spans="5:6">
      <c r="E5998" t="e">
        <f>#REF!</f>
        <v>#REF!</v>
      </c>
      <c r="F5998">
        <v>115028</v>
      </c>
    </row>
    <row r="5999" spans="5:6">
      <c r="E5999" t="e">
        <f>#REF!</f>
        <v>#REF!</v>
      </c>
      <c r="F5999">
        <v>115029</v>
      </c>
    </row>
    <row r="6000" spans="5:6">
      <c r="E6000" t="e">
        <f>#REF!</f>
        <v>#REF!</v>
      </c>
      <c r="F6000">
        <v>115030</v>
      </c>
    </row>
    <row r="6001" spans="5:6">
      <c r="E6001" t="e">
        <f>#REF!</f>
        <v>#REF!</v>
      </c>
      <c r="F6001">
        <v>115031</v>
      </c>
    </row>
    <row r="6002" spans="5:6">
      <c r="E6002" t="e">
        <f>#REF!</f>
        <v>#REF!</v>
      </c>
      <c r="F6002">
        <v>115032</v>
      </c>
    </row>
    <row r="6003" spans="5:6">
      <c r="E6003" t="e">
        <f>#REF!</f>
        <v>#REF!</v>
      </c>
      <c r="F6003">
        <v>115033</v>
      </c>
    </row>
    <row r="6004" spans="5:6">
      <c r="E6004" t="e">
        <f>#REF!</f>
        <v>#REF!</v>
      </c>
      <c r="F6004">
        <v>115034</v>
      </c>
    </row>
    <row r="6005" spans="5:6">
      <c r="E6005" t="e">
        <f>#REF!</f>
        <v>#REF!</v>
      </c>
      <c r="F6005">
        <v>115035</v>
      </c>
    </row>
    <row r="6006" spans="5:6">
      <c r="E6006" t="e">
        <f>#REF!</f>
        <v>#REF!</v>
      </c>
      <c r="F6006">
        <v>115036</v>
      </c>
    </row>
    <row r="6007" spans="5:6">
      <c r="E6007" t="e">
        <f>#REF!</f>
        <v>#REF!</v>
      </c>
      <c r="F6007">
        <v>115037</v>
      </c>
    </row>
    <row r="6008" spans="5:6">
      <c r="E6008" t="e">
        <f>#REF!</f>
        <v>#REF!</v>
      </c>
      <c r="F6008">
        <v>115038</v>
      </c>
    </row>
    <row r="6009" spans="5:6">
      <c r="E6009" t="e">
        <f>#REF!</f>
        <v>#REF!</v>
      </c>
      <c r="F6009">
        <v>115039</v>
      </c>
    </row>
    <row r="6010" spans="5:6">
      <c r="E6010" t="e">
        <f>#REF!</f>
        <v>#REF!</v>
      </c>
      <c r="F6010">
        <v>115040</v>
      </c>
    </row>
    <row r="6011" spans="5:6">
      <c r="E6011" t="e">
        <f>#REF!</f>
        <v>#REF!</v>
      </c>
      <c r="F6011">
        <v>115041</v>
      </c>
    </row>
    <row r="6012" spans="5:6">
      <c r="E6012" t="e">
        <f>#REF!</f>
        <v>#REF!</v>
      </c>
      <c r="F6012">
        <v>115042</v>
      </c>
    </row>
    <row r="6013" spans="5:6">
      <c r="E6013" t="e">
        <f>#REF!</f>
        <v>#REF!</v>
      </c>
      <c r="F6013">
        <v>115043</v>
      </c>
    </row>
    <row r="6014" spans="5:6">
      <c r="E6014" t="e">
        <f>#REF!</f>
        <v>#REF!</v>
      </c>
      <c r="F6014">
        <v>115044</v>
      </c>
    </row>
    <row r="6015" spans="5:6">
      <c r="E6015" t="e">
        <f>#REF!</f>
        <v>#REF!</v>
      </c>
      <c r="F6015">
        <v>115045</v>
      </c>
    </row>
    <row r="6016" spans="5:6">
      <c r="E6016" t="e">
        <f>#REF!</f>
        <v>#REF!</v>
      </c>
      <c r="F6016">
        <v>115046</v>
      </c>
    </row>
    <row r="6017" spans="5:6">
      <c r="E6017" t="e">
        <f>#REF!</f>
        <v>#REF!</v>
      </c>
      <c r="F6017">
        <v>115047</v>
      </c>
    </row>
    <row r="6018" spans="5:6">
      <c r="E6018" t="e">
        <f>#REF!</f>
        <v>#REF!</v>
      </c>
      <c r="F6018">
        <v>115048</v>
      </c>
    </row>
    <row r="6019" spans="5:6">
      <c r="E6019" t="e">
        <f>#REF!</f>
        <v>#REF!</v>
      </c>
      <c r="F6019">
        <v>115049</v>
      </c>
    </row>
    <row r="6020" spans="5:6">
      <c r="E6020" t="e">
        <f>#REF!</f>
        <v>#REF!</v>
      </c>
      <c r="F6020">
        <v>115050</v>
      </c>
    </row>
    <row r="6021" spans="5:6">
      <c r="E6021" t="e">
        <f>#REF!</f>
        <v>#REF!</v>
      </c>
      <c r="F6021">
        <v>115051</v>
      </c>
    </row>
    <row r="6022" spans="5:6">
      <c r="E6022" t="e">
        <f>#REF!</f>
        <v>#REF!</v>
      </c>
      <c r="F6022">
        <v>115052</v>
      </c>
    </row>
    <row r="6023" spans="5:6">
      <c r="E6023" t="e">
        <f>#REF!</f>
        <v>#REF!</v>
      </c>
      <c r="F6023">
        <v>115053</v>
      </c>
    </row>
    <row r="6024" spans="5:6">
      <c r="E6024" t="e">
        <f>#REF!</f>
        <v>#REF!</v>
      </c>
      <c r="F6024">
        <v>115054</v>
      </c>
    </row>
    <row r="6025" spans="5:6">
      <c r="E6025" t="e">
        <f>#REF!</f>
        <v>#REF!</v>
      </c>
      <c r="F6025">
        <v>115055</v>
      </c>
    </row>
    <row r="6026" spans="5:6">
      <c r="E6026" t="e">
        <f>#REF!</f>
        <v>#REF!</v>
      </c>
      <c r="F6026">
        <v>115056</v>
      </c>
    </row>
    <row r="6027" spans="5:6">
      <c r="E6027" t="e">
        <f>#REF!</f>
        <v>#REF!</v>
      </c>
      <c r="F6027">
        <v>115057</v>
      </c>
    </row>
    <row r="6028" spans="5:6">
      <c r="E6028" t="e">
        <f>#REF!</f>
        <v>#REF!</v>
      </c>
      <c r="F6028">
        <v>115058</v>
      </c>
    </row>
    <row r="6029" spans="5:6">
      <c r="E6029" t="e">
        <f>#REF!</f>
        <v>#REF!</v>
      </c>
      <c r="F6029">
        <v>115059</v>
      </c>
    </row>
    <row r="6030" spans="5:6">
      <c r="E6030" t="e">
        <f>#REF!</f>
        <v>#REF!</v>
      </c>
      <c r="F6030">
        <v>115060</v>
      </c>
    </row>
    <row r="6031" spans="5:6">
      <c r="E6031" t="e">
        <f>#REF!</f>
        <v>#REF!</v>
      </c>
      <c r="F6031">
        <v>115061</v>
      </c>
    </row>
    <row r="6032" spans="5:6">
      <c r="E6032" t="e">
        <f>#REF!</f>
        <v>#REF!</v>
      </c>
      <c r="F6032">
        <v>115062</v>
      </c>
    </row>
    <row r="6033" spans="5:6">
      <c r="E6033" t="e">
        <f>#REF!</f>
        <v>#REF!</v>
      </c>
      <c r="F6033">
        <v>115063</v>
      </c>
    </row>
    <row r="6034" spans="5:6">
      <c r="E6034" t="e">
        <f>#REF!</f>
        <v>#REF!</v>
      </c>
      <c r="F6034">
        <v>115064</v>
      </c>
    </row>
    <row r="6035" spans="5:6">
      <c r="E6035" t="e">
        <f>#REF!</f>
        <v>#REF!</v>
      </c>
      <c r="F6035">
        <v>115065</v>
      </c>
    </row>
    <row r="6036" spans="5:6">
      <c r="E6036" t="e">
        <f>#REF!</f>
        <v>#REF!</v>
      </c>
      <c r="F6036">
        <v>115066</v>
      </c>
    </row>
    <row r="6037" spans="5:6">
      <c r="E6037" t="e">
        <f>#REF!</f>
        <v>#REF!</v>
      </c>
      <c r="F6037">
        <v>115067</v>
      </c>
    </row>
    <row r="6038" spans="5:6">
      <c r="E6038" t="e">
        <f>#REF!</f>
        <v>#REF!</v>
      </c>
      <c r="F6038">
        <v>115068</v>
      </c>
    </row>
    <row r="6039" spans="5:6">
      <c r="E6039" t="e">
        <f>#REF!</f>
        <v>#REF!</v>
      </c>
      <c r="F6039">
        <v>115069</v>
      </c>
    </row>
    <row r="6040" spans="5:6">
      <c r="E6040" t="e">
        <f>#REF!</f>
        <v>#REF!</v>
      </c>
      <c r="F6040">
        <v>115070</v>
      </c>
    </row>
    <row r="6041" spans="5:6">
      <c r="E6041" t="e">
        <f>#REF!</f>
        <v>#REF!</v>
      </c>
      <c r="F6041">
        <v>115071</v>
      </c>
    </row>
    <row r="6042" spans="5:6">
      <c r="E6042" t="e">
        <f>#REF!</f>
        <v>#REF!</v>
      </c>
      <c r="F6042">
        <v>115072</v>
      </c>
    </row>
    <row r="6043" spans="5:6">
      <c r="E6043" t="e">
        <f>#REF!</f>
        <v>#REF!</v>
      </c>
      <c r="F6043">
        <v>115073</v>
      </c>
    </row>
    <row r="6044" spans="5:6">
      <c r="E6044" t="e">
        <f>#REF!</f>
        <v>#REF!</v>
      </c>
      <c r="F6044">
        <v>115074</v>
      </c>
    </row>
    <row r="6045" spans="5:6">
      <c r="E6045" t="e">
        <f>#REF!</f>
        <v>#REF!</v>
      </c>
      <c r="F6045">
        <v>115075</v>
      </c>
    </row>
    <row r="6046" spans="5:6">
      <c r="E6046" t="e">
        <f>#REF!</f>
        <v>#REF!</v>
      </c>
      <c r="F6046">
        <v>115076</v>
      </c>
    </row>
    <row r="6047" spans="5:6">
      <c r="E6047" t="e">
        <f>#REF!</f>
        <v>#REF!</v>
      </c>
      <c r="F6047">
        <v>115077</v>
      </c>
    </row>
    <row r="6048" spans="5:6">
      <c r="E6048" t="e">
        <f>#REF!</f>
        <v>#REF!</v>
      </c>
      <c r="F6048">
        <v>115078</v>
      </c>
    </row>
    <row r="6049" spans="5:6">
      <c r="E6049" t="e">
        <f>#REF!</f>
        <v>#REF!</v>
      </c>
      <c r="F6049">
        <v>115079</v>
      </c>
    </row>
    <row r="6050" spans="5:6">
      <c r="E6050" t="e">
        <f>#REF!</f>
        <v>#REF!</v>
      </c>
      <c r="F6050">
        <v>115080</v>
      </c>
    </row>
    <row r="6051" spans="5:6">
      <c r="E6051" t="e">
        <f>#REF!</f>
        <v>#REF!</v>
      </c>
      <c r="F6051">
        <v>115081</v>
      </c>
    </row>
    <row r="6052" spans="5:6">
      <c r="E6052" t="e">
        <f>#REF!</f>
        <v>#REF!</v>
      </c>
      <c r="F6052">
        <v>115082</v>
      </c>
    </row>
    <row r="6053" spans="5:6">
      <c r="E6053" t="e">
        <f>#REF!</f>
        <v>#REF!</v>
      </c>
      <c r="F6053">
        <v>115083</v>
      </c>
    </row>
    <row r="6054" spans="5:6">
      <c r="E6054" t="e">
        <f>#REF!</f>
        <v>#REF!</v>
      </c>
      <c r="F6054">
        <v>115084</v>
      </c>
    </row>
    <row r="6055" spans="5:6">
      <c r="E6055" t="e">
        <f>#REF!</f>
        <v>#REF!</v>
      </c>
      <c r="F6055">
        <v>115085</v>
      </c>
    </row>
    <row r="6056" spans="5:6">
      <c r="E6056" t="e">
        <f>#REF!</f>
        <v>#REF!</v>
      </c>
      <c r="F6056">
        <v>115086</v>
      </c>
    </row>
    <row r="6057" spans="5:6">
      <c r="E6057" t="e">
        <f>#REF!</f>
        <v>#REF!</v>
      </c>
      <c r="F6057">
        <v>115087</v>
      </c>
    </row>
    <row r="6058" spans="5:6">
      <c r="E6058" t="e">
        <f>#REF!</f>
        <v>#REF!</v>
      </c>
      <c r="F6058">
        <v>115088</v>
      </c>
    </row>
    <row r="6059" spans="5:6">
      <c r="E6059" t="e">
        <f>#REF!</f>
        <v>#REF!</v>
      </c>
      <c r="F6059">
        <v>115089</v>
      </c>
    </row>
    <row r="6060" spans="5:6">
      <c r="E6060" t="e">
        <f>#REF!</f>
        <v>#REF!</v>
      </c>
      <c r="F6060">
        <v>115090</v>
      </c>
    </row>
    <row r="6061" spans="5:6">
      <c r="E6061" t="e">
        <f>#REF!</f>
        <v>#REF!</v>
      </c>
      <c r="F6061">
        <v>115091</v>
      </c>
    </row>
    <row r="6062" spans="5:6">
      <c r="E6062" t="e">
        <f>#REF!</f>
        <v>#REF!</v>
      </c>
      <c r="F6062">
        <v>115092</v>
      </c>
    </row>
    <row r="6063" spans="5:6">
      <c r="E6063" t="e">
        <f>#REF!</f>
        <v>#REF!</v>
      </c>
      <c r="F6063">
        <v>115093</v>
      </c>
    </row>
    <row r="6064" spans="5:6">
      <c r="E6064" t="e">
        <f>#REF!</f>
        <v>#REF!</v>
      </c>
      <c r="F6064">
        <v>115094</v>
      </c>
    </row>
    <row r="6065" spans="5:6">
      <c r="E6065" t="e">
        <f>#REF!</f>
        <v>#REF!</v>
      </c>
      <c r="F6065">
        <v>115095</v>
      </c>
    </row>
    <row r="6066" spans="5:6">
      <c r="E6066" t="e">
        <f>#REF!</f>
        <v>#REF!</v>
      </c>
      <c r="F6066">
        <v>115096</v>
      </c>
    </row>
    <row r="6067" spans="5:6">
      <c r="E6067" t="e">
        <f>#REF!</f>
        <v>#REF!</v>
      </c>
      <c r="F6067">
        <v>115097</v>
      </c>
    </row>
    <row r="6068" spans="5:6">
      <c r="E6068" t="e">
        <f>#REF!</f>
        <v>#REF!</v>
      </c>
      <c r="F6068">
        <v>115098</v>
      </c>
    </row>
    <row r="6069" spans="5:6">
      <c r="E6069" t="e">
        <f>#REF!</f>
        <v>#REF!</v>
      </c>
      <c r="F6069">
        <v>115099</v>
      </c>
    </row>
    <row r="6070" spans="5:6">
      <c r="E6070" t="e">
        <f>#REF!</f>
        <v>#REF!</v>
      </c>
      <c r="F6070">
        <v>115100</v>
      </c>
    </row>
    <row r="6071" spans="5:6">
      <c r="E6071" t="e">
        <f>#REF!</f>
        <v>#REF!</v>
      </c>
      <c r="F6071">
        <v>115101</v>
      </c>
    </row>
    <row r="6072" spans="5:6">
      <c r="E6072" t="e">
        <f>#REF!</f>
        <v>#REF!</v>
      </c>
      <c r="F6072">
        <v>115102</v>
      </c>
    </row>
    <row r="6073" spans="5:6">
      <c r="E6073" t="e">
        <f>#REF!</f>
        <v>#REF!</v>
      </c>
      <c r="F6073">
        <v>115103</v>
      </c>
    </row>
    <row r="6074" spans="5:6">
      <c r="E6074" t="e">
        <f>#REF!</f>
        <v>#REF!</v>
      </c>
      <c r="F6074">
        <v>115104</v>
      </c>
    </row>
    <row r="6075" spans="5:6">
      <c r="E6075" t="e">
        <f>#REF!</f>
        <v>#REF!</v>
      </c>
      <c r="F6075">
        <v>115105</v>
      </c>
    </row>
    <row r="6076" spans="5:6">
      <c r="E6076" t="e">
        <f>#REF!</f>
        <v>#REF!</v>
      </c>
      <c r="F6076">
        <v>115106</v>
      </c>
    </row>
    <row r="6077" spans="5:6">
      <c r="E6077" t="e">
        <f>#REF!</f>
        <v>#REF!</v>
      </c>
      <c r="F6077">
        <v>115107</v>
      </c>
    </row>
    <row r="6078" spans="5:6">
      <c r="E6078" t="e">
        <f>#REF!</f>
        <v>#REF!</v>
      </c>
      <c r="F6078">
        <v>115108</v>
      </c>
    </row>
    <row r="6079" spans="5:6">
      <c r="E6079" t="e">
        <f>#REF!</f>
        <v>#REF!</v>
      </c>
      <c r="F6079">
        <v>115109</v>
      </c>
    </row>
    <row r="6080" spans="5:6">
      <c r="E6080" t="e">
        <f>#REF!</f>
        <v>#REF!</v>
      </c>
      <c r="F6080">
        <v>115110</v>
      </c>
    </row>
    <row r="6081" spans="5:6">
      <c r="E6081" t="e">
        <f>#REF!</f>
        <v>#REF!</v>
      </c>
      <c r="F6081">
        <v>115111</v>
      </c>
    </row>
    <row r="6082" spans="5:6">
      <c r="E6082" t="e">
        <f>#REF!</f>
        <v>#REF!</v>
      </c>
      <c r="F6082">
        <v>115112</v>
      </c>
    </row>
    <row r="6083" spans="5:6">
      <c r="E6083" t="e">
        <f>#REF!</f>
        <v>#REF!</v>
      </c>
      <c r="F6083">
        <v>115113</v>
      </c>
    </row>
    <row r="6084" spans="5:6">
      <c r="E6084" t="e">
        <f>#REF!</f>
        <v>#REF!</v>
      </c>
      <c r="F6084">
        <v>115114</v>
      </c>
    </row>
    <row r="6085" spans="5:6">
      <c r="E6085" t="e">
        <f>#REF!</f>
        <v>#REF!</v>
      </c>
      <c r="F6085">
        <v>115115</v>
      </c>
    </row>
    <row r="6086" spans="5:6">
      <c r="E6086" t="e">
        <f>#REF!</f>
        <v>#REF!</v>
      </c>
      <c r="F6086">
        <v>115116</v>
      </c>
    </row>
    <row r="6087" spans="5:6">
      <c r="E6087" t="e">
        <f>#REF!</f>
        <v>#REF!</v>
      </c>
      <c r="F6087">
        <v>115117</v>
      </c>
    </row>
    <row r="6088" spans="5:6">
      <c r="E6088" t="e">
        <f>#REF!</f>
        <v>#REF!</v>
      </c>
      <c r="F6088">
        <v>115118</v>
      </c>
    </row>
    <row r="6089" spans="5:6">
      <c r="E6089" t="e">
        <f>#REF!</f>
        <v>#REF!</v>
      </c>
      <c r="F6089">
        <v>115119</v>
      </c>
    </row>
    <row r="6090" spans="5:6">
      <c r="E6090" t="e">
        <f>#REF!</f>
        <v>#REF!</v>
      </c>
      <c r="F6090">
        <v>115120</v>
      </c>
    </row>
    <row r="6091" spans="5:6">
      <c r="E6091" t="e">
        <f>#REF!</f>
        <v>#REF!</v>
      </c>
      <c r="F6091">
        <v>115121</v>
      </c>
    </row>
    <row r="6092" spans="5:6">
      <c r="E6092" t="e">
        <f>#REF!</f>
        <v>#REF!</v>
      </c>
      <c r="F6092">
        <v>115122</v>
      </c>
    </row>
    <row r="6093" spans="5:6">
      <c r="E6093" t="e">
        <f>#REF!</f>
        <v>#REF!</v>
      </c>
      <c r="F6093">
        <v>115123</v>
      </c>
    </row>
    <row r="6094" spans="5:6">
      <c r="E6094" t="e">
        <f>#REF!</f>
        <v>#REF!</v>
      </c>
      <c r="F6094">
        <v>115124</v>
      </c>
    </row>
    <row r="6095" spans="5:6">
      <c r="E6095" t="e">
        <f>#REF!</f>
        <v>#REF!</v>
      </c>
      <c r="F6095">
        <v>115125</v>
      </c>
    </row>
    <row r="6096" spans="5:6">
      <c r="E6096" t="e">
        <f>#REF!</f>
        <v>#REF!</v>
      </c>
      <c r="F6096">
        <v>115126</v>
      </c>
    </row>
    <row r="6097" spans="5:6">
      <c r="E6097" t="e">
        <f>#REF!</f>
        <v>#REF!</v>
      </c>
      <c r="F6097">
        <v>115127</v>
      </c>
    </row>
    <row r="6098" spans="5:6">
      <c r="E6098" t="e">
        <f>#REF!</f>
        <v>#REF!</v>
      </c>
      <c r="F6098">
        <v>115128</v>
      </c>
    </row>
    <row r="6099" spans="5:6">
      <c r="E6099" t="e">
        <f>#REF!</f>
        <v>#REF!</v>
      </c>
      <c r="F6099">
        <v>115129</v>
      </c>
    </row>
    <row r="6100" spans="5:6">
      <c r="E6100" t="e">
        <f>#REF!</f>
        <v>#REF!</v>
      </c>
      <c r="F6100">
        <v>115130</v>
      </c>
    </row>
    <row r="6101" spans="5:6">
      <c r="E6101" t="e">
        <f>#REF!</f>
        <v>#REF!</v>
      </c>
      <c r="F6101">
        <v>115131</v>
      </c>
    </row>
    <row r="6102" spans="5:6">
      <c r="E6102" t="e">
        <f>#REF!</f>
        <v>#REF!</v>
      </c>
      <c r="F6102">
        <v>115132</v>
      </c>
    </row>
    <row r="6103" spans="5:6">
      <c r="E6103" t="e">
        <f>#REF!</f>
        <v>#REF!</v>
      </c>
      <c r="F6103">
        <v>115133</v>
      </c>
    </row>
    <row r="6104" spans="5:6">
      <c r="E6104" t="e">
        <f>#REF!</f>
        <v>#REF!</v>
      </c>
      <c r="F6104">
        <v>115134</v>
      </c>
    </row>
    <row r="6105" spans="5:6">
      <c r="E6105" t="e">
        <f>#REF!</f>
        <v>#REF!</v>
      </c>
      <c r="F6105">
        <v>115135</v>
      </c>
    </row>
    <row r="6106" spans="5:6">
      <c r="E6106" t="e">
        <f>#REF!</f>
        <v>#REF!</v>
      </c>
      <c r="F6106">
        <v>115136</v>
      </c>
    </row>
    <row r="6107" spans="5:6">
      <c r="E6107" t="e">
        <f>#REF!</f>
        <v>#REF!</v>
      </c>
      <c r="F6107">
        <v>115137</v>
      </c>
    </row>
    <row r="6108" spans="5:6">
      <c r="E6108" t="e">
        <f>#REF!</f>
        <v>#REF!</v>
      </c>
      <c r="F6108">
        <v>115138</v>
      </c>
    </row>
    <row r="6109" spans="5:6">
      <c r="E6109" t="e">
        <f>#REF!</f>
        <v>#REF!</v>
      </c>
      <c r="F6109">
        <v>115139</v>
      </c>
    </row>
    <row r="6110" spans="5:6">
      <c r="E6110" t="e">
        <f>#REF!</f>
        <v>#REF!</v>
      </c>
      <c r="F6110">
        <v>115140</v>
      </c>
    </row>
    <row r="6111" spans="5:6">
      <c r="E6111" t="e">
        <f>#REF!</f>
        <v>#REF!</v>
      </c>
      <c r="F6111">
        <v>115141</v>
      </c>
    </row>
    <row r="6112" spans="5:6">
      <c r="E6112" t="e">
        <f>#REF!</f>
        <v>#REF!</v>
      </c>
      <c r="F6112">
        <v>115142</v>
      </c>
    </row>
    <row r="6113" spans="5:6">
      <c r="E6113" t="e">
        <f>#REF!</f>
        <v>#REF!</v>
      </c>
      <c r="F6113">
        <v>115143</v>
      </c>
    </row>
    <row r="6114" spans="5:6">
      <c r="E6114" t="e">
        <f>#REF!</f>
        <v>#REF!</v>
      </c>
      <c r="F6114">
        <v>115144</v>
      </c>
    </row>
    <row r="6115" spans="5:6">
      <c r="E6115" t="e">
        <f>#REF!</f>
        <v>#REF!</v>
      </c>
      <c r="F6115">
        <v>115145</v>
      </c>
    </row>
    <row r="6116" spans="5:6">
      <c r="E6116" t="e">
        <f>#REF!</f>
        <v>#REF!</v>
      </c>
      <c r="F6116">
        <v>115146</v>
      </c>
    </row>
    <row r="6117" spans="5:6">
      <c r="E6117" t="e">
        <f>#REF!</f>
        <v>#REF!</v>
      </c>
      <c r="F6117">
        <v>115147</v>
      </c>
    </row>
    <row r="6118" spans="5:6">
      <c r="E6118" t="e">
        <f>#REF!</f>
        <v>#REF!</v>
      </c>
      <c r="F6118">
        <v>115148</v>
      </c>
    </row>
    <row r="6119" spans="5:6">
      <c r="E6119" t="e">
        <f>#REF!</f>
        <v>#REF!</v>
      </c>
      <c r="F6119">
        <v>115149</v>
      </c>
    </row>
    <row r="6120" spans="5:6">
      <c r="E6120" t="e">
        <f>#REF!</f>
        <v>#REF!</v>
      </c>
      <c r="F6120">
        <v>115150</v>
      </c>
    </row>
    <row r="6121" spans="5:6">
      <c r="E6121" t="e">
        <f>#REF!</f>
        <v>#REF!</v>
      </c>
      <c r="F6121">
        <v>115151</v>
      </c>
    </row>
    <row r="6122" spans="5:6">
      <c r="E6122" t="e">
        <f>#REF!</f>
        <v>#REF!</v>
      </c>
      <c r="F6122">
        <v>115152</v>
      </c>
    </row>
    <row r="6123" spans="5:6">
      <c r="E6123" t="e">
        <f>#REF!</f>
        <v>#REF!</v>
      </c>
      <c r="F6123">
        <v>115153</v>
      </c>
    </row>
    <row r="6124" spans="5:6">
      <c r="E6124" t="e">
        <f>#REF!</f>
        <v>#REF!</v>
      </c>
      <c r="F6124">
        <v>115154</v>
      </c>
    </row>
    <row r="6125" spans="5:6">
      <c r="E6125" t="e">
        <f>#REF!</f>
        <v>#REF!</v>
      </c>
      <c r="F6125">
        <v>115155</v>
      </c>
    </row>
    <row r="6126" spans="5:6">
      <c r="E6126" t="e">
        <f>#REF!</f>
        <v>#REF!</v>
      </c>
      <c r="F6126">
        <v>115156</v>
      </c>
    </row>
    <row r="6127" spans="5:6">
      <c r="E6127" t="e">
        <f>#REF!</f>
        <v>#REF!</v>
      </c>
      <c r="F6127">
        <v>115157</v>
      </c>
    </row>
    <row r="6128" spans="5:6">
      <c r="E6128" t="e">
        <f>#REF!</f>
        <v>#REF!</v>
      </c>
      <c r="F6128">
        <v>115158</v>
      </c>
    </row>
    <row r="6129" spans="5:6">
      <c r="E6129" t="e">
        <f>#REF!</f>
        <v>#REF!</v>
      </c>
      <c r="F6129">
        <v>115159</v>
      </c>
    </row>
    <row r="6130" spans="5:6">
      <c r="E6130" t="e">
        <f>#REF!</f>
        <v>#REF!</v>
      </c>
      <c r="F6130">
        <v>115160</v>
      </c>
    </row>
    <row r="6131" spans="5:6">
      <c r="E6131" t="e">
        <f>#REF!</f>
        <v>#REF!</v>
      </c>
      <c r="F6131">
        <v>115161</v>
      </c>
    </row>
    <row r="6132" spans="5:6">
      <c r="E6132" t="e">
        <f>#REF!</f>
        <v>#REF!</v>
      </c>
      <c r="F6132">
        <v>115162</v>
      </c>
    </row>
    <row r="6133" spans="5:6">
      <c r="E6133" t="e">
        <f>#REF!</f>
        <v>#REF!</v>
      </c>
      <c r="F6133">
        <v>115163</v>
      </c>
    </row>
    <row r="6134" spans="5:6">
      <c r="E6134" t="e">
        <f>#REF!</f>
        <v>#REF!</v>
      </c>
      <c r="F6134">
        <v>115164</v>
      </c>
    </row>
    <row r="6135" spans="5:6">
      <c r="E6135" t="e">
        <f>#REF!</f>
        <v>#REF!</v>
      </c>
      <c r="F6135">
        <v>115165</v>
      </c>
    </row>
    <row r="6136" spans="5:6">
      <c r="E6136" t="e">
        <f>#REF!</f>
        <v>#REF!</v>
      </c>
      <c r="F6136">
        <v>115166</v>
      </c>
    </row>
    <row r="6137" spans="5:6">
      <c r="E6137" t="e">
        <f>#REF!</f>
        <v>#REF!</v>
      </c>
      <c r="F6137">
        <v>115167</v>
      </c>
    </row>
    <row r="6138" spans="5:6">
      <c r="E6138" t="e">
        <f>#REF!</f>
        <v>#REF!</v>
      </c>
      <c r="F6138">
        <v>115168</v>
      </c>
    </row>
    <row r="6139" spans="5:6">
      <c r="E6139" t="e">
        <f>#REF!</f>
        <v>#REF!</v>
      </c>
      <c r="F6139">
        <v>115169</v>
      </c>
    </row>
    <row r="6140" spans="5:6">
      <c r="E6140" t="e">
        <f>#REF!</f>
        <v>#REF!</v>
      </c>
      <c r="F6140">
        <v>115170</v>
      </c>
    </row>
    <row r="6141" spans="5:6">
      <c r="E6141" t="e">
        <f>#REF!</f>
        <v>#REF!</v>
      </c>
      <c r="F6141">
        <v>115171</v>
      </c>
    </row>
    <row r="6142" spans="5:6">
      <c r="E6142" t="e">
        <f>#REF!</f>
        <v>#REF!</v>
      </c>
      <c r="F6142">
        <v>115172</v>
      </c>
    </row>
    <row r="6143" spans="5:6">
      <c r="E6143" t="e">
        <f>#REF!</f>
        <v>#REF!</v>
      </c>
      <c r="F6143">
        <v>115173</v>
      </c>
    </row>
    <row r="6144" spans="5:6">
      <c r="E6144" t="e">
        <f>#REF!</f>
        <v>#REF!</v>
      </c>
      <c r="F6144">
        <v>115174</v>
      </c>
    </row>
    <row r="6145" spans="5:6">
      <c r="E6145" t="e">
        <f>#REF!</f>
        <v>#REF!</v>
      </c>
      <c r="F6145">
        <v>115175</v>
      </c>
    </row>
    <row r="6146" spans="5:6">
      <c r="E6146" t="e">
        <f>#REF!</f>
        <v>#REF!</v>
      </c>
      <c r="F6146">
        <v>115176</v>
      </c>
    </row>
    <row r="6147" spans="5:6">
      <c r="E6147" t="e">
        <f>#REF!</f>
        <v>#REF!</v>
      </c>
      <c r="F6147">
        <v>115177</v>
      </c>
    </row>
    <row r="6148" spans="5:6">
      <c r="E6148" t="e">
        <f>#REF!</f>
        <v>#REF!</v>
      </c>
      <c r="F6148">
        <v>115178</v>
      </c>
    </row>
    <row r="6149" spans="5:6">
      <c r="E6149" t="e">
        <f>#REF!</f>
        <v>#REF!</v>
      </c>
      <c r="F6149">
        <v>115179</v>
      </c>
    </row>
    <row r="6150" spans="5:6">
      <c r="E6150" t="e">
        <f>#REF!</f>
        <v>#REF!</v>
      </c>
      <c r="F6150">
        <v>115180</v>
      </c>
    </row>
    <row r="6151" spans="5:6">
      <c r="E6151" t="e">
        <f>#REF!</f>
        <v>#REF!</v>
      </c>
      <c r="F6151">
        <v>115181</v>
      </c>
    </row>
    <row r="6152" spans="5:6">
      <c r="E6152" t="e">
        <f>#REF!</f>
        <v>#REF!</v>
      </c>
      <c r="F6152">
        <v>115182</v>
      </c>
    </row>
    <row r="6153" spans="5:6">
      <c r="E6153" t="e">
        <f>#REF!</f>
        <v>#REF!</v>
      </c>
      <c r="F6153">
        <v>115183</v>
      </c>
    </row>
    <row r="6154" spans="5:6">
      <c r="E6154" t="e">
        <f>#REF!</f>
        <v>#REF!</v>
      </c>
      <c r="F6154">
        <v>115184</v>
      </c>
    </row>
    <row r="6155" spans="5:6">
      <c r="E6155" t="e">
        <f>#REF!</f>
        <v>#REF!</v>
      </c>
      <c r="F6155">
        <v>115185</v>
      </c>
    </row>
    <row r="6156" spans="5:6">
      <c r="E6156" t="e">
        <f>#REF!</f>
        <v>#REF!</v>
      </c>
      <c r="F6156">
        <v>115186</v>
      </c>
    </row>
    <row r="6157" spans="5:6">
      <c r="E6157" t="e">
        <f>#REF!</f>
        <v>#REF!</v>
      </c>
      <c r="F6157">
        <v>115187</v>
      </c>
    </row>
    <row r="6158" spans="5:6">
      <c r="E6158" t="e">
        <f>#REF!</f>
        <v>#REF!</v>
      </c>
      <c r="F6158">
        <v>115188</v>
      </c>
    </row>
    <row r="6159" spans="5:6">
      <c r="E6159" t="e">
        <f>#REF!</f>
        <v>#REF!</v>
      </c>
      <c r="F6159">
        <v>115189</v>
      </c>
    </row>
    <row r="6160" spans="5:6">
      <c r="E6160" t="e">
        <f>#REF!</f>
        <v>#REF!</v>
      </c>
      <c r="F6160">
        <v>115190</v>
      </c>
    </row>
    <row r="6161" spans="5:6">
      <c r="E6161" t="e">
        <f>#REF!</f>
        <v>#REF!</v>
      </c>
      <c r="F6161">
        <v>115191</v>
      </c>
    </row>
    <row r="6162" spans="5:6">
      <c r="E6162" t="e">
        <f>#REF!</f>
        <v>#REF!</v>
      </c>
      <c r="F6162">
        <v>115192</v>
      </c>
    </row>
    <row r="6163" spans="5:6">
      <c r="E6163" t="e">
        <f>#REF!</f>
        <v>#REF!</v>
      </c>
      <c r="F6163">
        <v>115193</v>
      </c>
    </row>
    <row r="6164" spans="5:6">
      <c r="E6164" t="e">
        <f>#REF!</f>
        <v>#REF!</v>
      </c>
      <c r="F6164">
        <v>115194</v>
      </c>
    </row>
    <row r="6165" spans="5:6">
      <c r="E6165" t="e">
        <f>#REF!</f>
        <v>#REF!</v>
      </c>
      <c r="F6165">
        <v>115195</v>
      </c>
    </row>
    <row r="6166" spans="5:6">
      <c r="E6166" t="e">
        <f>#REF!</f>
        <v>#REF!</v>
      </c>
      <c r="F6166">
        <v>115196</v>
      </c>
    </row>
    <row r="6167" spans="5:6">
      <c r="E6167" t="e">
        <f>#REF!</f>
        <v>#REF!</v>
      </c>
      <c r="F6167">
        <v>115197</v>
      </c>
    </row>
    <row r="6168" spans="5:6">
      <c r="E6168" t="e">
        <f>#REF!</f>
        <v>#REF!</v>
      </c>
      <c r="F6168">
        <v>115198</v>
      </c>
    </row>
    <row r="6169" spans="5:6">
      <c r="E6169" t="e">
        <f>#REF!</f>
        <v>#REF!</v>
      </c>
      <c r="F6169">
        <v>115199</v>
      </c>
    </row>
    <row r="6170" spans="5:6">
      <c r="E6170" t="e">
        <f>#REF!</f>
        <v>#REF!</v>
      </c>
      <c r="F6170">
        <v>115200</v>
      </c>
    </row>
    <row r="6171" spans="5:6">
      <c r="E6171" t="e">
        <f>#REF!</f>
        <v>#REF!</v>
      </c>
      <c r="F6171">
        <v>115201</v>
      </c>
    </row>
    <row r="6172" spans="5:6">
      <c r="E6172" t="e">
        <f>#REF!</f>
        <v>#REF!</v>
      </c>
      <c r="F6172">
        <v>115202</v>
      </c>
    </row>
    <row r="6173" spans="5:6">
      <c r="E6173" t="e">
        <f>#REF!</f>
        <v>#REF!</v>
      </c>
      <c r="F6173">
        <v>115203</v>
      </c>
    </row>
    <row r="6174" spans="5:6">
      <c r="E6174" t="e">
        <f>#REF!</f>
        <v>#REF!</v>
      </c>
      <c r="F6174">
        <v>115204</v>
      </c>
    </row>
    <row r="6175" spans="5:6">
      <c r="E6175" t="e">
        <f>#REF!</f>
        <v>#REF!</v>
      </c>
      <c r="F6175">
        <v>115205</v>
      </c>
    </row>
    <row r="6176" spans="5:6">
      <c r="E6176" t="e">
        <f>#REF!</f>
        <v>#REF!</v>
      </c>
      <c r="F6176">
        <v>115206</v>
      </c>
    </row>
    <row r="6177" spans="5:6">
      <c r="E6177" t="e">
        <f>#REF!</f>
        <v>#REF!</v>
      </c>
      <c r="F6177">
        <v>115207</v>
      </c>
    </row>
    <row r="6178" spans="5:6">
      <c r="E6178" t="e">
        <f>#REF!</f>
        <v>#REF!</v>
      </c>
      <c r="F6178">
        <v>115208</v>
      </c>
    </row>
    <row r="6179" spans="5:6">
      <c r="E6179" t="e">
        <f>#REF!</f>
        <v>#REF!</v>
      </c>
      <c r="F6179">
        <v>115209</v>
      </c>
    </row>
    <row r="6180" spans="5:6">
      <c r="E6180" t="e">
        <f>#REF!</f>
        <v>#REF!</v>
      </c>
      <c r="F6180">
        <v>115210</v>
      </c>
    </row>
    <row r="6181" spans="5:6">
      <c r="E6181" t="e">
        <f>#REF!</f>
        <v>#REF!</v>
      </c>
      <c r="F6181">
        <v>115211</v>
      </c>
    </row>
    <row r="6182" spans="5:6">
      <c r="E6182" t="e">
        <f>#REF!</f>
        <v>#REF!</v>
      </c>
      <c r="F6182">
        <v>115212</v>
      </c>
    </row>
    <row r="6183" spans="5:6">
      <c r="E6183" t="e">
        <f>#REF!</f>
        <v>#REF!</v>
      </c>
      <c r="F6183">
        <v>115213</v>
      </c>
    </row>
    <row r="6184" spans="5:6">
      <c r="E6184" t="e">
        <f>#REF!</f>
        <v>#REF!</v>
      </c>
      <c r="F6184">
        <v>115214</v>
      </c>
    </row>
    <row r="6185" spans="5:6">
      <c r="E6185" t="e">
        <f>#REF!</f>
        <v>#REF!</v>
      </c>
      <c r="F6185">
        <v>115215</v>
      </c>
    </row>
    <row r="6186" spans="5:6">
      <c r="E6186" t="e">
        <f>#REF!</f>
        <v>#REF!</v>
      </c>
      <c r="F6186">
        <v>115216</v>
      </c>
    </row>
    <row r="6187" spans="5:6">
      <c r="E6187" t="e">
        <f>#REF!</f>
        <v>#REF!</v>
      </c>
      <c r="F6187">
        <v>115217</v>
      </c>
    </row>
    <row r="6188" spans="5:6">
      <c r="E6188" t="e">
        <f>#REF!</f>
        <v>#REF!</v>
      </c>
      <c r="F6188">
        <v>115218</v>
      </c>
    </row>
    <row r="6189" spans="5:6">
      <c r="E6189" t="e">
        <f>#REF!</f>
        <v>#REF!</v>
      </c>
      <c r="F6189">
        <v>115219</v>
      </c>
    </row>
    <row r="6190" spans="5:6">
      <c r="E6190" t="e">
        <f>#REF!</f>
        <v>#REF!</v>
      </c>
      <c r="F6190">
        <v>115220</v>
      </c>
    </row>
    <row r="6191" spans="5:6">
      <c r="E6191" t="e">
        <f>#REF!</f>
        <v>#REF!</v>
      </c>
      <c r="F6191">
        <v>115221</v>
      </c>
    </row>
    <row r="6192" spans="5:6">
      <c r="E6192" t="e">
        <f>#REF!</f>
        <v>#REF!</v>
      </c>
      <c r="F6192">
        <v>115222</v>
      </c>
    </row>
    <row r="6193" spans="5:6">
      <c r="E6193" t="e">
        <f>#REF!</f>
        <v>#REF!</v>
      </c>
      <c r="F6193">
        <v>115223</v>
      </c>
    </row>
    <row r="6194" spans="5:6">
      <c r="E6194" t="e">
        <f>#REF!</f>
        <v>#REF!</v>
      </c>
      <c r="F6194">
        <v>115224</v>
      </c>
    </row>
    <row r="6195" spans="5:6">
      <c r="E6195" t="e">
        <f>#REF!</f>
        <v>#REF!</v>
      </c>
      <c r="F6195">
        <v>115225</v>
      </c>
    </row>
    <row r="6196" spans="5:6">
      <c r="E6196" t="e">
        <f>#REF!</f>
        <v>#REF!</v>
      </c>
      <c r="F6196">
        <v>115226</v>
      </c>
    </row>
    <row r="6197" spans="5:6">
      <c r="E6197" t="e">
        <f>#REF!</f>
        <v>#REF!</v>
      </c>
      <c r="F6197">
        <v>115227</v>
      </c>
    </row>
    <row r="6198" spans="5:6">
      <c r="E6198" t="e">
        <f>#REF!</f>
        <v>#REF!</v>
      </c>
      <c r="F6198">
        <v>115228</v>
      </c>
    </row>
    <row r="6199" spans="5:6">
      <c r="E6199" t="e">
        <f>#REF!</f>
        <v>#REF!</v>
      </c>
      <c r="F6199">
        <v>115229</v>
      </c>
    </row>
    <row r="6200" spans="5:6">
      <c r="E6200" t="e">
        <f>#REF!</f>
        <v>#REF!</v>
      </c>
      <c r="F6200">
        <v>115230</v>
      </c>
    </row>
    <row r="6201" spans="5:6">
      <c r="E6201" t="e">
        <f>#REF!</f>
        <v>#REF!</v>
      </c>
      <c r="F6201">
        <v>115231</v>
      </c>
    </row>
    <row r="6202" spans="5:6">
      <c r="E6202" t="e">
        <f>#REF!</f>
        <v>#REF!</v>
      </c>
      <c r="F6202">
        <v>115232</v>
      </c>
    </row>
    <row r="6203" spans="5:6">
      <c r="E6203" t="e">
        <f>#REF!</f>
        <v>#REF!</v>
      </c>
      <c r="F6203">
        <v>115233</v>
      </c>
    </row>
    <row r="6204" spans="5:6">
      <c r="E6204" t="e">
        <f>#REF!</f>
        <v>#REF!</v>
      </c>
      <c r="F6204">
        <v>115234</v>
      </c>
    </row>
    <row r="6205" spans="5:6">
      <c r="E6205" t="e">
        <f>#REF!</f>
        <v>#REF!</v>
      </c>
      <c r="F6205">
        <v>115235</v>
      </c>
    </row>
    <row r="6206" spans="5:6">
      <c r="E6206" t="e">
        <f>#REF!</f>
        <v>#REF!</v>
      </c>
      <c r="F6206">
        <v>115236</v>
      </c>
    </row>
    <row r="6207" spans="5:6">
      <c r="E6207" t="e">
        <f>#REF!</f>
        <v>#REF!</v>
      </c>
      <c r="F6207">
        <v>115237</v>
      </c>
    </row>
    <row r="6208" spans="5:6">
      <c r="E6208" t="e">
        <f>#REF!</f>
        <v>#REF!</v>
      </c>
      <c r="F6208">
        <v>115238</v>
      </c>
    </row>
    <row r="6209" spans="5:6">
      <c r="E6209" t="e">
        <f>#REF!</f>
        <v>#REF!</v>
      </c>
      <c r="F6209">
        <v>115239</v>
      </c>
    </row>
    <row r="6210" spans="5:6">
      <c r="E6210" t="e">
        <f>#REF!</f>
        <v>#REF!</v>
      </c>
      <c r="F6210">
        <v>115240</v>
      </c>
    </row>
    <row r="6211" spans="5:6">
      <c r="E6211" t="e">
        <f>#REF!</f>
        <v>#REF!</v>
      </c>
      <c r="F6211">
        <v>115241</v>
      </c>
    </row>
    <row r="6212" spans="5:6">
      <c r="E6212" t="e">
        <f>#REF!</f>
        <v>#REF!</v>
      </c>
      <c r="F6212">
        <v>115242</v>
      </c>
    </row>
    <row r="6213" spans="5:6">
      <c r="E6213" t="e">
        <f>#REF!</f>
        <v>#REF!</v>
      </c>
      <c r="F6213">
        <v>115243</v>
      </c>
    </row>
    <row r="6214" spans="5:6">
      <c r="E6214" t="e">
        <f>#REF!</f>
        <v>#REF!</v>
      </c>
      <c r="F6214">
        <v>115244</v>
      </c>
    </row>
    <row r="6215" spans="5:6">
      <c r="E6215" t="e">
        <f>#REF!</f>
        <v>#REF!</v>
      </c>
      <c r="F6215">
        <v>115245</v>
      </c>
    </row>
    <row r="6216" spans="5:6">
      <c r="E6216" t="e">
        <f>#REF!</f>
        <v>#REF!</v>
      </c>
      <c r="F6216">
        <v>115246</v>
      </c>
    </row>
    <row r="6217" spans="5:6">
      <c r="E6217" t="e">
        <f>#REF!</f>
        <v>#REF!</v>
      </c>
      <c r="F6217">
        <v>115247</v>
      </c>
    </row>
    <row r="6218" spans="5:6">
      <c r="E6218" t="e">
        <f>#REF!</f>
        <v>#REF!</v>
      </c>
      <c r="F6218">
        <v>115248</v>
      </c>
    </row>
    <row r="6219" spans="5:6">
      <c r="E6219" t="e">
        <f>#REF!</f>
        <v>#REF!</v>
      </c>
      <c r="F6219">
        <v>115249</v>
      </c>
    </row>
    <row r="6220" spans="5:6">
      <c r="E6220" t="e">
        <f>#REF!</f>
        <v>#REF!</v>
      </c>
      <c r="F6220">
        <v>115250</v>
      </c>
    </row>
    <row r="6221" spans="5:6">
      <c r="E6221" t="e">
        <f>#REF!</f>
        <v>#REF!</v>
      </c>
      <c r="F6221">
        <v>115251</v>
      </c>
    </row>
    <row r="6222" spans="5:6">
      <c r="E6222" t="e">
        <f>#REF!</f>
        <v>#REF!</v>
      </c>
      <c r="F6222">
        <v>115252</v>
      </c>
    </row>
    <row r="6223" spans="5:6">
      <c r="E6223" t="e">
        <f>#REF!</f>
        <v>#REF!</v>
      </c>
      <c r="F6223">
        <v>115253</v>
      </c>
    </row>
    <row r="6224" spans="5:6">
      <c r="E6224" t="e">
        <f>#REF!</f>
        <v>#REF!</v>
      </c>
      <c r="F6224">
        <v>115254</v>
      </c>
    </row>
    <row r="6225" spans="5:6">
      <c r="E6225" t="e">
        <f>#REF!</f>
        <v>#REF!</v>
      </c>
      <c r="F6225">
        <v>115255</v>
      </c>
    </row>
    <row r="6226" spans="5:6">
      <c r="E6226" t="e">
        <f>#REF!</f>
        <v>#REF!</v>
      </c>
      <c r="F6226">
        <v>115256</v>
      </c>
    </row>
    <row r="6227" spans="5:6">
      <c r="E6227" t="e">
        <f>#REF!</f>
        <v>#REF!</v>
      </c>
      <c r="F6227">
        <v>115257</v>
      </c>
    </row>
    <row r="6228" spans="5:6">
      <c r="E6228" t="e">
        <f>#REF!</f>
        <v>#REF!</v>
      </c>
      <c r="F6228">
        <v>115258</v>
      </c>
    </row>
    <row r="6229" spans="5:6">
      <c r="E6229" t="e">
        <f>#REF!</f>
        <v>#REF!</v>
      </c>
      <c r="F6229">
        <v>115259</v>
      </c>
    </row>
    <row r="6230" spans="5:6">
      <c r="E6230" t="e">
        <f>#REF!</f>
        <v>#REF!</v>
      </c>
      <c r="F6230">
        <v>115260</v>
      </c>
    </row>
    <row r="6231" spans="5:6">
      <c r="E6231" t="e">
        <f>#REF!</f>
        <v>#REF!</v>
      </c>
      <c r="F6231">
        <v>115261</v>
      </c>
    </row>
    <row r="6232" spans="5:6">
      <c r="E6232" t="e">
        <f>#REF!</f>
        <v>#REF!</v>
      </c>
      <c r="F6232">
        <v>115262</v>
      </c>
    </row>
    <row r="6233" spans="5:6">
      <c r="E6233" t="e">
        <f>#REF!</f>
        <v>#REF!</v>
      </c>
      <c r="F6233">
        <v>115263</v>
      </c>
    </row>
    <row r="6234" spans="5:6">
      <c r="E6234" t="e">
        <f>#REF!</f>
        <v>#REF!</v>
      </c>
      <c r="F6234">
        <v>115264</v>
      </c>
    </row>
    <row r="6235" spans="5:6">
      <c r="E6235" t="e">
        <f>#REF!</f>
        <v>#REF!</v>
      </c>
      <c r="F6235">
        <v>115265</v>
      </c>
    </row>
    <row r="6236" spans="5:6">
      <c r="E6236" t="e">
        <f>#REF!</f>
        <v>#REF!</v>
      </c>
      <c r="F6236">
        <v>115266</v>
      </c>
    </row>
    <row r="6237" spans="5:6">
      <c r="E6237" t="e">
        <f>#REF!</f>
        <v>#REF!</v>
      </c>
      <c r="F6237">
        <v>115267</v>
      </c>
    </row>
    <row r="6238" spans="5:6">
      <c r="E6238" t="e">
        <f>#REF!</f>
        <v>#REF!</v>
      </c>
      <c r="F6238">
        <v>115268</v>
      </c>
    </row>
    <row r="6239" spans="5:6">
      <c r="E6239" t="e">
        <f>#REF!</f>
        <v>#REF!</v>
      </c>
      <c r="F6239">
        <v>115269</v>
      </c>
    </row>
    <row r="6240" spans="5:6">
      <c r="E6240" t="e">
        <f>#REF!</f>
        <v>#REF!</v>
      </c>
      <c r="F6240">
        <v>115270</v>
      </c>
    </row>
    <row r="6241" spans="5:6">
      <c r="E6241" t="e">
        <f>#REF!</f>
        <v>#REF!</v>
      </c>
      <c r="F6241">
        <v>115271</v>
      </c>
    </row>
    <row r="6242" spans="5:6">
      <c r="E6242" t="e">
        <f>#REF!</f>
        <v>#REF!</v>
      </c>
      <c r="F6242">
        <v>115272</v>
      </c>
    </row>
    <row r="6243" spans="5:6">
      <c r="E6243" t="e">
        <f>#REF!</f>
        <v>#REF!</v>
      </c>
      <c r="F6243">
        <v>115273</v>
      </c>
    </row>
    <row r="6244" spans="5:6">
      <c r="E6244" t="e">
        <f>#REF!</f>
        <v>#REF!</v>
      </c>
      <c r="F6244">
        <v>115274</v>
      </c>
    </row>
    <row r="6245" spans="5:6">
      <c r="E6245" t="e">
        <f>#REF!</f>
        <v>#REF!</v>
      </c>
      <c r="F6245">
        <v>115275</v>
      </c>
    </row>
    <row r="6246" spans="5:6">
      <c r="E6246" t="e">
        <f>#REF!</f>
        <v>#REF!</v>
      </c>
      <c r="F6246">
        <v>115276</v>
      </c>
    </row>
    <row r="6247" spans="5:6">
      <c r="E6247" t="e">
        <f>#REF!</f>
        <v>#REF!</v>
      </c>
      <c r="F6247">
        <v>115277</v>
      </c>
    </row>
    <row r="6248" spans="5:6">
      <c r="E6248" t="e">
        <f>#REF!</f>
        <v>#REF!</v>
      </c>
      <c r="F6248">
        <v>115278</v>
      </c>
    </row>
    <row r="6249" spans="5:6">
      <c r="E6249" t="e">
        <f>#REF!</f>
        <v>#REF!</v>
      </c>
      <c r="F6249">
        <v>115279</v>
      </c>
    </row>
    <row r="6250" spans="5:6">
      <c r="E6250" t="e">
        <f>#REF!</f>
        <v>#REF!</v>
      </c>
      <c r="F6250">
        <v>115280</v>
      </c>
    </row>
    <row r="6251" spans="5:6">
      <c r="E6251" t="e">
        <f>#REF!</f>
        <v>#REF!</v>
      </c>
      <c r="F6251">
        <v>115281</v>
      </c>
    </row>
    <row r="6252" spans="5:6">
      <c r="E6252" t="e">
        <f>#REF!</f>
        <v>#REF!</v>
      </c>
      <c r="F6252">
        <v>115282</v>
      </c>
    </row>
    <row r="6253" spans="5:6">
      <c r="E6253" t="e">
        <f>#REF!</f>
        <v>#REF!</v>
      </c>
      <c r="F6253">
        <v>115283</v>
      </c>
    </row>
    <row r="6254" spans="5:6">
      <c r="E6254" t="e">
        <f>#REF!</f>
        <v>#REF!</v>
      </c>
      <c r="F6254">
        <v>115284</v>
      </c>
    </row>
    <row r="6255" spans="5:6">
      <c r="E6255" t="e">
        <f>#REF!</f>
        <v>#REF!</v>
      </c>
      <c r="F6255">
        <v>115285</v>
      </c>
    </row>
    <row r="6256" spans="5:6">
      <c r="E6256" t="e">
        <f>#REF!</f>
        <v>#REF!</v>
      </c>
      <c r="F6256">
        <v>115286</v>
      </c>
    </row>
    <row r="6257" spans="5:6">
      <c r="E6257" t="e">
        <f>#REF!</f>
        <v>#REF!</v>
      </c>
      <c r="F6257">
        <v>115287</v>
      </c>
    </row>
    <row r="6258" spans="5:6">
      <c r="E6258" t="e">
        <f>#REF!</f>
        <v>#REF!</v>
      </c>
      <c r="F6258">
        <v>115288</v>
      </c>
    </row>
    <row r="6259" spans="5:6">
      <c r="E6259" t="e">
        <f>#REF!</f>
        <v>#REF!</v>
      </c>
      <c r="F6259">
        <v>115289</v>
      </c>
    </row>
    <row r="6260" spans="5:6">
      <c r="E6260" t="e">
        <f>#REF!</f>
        <v>#REF!</v>
      </c>
      <c r="F6260">
        <v>115290</v>
      </c>
    </row>
    <row r="6261" spans="5:6">
      <c r="E6261" t="e">
        <f>#REF!</f>
        <v>#REF!</v>
      </c>
      <c r="F6261">
        <v>115291</v>
      </c>
    </row>
    <row r="6262" spans="5:6">
      <c r="E6262" t="e">
        <f>#REF!</f>
        <v>#REF!</v>
      </c>
      <c r="F6262">
        <v>115292</v>
      </c>
    </row>
    <row r="6263" spans="5:6">
      <c r="E6263" t="e">
        <f>#REF!</f>
        <v>#REF!</v>
      </c>
      <c r="F6263">
        <v>115293</v>
      </c>
    </row>
    <row r="6264" spans="5:6">
      <c r="E6264" t="e">
        <f>#REF!</f>
        <v>#REF!</v>
      </c>
      <c r="F6264">
        <v>115294</v>
      </c>
    </row>
    <row r="6265" spans="5:6">
      <c r="E6265" t="e">
        <f>#REF!</f>
        <v>#REF!</v>
      </c>
      <c r="F6265">
        <v>115295</v>
      </c>
    </row>
    <row r="6266" spans="5:6">
      <c r="E6266" t="e">
        <f>#REF!</f>
        <v>#REF!</v>
      </c>
      <c r="F6266">
        <v>115296</v>
      </c>
    </row>
    <row r="6267" spans="5:6">
      <c r="E6267" t="e">
        <f>#REF!</f>
        <v>#REF!</v>
      </c>
      <c r="F6267">
        <v>115297</v>
      </c>
    </row>
    <row r="6268" spans="5:6">
      <c r="E6268" t="e">
        <f>#REF!</f>
        <v>#REF!</v>
      </c>
      <c r="F6268">
        <v>115298</v>
      </c>
    </row>
    <row r="6269" spans="5:6">
      <c r="E6269" t="e">
        <f>#REF!</f>
        <v>#REF!</v>
      </c>
      <c r="F6269">
        <v>115299</v>
      </c>
    </row>
    <row r="6270" spans="5:6">
      <c r="E6270" t="e">
        <f>#REF!</f>
        <v>#REF!</v>
      </c>
      <c r="F6270">
        <v>115300</v>
      </c>
    </row>
    <row r="6271" spans="5:6">
      <c r="E6271" t="e">
        <f>#REF!</f>
        <v>#REF!</v>
      </c>
      <c r="F6271">
        <v>115301</v>
      </c>
    </row>
    <row r="6272" spans="5:6">
      <c r="E6272" t="e">
        <f>#REF!</f>
        <v>#REF!</v>
      </c>
      <c r="F6272">
        <v>115302</v>
      </c>
    </row>
    <row r="6273" spans="5:6">
      <c r="E6273" t="e">
        <f>#REF!</f>
        <v>#REF!</v>
      </c>
      <c r="F6273">
        <v>115303</v>
      </c>
    </row>
    <row r="6274" spans="5:6">
      <c r="E6274" t="e">
        <f>#REF!</f>
        <v>#REF!</v>
      </c>
      <c r="F6274">
        <v>115304</v>
      </c>
    </row>
    <row r="6275" spans="5:6">
      <c r="E6275" t="e">
        <f>#REF!</f>
        <v>#REF!</v>
      </c>
      <c r="F6275">
        <v>115305</v>
      </c>
    </row>
    <row r="6276" spans="5:6">
      <c r="E6276" t="e">
        <f>#REF!</f>
        <v>#REF!</v>
      </c>
      <c r="F6276">
        <v>115306</v>
      </c>
    </row>
    <row r="6277" spans="5:6">
      <c r="E6277" t="e">
        <f>#REF!</f>
        <v>#REF!</v>
      </c>
      <c r="F6277">
        <v>115307</v>
      </c>
    </row>
    <row r="6278" spans="5:6">
      <c r="E6278" t="e">
        <f>#REF!</f>
        <v>#REF!</v>
      </c>
      <c r="F6278">
        <v>115308</v>
      </c>
    </row>
    <row r="6279" spans="5:6">
      <c r="E6279" t="e">
        <f>#REF!</f>
        <v>#REF!</v>
      </c>
      <c r="F6279">
        <v>115309</v>
      </c>
    </row>
    <row r="6280" spans="5:6">
      <c r="E6280" t="e">
        <f>#REF!</f>
        <v>#REF!</v>
      </c>
      <c r="F6280">
        <v>115310</v>
      </c>
    </row>
    <row r="6281" spans="5:6">
      <c r="E6281" t="e">
        <f>#REF!</f>
        <v>#REF!</v>
      </c>
      <c r="F6281">
        <v>115311</v>
      </c>
    </row>
    <row r="6282" spans="5:6">
      <c r="E6282" t="e">
        <f>#REF!</f>
        <v>#REF!</v>
      </c>
      <c r="F6282">
        <v>115312</v>
      </c>
    </row>
    <row r="6283" spans="5:6">
      <c r="E6283" t="e">
        <f>#REF!</f>
        <v>#REF!</v>
      </c>
      <c r="F6283">
        <v>115313</v>
      </c>
    </row>
    <row r="6284" spans="5:6">
      <c r="E6284" t="e">
        <f>#REF!</f>
        <v>#REF!</v>
      </c>
      <c r="F6284">
        <v>115314</v>
      </c>
    </row>
    <row r="6285" spans="5:6">
      <c r="E6285" t="e">
        <f>#REF!</f>
        <v>#REF!</v>
      </c>
      <c r="F6285">
        <v>115315</v>
      </c>
    </row>
    <row r="6286" spans="5:6">
      <c r="E6286" t="e">
        <f>#REF!</f>
        <v>#REF!</v>
      </c>
      <c r="F6286">
        <v>115316</v>
      </c>
    </row>
    <row r="6287" spans="5:6">
      <c r="E6287" t="e">
        <f>#REF!</f>
        <v>#REF!</v>
      </c>
      <c r="F6287">
        <v>115317</v>
      </c>
    </row>
    <row r="6288" spans="5:6">
      <c r="E6288" t="e">
        <f>#REF!</f>
        <v>#REF!</v>
      </c>
      <c r="F6288">
        <v>115318</v>
      </c>
    </row>
    <row r="6289" spans="5:6">
      <c r="E6289" t="e">
        <f>#REF!</f>
        <v>#REF!</v>
      </c>
      <c r="F6289">
        <v>115319</v>
      </c>
    </row>
    <row r="6290" spans="5:6">
      <c r="E6290" t="e">
        <f>#REF!</f>
        <v>#REF!</v>
      </c>
      <c r="F6290">
        <v>115320</v>
      </c>
    </row>
    <row r="6291" spans="5:6">
      <c r="E6291" t="e">
        <f>#REF!</f>
        <v>#REF!</v>
      </c>
      <c r="F6291">
        <v>115321</v>
      </c>
    </row>
    <row r="6292" spans="5:6">
      <c r="E6292" t="e">
        <f>#REF!</f>
        <v>#REF!</v>
      </c>
      <c r="F6292">
        <v>115322</v>
      </c>
    </row>
    <row r="6293" spans="5:6">
      <c r="E6293" t="e">
        <f>#REF!</f>
        <v>#REF!</v>
      </c>
      <c r="F6293">
        <v>115323</v>
      </c>
    </row>
    <row r="6294" spans="5:6">
      <c r="E6294" t="e">
        <f>#REF!</f>
        <v>#REF!</v>
      </c>
      <c r="F6294">
        <v>115324</v>
      </c>
    </row>
    <row r="6295" spans="5:6">
      <c r="E6295" t="e">
        <f>#REF!</f>
        <v>#REF!</v>
      </c>
      <c r="F6295">
        <v>115325</v>
      </c>
    </row>
    <row r="6296" spans="5:6">
      <c r="E6296" t="e">
        <f>#REF!</f>
        <v>#REF!</v>
      </c>
      <c r="F6296">
        <v>115326</v>
      </c>
    </row>
    <row r="6297" spans="5:6">
      <c r="E6297" t="e">
        <f>#REF!</f>
        <v>#REF!</v>
      </c>
      <c r="F6297">
        <v>115327</v>
      </c>
    </row>
    <row r="6298" spans="5:6">
      <c r="E6298" t="e">
        <f>#REF!</f>
        <v>#REF!</v>
      </c>
      <c r="F6298">
        <v>115328</v>
      </c>
    </row>
    <row r="6299" spans="5:6">
      <c r="E6299" t="e">
        <f>#REF!</f>
        <v>#REF!</v>
      </c>
      <c r="F6299">
        <v>115329</v>
      </c>
    </row>
    <row r="6300" spans="5:6">
      <c r="E6300" t="e">
        <f>#REF!</f>
        <v>#REF!</v>
      </c>
      <c r="F6300">
        <v>115330</v>
      </c>
    </row>
    <row r="6301" spans="5:6">
      <c r="E6301" t="e">
        <f>#REF!</f>
        <v>#REF!</v>
      </c>
      <c r="F6301">
        <v>115331</v>
      </c>
    </row>
    <row r="6302" spans="5:6">
      <c r="E6302" t="e">
        <f>#REF!</f>
        <v>#REF!</v>
      </c>
      <c r="F6302">
        <v>115332</v>
      </c>
    </row>
    <row r="6303" spans="5:6">
      <c r="E6303" t="e">
        <f>#REF!</f>
        <v>#REF!</v>
      </c>
      <c r="F6303">
        <v>115333</v>
      </c>
    </row>
    <row r="6304" spans="5:6">
      <c r="E6304" t="e">
        <f>#REF!</f>
        <v>#REF!</v>
      </c>
      <c r="F6304">
        <v>115334</v>
      </c>
    </row>
    <row r="6305" spans="5:6">
      <c r="E6305" t="e">
        <f>#REF!</f>
        <v>#REF!</v>
      </c>
      <c r="F6305">
        <v>115335</v>
      </c>
    </row>
    <row r="6306" spans="5:6">
      <c r="E6306" t="e">
        <f>#REF!</f>
        <v>#REF!</v>
      </c>
      <c r="F6306">
        <v>115336</v>
      </c>
    </row>
    <row r="6307" spans="5:6">
      <c r="E6307" t="e">
        <f>#REF!</f>
        <v>#REF!</v>
      </c>
      <c r="F6307">
        <v>115337</v>
      </c>
    </row>
    <row r="6308" spans="5:6">
      <c r="E6308" t="e">
        <f>#REF!</f>
        <v>#REF!</v>
      </c>
      <c r="F6308">
        <v>115338</v>
      </c>
    </row>
    <row r="6309" spans="5:6">
      <c r="E6309" t="e">
        <f>#REF!</f>
        <v>#REF!</v>
      </c>
      <c r="F6309">
        <v>115339</v>
      </c>
    </row>
    <row r="6310" spans="5:6">
      <c r="E6310" t="e">
        <f>#REF!</f>
        <v>#REF!</v>
      </c>
      <c r="F6310">
        <v>115340</v>
      </c>
    </row>
    <row r="6311" spans="5:6">
      <c r="E6311" t="e">
        <f>#REF!</f>
        <v>#REF!</v>
      </c>
      <c r="F6311">
        <v>115341</v>
      </c>
    </row>
    <row r="6312" spans="5:6">
      <c r="E6312" t="e">
        <f>#REF!</f>
        <v>#REF!</v>
      </c>
      <c r="F6312">
        <v>115342</v>
      </c>
    </row>
    <row r="6313" spans="5:6">
      <c r="E6313" t="e">
        <f>#REF!</f>
        <v>#REF!</v>
      </c>
      <c r="F6313">
        <v>115343</v>
      </c>
    </row>
    <row r="6314" spans="5:6">
      <c r="E6314" t="e">
        <f>#REF!</f>
        <v>#REF!</v>
      </c>
      <c r="F6314">
        <v>115344</v>
      </c>
    </row>
    <row r="6315" spans="5:6">
      <c r="E6315" t="e">
        <f>#REF!</f>
        <v>#REF!</v>
      </c>
      <c r="F6315">
        <v>115345</v>
      </c>
    </row>
    <row r="6316" spans="5:6">
      <c r="E6316" t="e">
        <f>#REF!</f>
        <v>#REF!</v>
      </c>
      <c r="F6316">
        <v>115346</v>
      </c>
    </row>
    <row r="6317" spans="5:6">
      <c r="E6317" t="e">
        <f>#REF!</f>
        <v>#REF!</v>
      </c>
      <c r="F6317">
        <v>115347</v>
      </c>
    </row>
    <row r="6318" spans="5:6">
      <c r="E6318" t="e">
        <f>#REF!</f>
        <v>#REF!</v>
      </c>
      <c r="F6318">
        <v>115348</v>
      </c>
    </row>
    <row r="6319" spans="5:6">
      <c r="E6319" t="e">
        <f>#REF!</f>
        <v>#REF!</v>
      </c>
      <c r="F6319">
        <v>115349</v>
      </c>
    </row>
    <row r="6320" spans="5:6">
      <c r="E6320" t="e">
        <f>#REF!</f>
        <v>#REF!</v>
      </c>
      <c r="F6320">
        <v>115350</v>
      </c>
    </row>
    <row r="6321" spans="5:6">
      <c r="E6321" t="e">
        <f>#REF!</f>
        <v>#REF!</v>
      </c>
      <c r="F6321">
        <v>115351</v>
      </c>
    </row>
    <row r="6322" spans="5:6">
      <c r="E6322" t="e">
        <f>#REF!</f>
        <v>#REF!</v>
      </c>
      <c r="F6322">
        <v>115352</v>
      </c>
    </row>
    <row r="6323" spans="5:6">
      <c r="E6323" t="e">
        <f>#REF!</f>
        <v>#REF!</v>
      </c>
      <c r="F6323">
        <v>115353</v>
      </c>
    </row>
    <row r="6324" spans="5:6">
      <c r="E6324" t="e">
        <f>#REF!</f>
        <v>#REF!</v>
      </c>
      <c r="F6324">
        <v>115354</v>
      </c>
    </row>
    <row r="6325" spans="5:6">
      <c r="E6325" t="e">
        <f>#REF!</f>
        <v>#REF!</v>
      </c>
      <c r="F6325">
        <v>115355</v>
      </c>
    </row>
    <row r="6326" spans="5:6">
      <c r="E6326" t="e">
        <f>#REF!</f>
        <v>#REF!</v>
      </c>
      <c r="F6326">
        <v>115356</v>
      </c>
    </row>
    <row r="6327" spans="5:6">
      <c r="E6327" t="e">
        <f>#REF!</f>
        <v>#REF!</v>
      </c>
      <c r="F6327">
        <v>115357</v>
      </c>
    </row>
    <row r="6328" spans="5:6">
      <c r="E6328" t="e">
        <f>#REF!</f>
        <v>#REF!</v>
      </c>
      <c r="F6328">
        <v>115358</v>
      </c>
    </row>
    <row r="6329" spans="5:6">
      <c r="E6329" t="e">
        <f>#REF!</f>
        <v>#REF!</v>
      </c>
      <c r="F6329">
        <v>115359</v>
      </c>
    </row>
    <row r="6330" spans="5:6">
      <c r="E6330" t="e">
        <f>#REF!</f>
        <v>#REF!</v>
      </c>
      <c r="F6330">
        <v>115360</v>
      </c>
    </row>
    <row r="6331" spans="5:6">
      <c r="E6331" t="e">
        <f>#REF!</f>
        <v>#REF!</v>
      </c>
      <c r="F6331">
        <v>115361</v>
      </c>
    </row>
    <row r="6332" spans="5:6">
      <c r="E6332" t="e">
        <f>#REF!</f>
        <v>#REF!</v>
      </c>
      <c r="F6332">
        <v>115362</v>
      </c>
    </row>
    <row r="6333" spans="5:6">
      <c r="E6333" t="e">
        <f>#REF!</f>
        <v>#REF!</v>
      </c>
      <c r="F6333">
        <v>115363</v>
      </c>
    </row>
    <row r="6334" spans="5:6">
      <c r="E6334" t="e">
        <f>#REF!</f>
        <v>#REF!</v>
      </c>
      <c r="F6334">
        <v>115364</v>
      </c>
    </row>
    <row r="6335" spans="5:6">
      <c r="E6335" t="e">
        <f>#REF!</f>
        <v>#REF!</v>
      </c>
      <c r="F6335">
        <v>115365</v>
      </c>
    </row>
    <row r="6336" spans="5:6">
      <c r="E6336" t="e">
        <f>#REF!</f>
        <v>#REF!</v>
      </c>
      <c r="F6336">
        <v>115366</v>
      </c>
    </row>
    <row r="6337" spans="5:6">
      <c r="E6337" t="e">
        <f>#REF!</f>
        <v>#REF!</v>
      </c>
      <c r="F6337">
        <v>115367</v>
      </c>
    </row>
    <row r="6338" spans="5:6">
      <c r="E6338" t="e">
        <f>#REF!</f>
        <v>#REF!</v>
      </c>
      <c r="F6338">
        <v>115368</v>
      </c>
    </row>
    <row r="6339" spans="5:6">
      <c r="E6339" t="e">
        <f>#REF!</f>
        <v>#REF!</v>
      </c>
      <c r="F6339">
        <v>115369</v>
      </c>
    </row>
    <row r="6340" spans="5:6">
      <c r="E6340" t="e">
        <f>#REF!</f>
        <v>#REF!</v>
      </c>
      <c r="F6340">
        <v>115370</v>
      </c>
    </row>
    <row r="6341" spans="5:6">
      <c r="E6341" t="e">
        <f>#REF!</f>
        <v>#REF!</v>
      </c>
      <c r="F6341">
        <v>115371</v>
      </c>
    </row>
    <row r="6342" spans="5:6">
      <c r="E6342" t="e">
        <f>#REF!</f>
        <v>#REF!</v>
      </c>
      <c r="F6342">
        <v>115372</v>
      </c>
    </row>
    <row r="6343" spans="5:6">
      <c r="E6343" t="e">
        <f>#REF!</f>
        <v>#REF!</v>
      </c>
      <c r="F6343">
        <v>115373</v>
      </c>
    </row>
    <row r="6344" spans="5:6">
      <c r="E6344" t="e">
        <f>#REF!</f>
        <v>#REF!</v>
      </c>
      <c r="F6344">
        <v>115374</v>
      </c>
    </row>
    <row r="6345" spans="5:6">
      <c r="E6345" t="e">
        <f>#REF!</f>
        <v>#REF!</v>
      </c>
      <c r="F6345">
        <v>115375</v>
      </c>
    </row>
    <row r="6346" spans="5:6">
      <c r="E6346" t="e">
        <f>#REF!</f>
        <v>#REF!</v>
      </c>
      <c r="F6346">
        <v>115376</v>
      </c>
    </row>
    <row r="6347" spans="5:6">
      <c r="E6347" t="e">
        <f>#REF!</f>
        <v>#REF!</v>
      </c>
      <c r="F6347">
        <v>115377</v>
      </c>
    </row>
    <row r="6348" spans="5:6">
      <c r="E6348" t="e">
        <f>#REF!</f>
        <v>#REF!</v>
      </c>
      <c r="F6348">
        <v>115378</v>
      </c>
    </row>
    <row r="6349" spans="5:6">
      <c r="E6349" t="e">
        <f>#REF!</f>
        <v>#REF!</v>
      </c>
      <c r="F6349">
        <v>115379</v>
      </c>
    </row>
    <row r="6350" spans="5:6">
      <c r="E6350" t="e">
        <f>#REF!</f>
        <v>#REF!</v>
      </c>
      <c r="F6350">
        <v>115380</v>
      </c>
    </row>
    <row r="6351" spans="5:6">
      <c r="E6351" t="e">
        <f>#REF!</f>
        <v>#REF!</v>
      </c>
      <c r="F6351">
        <v>115381</v>
      </c>
    </row>
    <row r="6352" spans="5:6">
      <c r="E6352" t="e">
        <f>#REF!</f>
        <v>#REF!</v>
      </c>
      <c r="F6352">
        <v>115382</v>
      </c>
    </row>
    <row r="6353" spans="5:6">
      <c r="E6353" t="e">
        <f>#REF!</f>
        <v>#REF!</v>
      </c>
      <c r="F6353">
        <v>115383</v>
      </c>
    </row>
    <row r="6354" spans="5:6">
      <c r="E6354" t="e">
        <f>#REF!</f>
        <v>#REF!</v>
      </c>
      <c r="F6354">
        <v>115384</v>
      </c>
    </row>
    <row r="6355" spans="5:6">
      <c r="E6355" t="e">
        <f>#REF!</f>
        <v>#REF!</v>
      </c>
      <c r="F6355">
        <v>115385</v>
      </c>
    </row>
    <row r="6356" spans="5:6">
      <c r="E6356" t="e">
        <f>#REF!</f>
        <v>#REF!</v>
      </c>
      <c r="F6356">
        <v>115386</v>
      </c>
    </row>
    <row r="6357" spans="5:6">
      <c r="E6357" t="e">
        <f>#REF!</f>
        <v>#REF!</v>
      </c>
      <c r="F6357">
        <v>115387</v>
      </c>
    </row>
    <row r="6358" spans="5:6">
      <c r="E6358" t="e">
        <f>#REF!</f>
        <v>#REF!</v>
      </c>
      <c r="F6358">
        <v>115388</v>
      </c>
    </row>
    <row r="6359" spans="5:6">
      <c r="E6359" t="e">
        <f>#REF!</f>
        <v>#REF!</v>
      </c>
      <c r="F6359">
        <v>115389</v>
      </c>
    </row>
    <row r="6360" spans="5:6">
      <c r="E6360" t="e">
        <f>#REF!</f>
        <v>#REF!</v>
      </c>
      <c r="F6360">
        <v>115390</v>
      </c>
    </row>
    <row r="6361" spans="5:6">
      <c r="E6361" t="e">
        <f>#REF!</f>
        <v>#REF!</v>
      </c>
      <c r="F6361">
        <v>115391</v>
      </c>
    </row>
    <row r="6362" spans="5:6">
      <c r="E6362" t="e">
        <f>#REF!</f>
        <v>#REF!</v>
      </c>
      <c r="F6362">
        <v>115392</v>
      </c>
    </row>
    <row r="6363" spans="5:6">
      <c r="E6363" t="e">
        <f>#REF!</f>
        <v>#REF!</v>
      </c>
      <c r="F6363">
        <v>115393</v>
      </c>
    </row>
    <row r="6364" spans="5:6">
      <c r="E6364" t="e">
        <f>#REF!</f>
        <v>#REF!</v>
      </c>
      <c r="F6364">
        <v>115394</v>
      </c>
    </row>
    <row r="6365" spans="5:6">
      <c r="E6365" t="e">
        <f>#REF!</f>
        <v>#REF!</v>
      </c>
      <c r="F6365">
        <v>115395</v>
      </c>
    </row>
    <row r="6366" spans="5:6">
      <c r="E6366" t="e">
        <f>#REF!</f>
        <v>#REF!</v>
      </c>
      <c r="F6366">
        <v>115396</v>
      </c>
    </row>
    <row r="6367" spans="5:6">
      <c r="E6367" t="e">
        <f>#REF!</f>
        <v>#REF!</v>
      </c>
      <c r="F6367">
        <v>115397</v>
      </c>
    </row>
    <row r="6368" spans="5:6">
      <c r="E6368" t="e">
        <f>#REF!</f>
        <v>#REF!</v>
      </c>
      <c r="F6368">
        <v>115398</v>
      </c>
    </row>
    <row r="6369" spans="5:6">
      <c r="E6369" t="e">
        <f>#REF!</f>
        <v>#REF!</v>
      </c>
      <c r="F6369">
        <v>115399</v>
      </c>
    </row>
    <row r="6370" spans="5:6">
      <c r="E6370" t="e">
        <f>#REF!</f>
        <v>#REF!</v>
      </c>
      <c r="F6370">
        <v>115400</v>
      </c>
    </row>
    <row r="6371" spans="5:6">
      <c r="E6371" t="e">
        <f>#REF!</f>
        <v>#REF!</v>
      </c>
      <c r="F6371">
        <v>115401</v>
      </c>
    </row>
    <row r="6372" spans="5:6">
      <c r="E6372" t="e">
        <f>#REF!</f>
        <v>#REF!</v>
      </c>
      <c r="F6372">
        <v>449926</v>
      </c>
    </row>
    <row r="6373" spans="5:6">
      <c r="E6373" t="e">
        <f>#REF!</f>
        <v>#REF!</v>
      </c>
      <c r="F6373">
        <v>449927</v>
      </c>
    </row>
    <row r="6374" spans="5:6">
      <c r="E6374" t="e">
        <f>#REF!</f>
        <v>#REF!</v>
      </c>
      <c r="F6374">
        <v>449929</v>
      </c>
    </row>
    <row r="6375" spans="5:6">
      <c r="E6375" t="e">
        <f>#REF!</f>
        <v>#REF!</v>
      </c>
      <c r="F6375">
        <v>449930</v>
      </c>
    </row>
    <row r="6376" spans="5:6">
      <c r="E6376" t="e">
        <f>#REF!</f>
        <v>#REF!</v>
      </c>
      <c r="F6376">
        <v>449932</v>
      </c>
    </row>
    <row r="6377" spans="5:6">
      <c r="E6377" t="e">
        <f>#REF!</f>
        <v>#REF!</v>
      </c>
      <c r="F6377">
        <v>449933</v>
      </c>
    </row>
    <row r="6378" spans="5:6">
      <c r="E6378" t="e">
        <f>#REF!</f>
        <v>#REF!</v>
      </c>
      <c r="F6378">
        <v>449935</v>
      </c>
    </row>
    <row r="6379" spans="5:6">
      <c r="E6379" t="e">
        <f>#REF!</f>
        <v>#REF!</v>
      </c>
      <c r="F6379">
        <v>449936</v>
      </c>
    </row>
    <row r="6380" spans="5:6">
      <c r="E6380" t="e">
        <f>#REF!</f>
        <v>#REF!</v>
      </c>
      <c r="F6380">
        <v>449938</v>
      </c>
    </row>
    <row r="6381" spans="5:6">
      <c r="E6381" t="e">
        <f>#REF!</f>
        <v>#REF!</v>
      </c>
      <c r="F6381">
        <v>449939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B2A6A-AC59-4919-A143-8947C18E63D3}">
  <sheetPr codeName="Sheet46"/>
  <dimension ref="A3:C4"/>
  <sheetViews>
    <sheetView workbookViewId="0"/>
  </sheetViews>
  <sheetFormatPr defaultRowHeight="12.75"/>
  <sheetData>
    <row r="3" spans="1:3">
      <c r="A3" t="s">
        <v>686</v>
      </c>
      <c r="B3" t="s">
        <v>687</v>
      </c>
      <c r="C3" t="s">
        <v>688</v>
      </c>
    </row>
    <row r="4" spans="1:3">
      <c r="A4">
        <v>7</v>
      </c>
      <c r="B4">
        <v>13</v>
      </c>
      <c r="C4">
        <v>31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pageSetUpPr fitToPage="1"/>
  </sheetPr>
  <dimension ref="A1:B22"/>
  <sheetViews>
    <sheetView workbookViewId="0"/>
  </sheetViews>
  <sheetFormatPr defaultColWidth="9.140625" defaultRowHeight="15" customHeight="1"/>
  <cols>
    <col min="1" max="1" width="16.140625" style="42" customWidth="1"/>
    <col min="2" max="2" width="26.5703125" style="42" customWidth="1"/>
    <col min="3" max="16384" width="9.140625" style="42"/>
  </cols>
  <sheetData>
    <row r="1" spans="1:2" ht="15" customHeight="1">
      <c r="A1" s="42" t="s">
        <v>152</v>
      </c>
    </row>
    <row r="3" spans="1:2" ht="15" customHeight="1">
      <c r="A3" s="207" t="s">
        <v>502</v>
      </c>
      <c r="B3" s="305" t="s">
        <v>142</v>
      </c>
    </row>
    <row r="4" spans="1:2" ht="15" customHeight="1">
      <c r="B4" s="305" t="s">
        <v>85</v>
      </c>
    </row>
    <row r="5" spans="1:2" ht="15" customHeight="1">
      <c r="B5" s="305" t="s">
        <v>143</v>
      </c>
    </row>
    <row r="6" spans="1:2" ht="15" customHeight="1">
      <c r="B6" s="305" t="s">
        <v>145</v>
      </c>
    </row>
    <row r="7" spans="1:2" ht="15" customHeight="1">
      <c r="B7" s="305" t="s">
        <v>491</v>
      </c>
    </row>
    <row r="8" spans="1:2" ht="15" customHeight="1">
      <c r="B8" s="305" t="s">
        <v>147</v>
      </c>
    </row>
    <row r="9" spans="1:2" ht="15" customHeight="1">
      <c r="B9" s="305" t="s">
        <v>1</v>
      </c>
    </row>
    <row r="10" spans="1:2" ht="15" customHeight="1">
      <c r="B10" s="305" t="s">
        <v>149</v>
      </c>
    </row>
    <row r="11" spans="1:2" ht="15" customHeight="1">
      <c r="B11" s="305" t="s">
        <v>233</v>
      </c>
    </row>
    <row r="12" spans="1:2" ht="15" customHeight="1">
      <c r="B12" s="306" t="s">
        <v>544</v>
      </c>
    </row>
    <row r="15" spans="1:2" ht="15" customHeight="1">
      <c r="A15" s="207" t="s">
        <v>501</v>
      </c>
      <c r="B15" s="306" t="s">
        <v>433</v>
      </c>
    </row>
    <row r="16" spans="1:2" ht="15" customHeight="1">
      <c r="B16" s="306" t="s">
        <v>314</v>
      </c>
    </row>
    <row r="17" spans="1:2" ht="15" customHeight="1">
      <c r="B17" s="306" t="s">
        <v>435</v>
      </c>
    </row>
    <row r="18" spans="1:2" ht="15" customHeight="1">
      <c r="B18" s="306" t="s">
        <v>122</v>
      </c>
    </row>
    <row r="19" spans="1:2" ht="15" customHeight="1">
      <c r="B19" s="306" t="s">
        <v>68</v>
      </c>
    </row>
    <row r="21" spans="1:2" ht="15" customHeight="1">
      <c r="A21" s="207" t="s">
        <v>503</v>
      </c>
      <c r="B21" s="306" t="s">
        <v>499</v>
      </c>
    </row>
    <row r="22" spans="1:2" ht="15" customHeight="1">
      <c r="B22" s="306"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AdaptiveCompressedXml id="2dec4e6a58a84cf39e8460e2671e300b">H4sIAAAAAAAEAOy93a6lyZEddm/A70D09YQmIyMiM2JAjmBYuhBgG4bH90T+jltqdhPNpiTa8JPpwo/kV3BkDYvss1mnOttibnVzJ2dYrPOdqlP7nFw7csVa8fP//pf/55f/+j//5qtf/Mfx7e++/ObrX32B/yp88Yvxdfumf/n1P//qi99/N0G/+Nf/+N//d7/8p/9jjO9+8e/6r76IfTQeqYBoUeA2CWwoQwojpoyDQqhf/OJ/Kb8Zv/rif/xX8Rf/2/iP4+vfjy/8q/ziF7/83fo6/2bML7/+8jv/J3/34ak//3b89ptvv/unt5/94yf9078t3373uz99+Kc//7/64w8vimMLMmKGgikAZxlgFBkiN+o2R57IX3zv7/tX+J++aeXNP/LH51/2X3z3h9/6i09f/OLvHz/Zxldf/Q+9fzt+97tffPvNf/rVF/LFL9o3X/3+N/7DC5/48/9h/OEf8Zd/v/7nzT/+95/813/Zvv3yu/Htl+Xxy4yvxm/G19/9kx9B6eW3/mfWN01fPPy59eq//t135es2/uIz3/ucv+Lu3983v/ndP/zLj9EP+9e9fFd+/Rv/xFdAgH/5rawX/e4X//gCf/epf/aPn/vFl/6Sv20BhX/97b9g4tf+Mxj//M23f/j1l/0vv5cPf3kdhSPyuy+/+8P//uFU+Is/frh+Av3L3/zD49f61EtfL/6PL+MT39Y7L/5Pn/Af+8PpfeKcfvn3f4bkZ4AqhHkyFvB3iQPVeEDpnKGWkGqdsYxSjgA1/TBQ4wXqW6DKCwN1TjJBLdDraMCiCDVHhOk4jUI2Uz8D1PzDQKUL1LdATa8M1C5TWi6giaJf/ep8hFRAJQbDODFjPQJU/WGg8gXqW6DmFwZql1EqpuF3vTpxJjOo1hRGZsyZo5R8hqPaDwNVLlDfAlVfGKiYcpxTHJ4FPaKGYaCNHLIzszoJkKjtCFAx/DBS00XqW6TaCyOVY6GAWEE8x/eQOhTKmArRSq/RJs1TSMUfRmq+SH2D1BReGKmdWukzI7SRCDipgU2c4GG2l1JyT83OIDX+MFL1IvUtUvGFkVprIIupwqSGwEMS6NAMPSNHqqQ55jNIpR9Gql2kvkVqfGGk6ihtOgMCEgvAtRMUMQeuYEVWSRT7GaTyhuofLlTfQvWV1dQ8qUjzeKq9T0+panaojgqksZQQGtUYzkB1x6C6DtUDVF9ZTxVPnqTKhDi7R9WoCSylCRaz0JDYej50/29YVHg9qjdQDeGlzdRWkqp4KjVaBp5BQOOKry1E7qPHlMcZqG6YVHhdqgeo0gtDlRBnJA+jCUMBplaghOFBdjCWGAMpxTNQ3bCp8PpUD1B9ZQIwOzZtGEAly4qqDJ7zG6Tc2+yErTCegeqGUYXXqXqA6iunVdbD6DUqUK4ReEyEOov/TiiMWJPjNh2BatxwqvBaVQ9QfWVZteWWgzlA59DmUM3oBIAakBNYmY2D2hmxKm5YVXi9qgeovrKu2noZnJKnVSFUh2ofUJooYAopSksO1zMKQNzwqvCaVW+hSq8cVbU0FAkEZBqWrRqgJOlQtc5GSWPs8wxUN8wqvG7VW101v7JYRRNN5gwweHpaFWyAISn4W7hh0TFjOFMBEDfcqnjdqrdRFV8ZqgUtcajVGao5V1UmsFkySCHrnlulyWfcqrjhVsXrVj1w1VcuqsZIbWpoMC163q+pgPGMMEaok1ONrR4iADsNVdeteoDqK5dVW8lihhOcljpXlVlA67KsWnRKYDPHTmeguuFWxetWPRCAV9ZVa0bC1hNQQgTuKGA2E2gcTgAwdEtn3Kq44VbF61Y9QPWV3SrLMiRFT6ZkqBMATFAaN8+ytLTey8RySKzacKvidaseoPrKXHXkKUY5QIqVgCNlKDorCE2mQMl0nLEAaMOtiteteuCqr9xYlbmW1EuEimPZqYJQ08yAVGOkYjUPOQPVDbcqXrfqIaq+cmdVpObXf4+QujRgxAZVkkIkHMY5JZ2HoLrhVsXrVj1A9ZXdqoSdRy9LUg2rC4ARCiqDcEh50hCVM2IVbbhV8bpVD1B95RqAEoqo5gHS/O7n6VA17h1CSxyzzEDjjAVAG24VXbfqAaqvXFpt2alqH2E1VFfgThWKP4MsEmtKOUo6FFU33Cq6btUDVF/ZAoiOUAxp1VOtMZVxOFRbDxArUa1hjFb1DFQ33Cq6btUDVF9ZAcCORBacnObiXHVS8rSqCITEQ1tvkvVMuQrtDAC8btVbqMZXVgBqjU3qGqcWPbRy0bhKqytIH92q2vTwegaqG24VXbfqAaqvrABkslq1MLRWCDgsT7XzBMLeU2qdmc8MrKINt4quW/UA1VdWABR5jaxSMJLFVYMnWKkp5GHkP5veuZ/preINt4quW/UA1VdWADQZStCyequWsaoKtYzgfGCIDPGck86kVbzhVtF1qx6g+sql1ZnDKMwGgmGVq3AEDdkgIkfHqn98qLSaN9wqum7VA1RfuQgwUw2Na4LclmU1nQooYQJRkdrXIKB2CKobbhVdt+oBqq9cBKijzThrWIN/HapFukdVMuijtyozxsCHCMCGW8XXrXqA6isXAc5ZGnasgH1tAag1g0VnAdEmSml9hFNRdcOt4utWPUD1ld0qCTKKcoFGvQJbVChzoEdVydyoMB0qreYNt4qvW/UA1Vd2q2qihiE6NqdN4L4sgLpKq3PUhnMUT7rOQHXDreLrVr2FKr2yWzVS6m3VqzIPWdNVGujwtKpzHBGHBY5njFXeWVh13aq3UM2v7FalIaPltVmlc/BfjKEUD7KFJrOy9lDOTALkDbeKr1v1ANVXdqvqCBxKHYBrtjojrukqY4JSZeGAiIfWVcqGW8XXrXqA6ku7VQ3RRCfMmBm4hLUVgOpCLufEM/Z8plxFNtwqvm7VA1d95ag6Kev0/4cc0xpa2TvU0MlDa4gzjbzk1TNQ3XCr+LpVD1B95ahaVXOO1EFT8tyqJANdA9ZRNNkMkjWcsQBkw63i61Y9QPWVawDCKEIZO1BSBOYYQEdF5wOWrFFLdZxRAGTDrZLrVj1A9ZVrADSVzik6TdU1tHK2BMZprrWATU2MejjEVTfcKrlu1QNUX7kGIA9LyHMNrVyjgJsyGKkH2Vk1x9BmzmeMVdlwq+S6VW+hai9tASh2x2cCqn0Ax8JQqMVVWdV6KzOVeaZjVTbcKrlu1QNUX9kCGCN2LY7NtvassWf8UGNJEIdTg2hDOJyZriIbbpVct+oBqq8sVlGrSUUNck19TQLMoCl0GK0PSozO5M+4VbLhVsl1qx6g+spiVY8iGBygHdfMqmATzDnqmlo9ax05xnJGV00bbpVct+oBqi8tVpFIi1Sh1+xctc0GHmYrTEyY5hhK/UzHatpwq+S6VQ9QfWWxqpfGXHg6VEWA+xKrnBGsdeuGYWAremZqddpwq+S6VQ9QfWWxKgpiqVZhYESPqhadAFCA6LyIyXicmq6SNtwquW7VA1RfuWHFMs/BIQMRq8fSwGBNBmDsUadho0OLK9OGW5WuW/UA1VduWImFu8xeACkR8GgZqkqFgCgyFWs61AWQNtyqdN2qB6i+csMKphJrLATOSasTgBqgomdZjRvPHEIo6VBU3XCr0nWr3kAVwyu7VV0SDukTQikd2HMpKBYmJLPUR0ec+VBateFWpetWPdQAvDJX7S3MwJ5RpUAJeA0F9qhq4OmW6hhrH+CZGoC04Val61Y9QPWVuWroVGPlAkHKGrDeBPzKR6h9xpxDGjWeaa5OG25Vum7VA1RfmavWMNYkwAJ9kqdV6gTA/OKHLKOOEomsnemtyhtuVbpu1Vuu+tK9VRIq1cGrr5oWV5UGZYXWZJWScClWzuiqecOtStetehtV+aXTKiyVECPUUhmcmk6oYVEBmUoipaZ6hgDkDbcqXbfqAaovXQQoRUfxqDo0LDt19VVzFsCUxRPOLlTPVFblDbcqXbfqLVTllWsAJtdhxaNql2bAHBjqzGuPZSih0FS1Q1F1w63K1616iKqvXK+6KCmHGqDU9mG+agILJQOiRO7CDcuZjtW84Vbl61Y9QPWV06qWSQunAGZryXqqDWo2homzVG0O2zLOQHXDrcrXrXqA6ivXq2aygb0kcMQOYIwRLI4Ic5pJJYrUDkF1w63K1616gOorc9WWYgtdOvTc81qxVsBWTaBp4mpRLR3qrcobblW+btUDVF+5XlU8pDpbbUARPa3qnlEVHAYeVEPQUQId2rGaN9yqfN2qB6i+cg1AHIyl0cr7DdemdQ+oMySYsdgaaCkNz4hVuuFW5etWPUD1lWsArMU8SieIvDpWTQZUmxFi0snYahc+U6+qG25Vvm7VA1RfuQagG2pr6lw1cQHOwUDnDM5aeywptIqHpqvohluVr1v1YAG8srFaU8ypk4HliSuqdqjUB3QPtVVZucuZtEo33Kp83aoHqL6yscqaQs4SoGjwqFoRwRo7FRgeYNcvPA5F1Q23Sq9b9QDVV3arerFYWuswSBQYM4MzVwSs6D8a//+AZ3RV3XCr9LpVD1B9ZbeqKnrcxAx1rKnVCbtH1TFBhtYWreDQQ1DdcKv0ulUPUH1lXTWNnrKVCHMNAObBA0wHQWc/2CL+IJ+pV9UNt0qvW/UA1VfWVYNpLmoCYUoE1r4U1qWrWoqFtMUkZzpWdcOt0utWPUD1lXVVNk/zAzbw+786AUjOVa0PhypPwTSS2Zmp1brhVul1qx6g+sq6aputV1b/EafqUTX0ALoKAVrA6vfNyJTOKAC24VbpdaveQjW9sq6KbSLVMqB11CX8dyijZGgUYm+JzA4Zq7bhVul1qx6g+sq6qoWMY8YIhYd5WhUCWDCEOYuUJBonnukCsA23Sq9b9QDVl9ZVPfuvqTcotEYB47IAsAQg7FTaHLMfSqtsw63S61Y9QPWVdVWdTUgCw3BUelplDtqUFEYuw2LHQemMWGUbbpVdt+oBqq/cBeC3v4mhrFGVuOpVEfxEh0NVexNNxJbOQHXDrbLrVj1A9ZW7AAoi45ACDlhPqwp20Bg7UChdmwrWcaZcxTbcKrtu1QNUX9mtokkTa0XocyTgrJ5gFYqQZkDhXkn4UFq14VbZdaseoPrKbpV0Vlmbq2V2AmYaoBwSDHJqkBOhhTMzq2zDrbLrVj1A9ZXdqtrSYGkJItnarBoUyogGU9ckC0kJ8yGuuuFW2XWrHqD6ym7V7DLHwAqhjjVg3ROsioGWWzVUZ++RzhAADBt2lV276i1W8yvbVWSlByvBs6lVUc2JQWWlWVw1jlqF+cziKgwbfpVdv+qhCuCV5apovRrP5kl/X4mVZKil6ZJX58AyQp6nsLphWNk1rB7i6ivrVWOG0LAa1KF19Vd7hG2tQZ2V+hyFKZ7ZXelEYwOr17F6wOorC1aBOfYUE/SwRqx16379zwSlhJSYe+rljLaKYcOyclJ7wfoWrK8sWVUKa/dvgxjjWl6xxqxX/xCRxkyStc8zM1YwbJhWzmovWN+C9ZVFKyLubCIgE4uzgFhByRiCJmwdKeR+SgnYsK2c1l6wvgXrK8tWTk81NTMIo4inV5igrq0rOGtKmruinimyxrBhXDmvvWB9A1Z9Zd2KJZZuZUCsVYFbyh5ZhwDFHnA6NxA+U2aNYcO6cmJ7wfoWrK9caI2aG5YqoMhpjVsvUIIgpJm6pcHT8JQYsGFeObG9YH0L1lcutc45NNbeoOfkNMBiADVsQLUVTdV6KGcWWSJuuFdObC9Y34L1lYutO2WKMicUQQSOxROsMhPMkVg4q4VTnBU37Csnthesb8H6yv4VD0UpPUBnD6r+XwTLSP47oiJUUs9nBlkibvhXTmwvWN+C9ZUNLMcpDf8PpLYMLNQINXhkzWOlWOyYxTPTARA3DCwnthesb8H6yg5W6bGEMRvElDNwHcUj6+pmSSgeVUeMdGZJEOKOg4XXwXoA6ys7WLxKAhoNCHmtCTIT0KEKnl+1ycmhmg5JV7jjYOF1sB7A+soOljkcK4nACM05a8ABNXIDNJI4e7B+aJwF4o6DhdfBegDrKztYnsJkmiPAlDXRKq/awMEENjSiZE29nxlpibjjYOF1sB7s1ldWA+YkjjEF8BhagGcUKCrV862Rko6E4ZSDhTsOFl4H6w1Y8aVbWrp050FSoOSx1lmkCNqKw7aUjrkFa3ZmqAXijoOF18F6C9aX7mlRo9HXsKBEoTtnrdU5a4uAWnL3j4jwUJ9A3HGw8DpYD2B95doAQopZi0JHzg7WkpyzWgDJMorD1m/rQzpr3HGw8DpYb8EaXhmsqrHXzApaF1hTYKghZkgx9ZkVW4iHdNa442DhdbAewPrKhSxsYwZtHWbgxVlDhSLdIGigRKnkGA7ZrXHHwcLrYD2A9ZULWQLn2bs5SfVkai0OalBadtiaw7S3PGc+1IMVdxyseB2sB7C+snTVem55tLn6WDzBakVAkzagXKmzDm10KrLuOFjxOlgPYH3lQhZLaTB39cvf6SqHIMsPILA2S5ceR8NTYN1xsOJ1sB7A+sqFLBqrdlSDUfKiATWCMa9qlhixRzJPsw6BdcfBitfBegDrKxey5BI1z4pQG49VdaUeVD3fyhxyEtU1/uoQWHccrHgdrAewvnIhS/c7P3QckItl4F4Yap8RWupstSsLnRl1iXHHwYrXwXoA6yvbrZFQMFmE2FbVVY3OXrUUmCpzFV+HeWoqG+04WPE6WG/Biq9st44mbVqZkJt6gsXZOWsIFajILERzRD2zmwVpx8GK18F6AOsrO1jDNHTSDDklj6y9VXCMrgXtzXqUMkkPdbfSjoMVr4P1ANZXdrCK8kjDOhCtHqzWO+hMCEF7W6aWip6ZeY2042DF62A9gPWVHayJIoYzwCTGNT6oQ0FsELq0Miq33A45WLTjYNF1sB7A+toOFmuO1SMrN+esXTvUsVZftliGUeU4D80NoB0Hi66D9QDWl3awdJaQ11B2ixlYtIG2mcGo2cwx5NEOSVe042DRdbAewPrKDlZITbJn/dC0OFhtzWZJ3KDlzpY6l1IP2a2042DRdbAewPrKDtbs1WxtZ8cSBTg2j6wpjCVdKSed8dgwYdpxsOg6WA9gfWUHq4ozU4+lQHkuB6sJKFWCNbV1qVm1xkO1AbTjYNF1sB7A+soOlrJz09IqZK0RmHoCNSsQUp08wwhzHqoN4B0Hi66D9RasL70GUxl7FCyQpJBz1t5WIcuAmSbZrJTTKTWAdxwsug7WA1hfmQZYK60nUoisBVh4LWphgtJCrq2G3uohGsA7DhZdB+stWF96DVZtTap4+q9aPcHCsdZglQFJg40Um8R6qDaAdxwsug7WW7DGVy5k6Z1CoFGhdDVgj6/gAXWCYYqec1kI5ZB0xTsOFl8H6wGsr1zIUoOUUIMnWB9Wt2vDZQ8I4FIHqPWq9VBtAO84WHwdrAewvnIhy/TQ2ShkUHbiyrrGBwk1GHNwNa3maD0E1h0Hi6+D9QDWVy5k0dZqb41B8EPVVWYoc3aIUicXoyByyG7lHQeLr4P1ANZXLmQJlmm2loCp+C/iv6yGVxg5Fg45Z66HOgV4x8Hi62A9gPWV1YCmIn7ldxhrUQsLDii1B5h5ztmK1hhP6aw7DhZfB+sBrK9cyFJ7ypJ6AcLZgCc7DTBp/qFi6NQ0l0M0QHYcLL4O1gNYX9rBGoMlsYA5BfAEq0QwHRNqaiwRrcx4aD6r7DhYfB2sB7C+soMltbSoAaGS4aIBCGqdIDRSpZxaGqci646DxdfBegDrKxey1BHMYiigQQMwlgy1BANKLZScJOA45GDJjoPF18F6C1Z6ZQerVUt1ot/7Vj2yFlL/XUKgqDrrqETx0AIM2XGw5DpYD7UBr2wKNOulz5CgrAlXLNM5a88CQVlCNQuFDi3AkB0HS66D9Ras8sqmQMniP4JWwWTIGtM+1zJ3WYsFKPZCE+kUDdhxsOQ6WA9gfeXaAC2Fc6UGbGmA/xbBam4wNWmmrHnmQzqr7DhYch2sB7C+Mg3ghpiyGhi2CdxXwRXXAB5Qp44erfdDOwVkx8GS62A9JFivHFmLE9Mpjs6A3ROsmCuUtdF9RkSVwHGeqmeVHQdLroP1ANZXjqymLQUJDYhXIUuf7KlWJc+ykmdeOEnKIRqQdhwsuQ7WA1hfOcEaqcicrcHglWBpWrrAaNC0D0w1r8UCh8C642DJdbAewPrKVVcsfcTZEuTa+iq9ElAbBKEXIp0xFTtUfJ12HCy5DtYDWF+56ipO56nNc6sy8yq+Hgaaq0KVbFlbxoGHTIG042DJdbAewPrKVVcoVYQDw+ieVrGsGhYuEYhKqqP1NE4NuUg7Dla6DtYDWF+56ioMm1SmQkYqwG0U56zSoYZScxaN3A+1taQdBytdB+sBrK9cdRVraTQig/9mAKMSlD4N5tTJEtLgdmgiS9pxsNJ1sB7A+spVVxMbl6ACTVZtQGIPqhgmpDGx1z6kxFMJ1o6Dla6D9Ras/MpVV8gkFjVB/DA+qLcBVUcCUelKHYnyoSmCacfBStfBegDrKztYLSF62r8GBdD0yOrEVc0JQY242l6p8jjUKZB2HKx0HawHsL6yg4WOyCVSwQhhSVdaoQpnQOeqrYSaWzq0rSXvOFjpOlgPYH1lB4ubJU7oJNV/DsBrgGCVStBjVbPYp/RDdmvecbDSdbAewPrKDlZrc0bKCfoqDOTBCIqRoIy1F1tTp3JIDcg7Dla6DtYDWF/ZwSqlkqdSGUocK7ImBq02QGdsRULLgU7RgB0HK10H6wGsr+xgEYc8ZUSYwVanADaoFoMjtkuhiHGUQyWCecfBytfBegDrKztYNaZhvAaylr4mspQONgcDFs3cU8OBh1qx846Dla+D9QDWV3awSo7SKkfImj2yprQ6BYoT18TqgJ0lnBp5mXccrHwdrAewvrKDxUyYhnNWamMVX6M4e10bsdRSanOs8UKHwLrjYOXrYD30YL2ygxWyBQ+uDHPta+OpEWrjAZmpOB+whnyoRDDvmAL5Olh/Bqv/lL795quvfv/b//nDS8AXgWgPEzH0ALWv2YGhFmeqLcP0+JpryWandrTkHZM1C93NFw8hNb8yWe0cYkiRwCKxZ1ZCHlJjgYjCvU3jls6sw/6ecRXj+3C9WP0TVv/TN9/+h17+8HffffNd+erXX37dvvnN2EXpJ1/U51D48G+3wLL7b33i+H/Uv1US4q+/+fafy9df/p8fztnfnnN8O/yH91/zvmy//9133/zm7RcO/39+Lq18Nb7u5dt/+73XPP/wD38Yv/73v//672J4LPn6i7/47/o/YgjB37Z/frD3Tel7L/fhNf23lmsw+HUXDAquOfrFOtQUBKRyGkPImdKZguPvBRV7J6b4/XelxT8Dd/19x03/O3ZE3mjy3qs4F03evNbfb78guoHrQODSOqMUIxhoa5jyCFDWFMUwsNfQc0z9TNXZ9wIXvkfeifJ18D4dubazyxu5buT6m4xcKdNQKwFq7QU4rnmFNU/IPVpI1ZJTseOR6xMo+hi5rujw6cgVb+R671XcyPUSkQs5Va7YQSTFVeInUKQV6LwqU0aXYGdWA30/cr2nQHnkuvWon45cn3j5H/78jVw3cr1G5ApdSK1NsLiGQASnW6UGBemhylQu8dC6yO9Hrk8c7cfIdds+Ph25+Eau917FjVwvEblqLIyJEJIheeSaE5SlAmmqqY8aSjpT/Pv9yMXvR65r+306cm1Hkxu5buT6m4xcoTTLirp6axtw7ASFk0Eg60VbytbOzN/8fuSS9yPXLQH7dOR6D7g3ct3I9RqRy2rALhZAJK6Gq7iWtOQBwtXQetBWzxSvfj9yfeov/DFy3UrrT0eufCPXe6/iRq6XiFzRWVadhUB7WPMjC0KJYUDULgOtxG5napq/H7ny+5HrNjR9OnLpjVzvvYobuV4icmkc/mMIHWh0A066ht465xpjihFbHeW8t/iJn9XHyHX7hj8duexGrvdexY1cLxG5bKZYMQkUcqbFta1WR62AYVSdJQfBM325349c79fQ3/Ecn45ceGvo330VN3K9RuTCMq2HtctVPHKxc66iRcAsmqQyakx8OnK9Zy1GB/INXJ8IXHSbf95/FTdwvUTg6mxBqCBQ6xE4T49ZcSLMVMlDGpq1480/7zmLHrgu4/ok43qUHv/052/guoHrNQJXS4PjGuaMra1267XmMQ2FlEIMWThoPa5yvWcsxhRu0+KnA9dtWnz3VdzA9RKBqyacTIogsa0lH5M9S+yeNIY0lnA/OB8vQ33PV/TAdXsWPx24bs/iu6/iBq6XCFwZLWYKBrOIB64aK9SiBty1zinUspwZ8fq9wPWereiB67Ys/hm4H6dmffm1fw/jd9/dwVk/8CpuCHuJEIYjo9aSIGfr4CxsQmnIkD2C5Vkjz3K8HDW+N+rGY9htXvzLGPbNb8e35cO/e4PY51/FDWIvEcRCH9pJE4QiCXgmhhK4ORkj8hhWtfFx5Su+N/XGg9jtY/xUBonXbHz/VdzI9RKRK1vKNYUAqUQCTrFB6VWhlDhHyVNJz0hfcWNEKocfUVL/Vanjq8cv8934z9/94/8V/u9f/v2H3z189sNf+Tdjfvn1l+vr/fHle0x9E+E+oOYTIvmHM/8kHjbjh7+oT32FX/79w+t6+PYfv9H9CdtYmDpoNgQWP2kjyYCExJlHyx1Pn/T7MyX9xd2j/msdtWZqQSwBSm/+pl6jYTgkaIVayjFOzGcGwsSdIXwcfkQJwT3qH2CeiSNz62BryiL3ilCH59CsWYU9se5lHj/q96eW2Y8wXe9Rf/6oxar6/3VoWv2AR/KjzkFBMUjrzmWanX9Xvz/myX6ETXWP+geWYppoDc0gTL+wuWGHyijQs6SsnlI2OTNdIm7NxbEfIezfo/6Bu3oilxwNWk91NVg00NgNZOROUdsM7cyy3rg1SMR+hP55j/qHpl1pHZIKSPXz5ux3dUETINKW/RvGKucZ+PuTF+xHqET3qH+g+aALCWqCuqrgWDQ4QasEyKjkZ+5f9fxd/X6ruv2I8UD3qH+Alo2Y0vCzTVL9qHlMZ2Q1Qy8xJ8v+23Gegb/f22s/Yp7KPeof2KhbOZMmP2rPolcAT1B6Mkgje0RnRaMz5RZxqxnSrlr2VzvqRlxirA1a82uaKXQogxRyjMOsBg3pTBMG7ayOsp+MWPYJB+VndtI1CY62NrlrdAIe0VnZHAhhRA3RQlU5s9Odtnbt2E9GLPv5H3XI0kUxwKiY/KidhWsPzcN5UaTqB17PLJmkreUk+pMRy/4Gjrpw1RoGeMa1SrqdgBcRdj4echmdSznUi0Jbuqj+ZMSyn/9RFzHqqRAEW24HDwalzEBMOHJpqockcNrSRfUnI5b9/I/aSmfyM4WM88OOlgklUgaMKYeQJI4nvKvf10X1JyOW/fyPWmg0XWtbdVhcJVUEzroV4ihZR+buODida727EDr+mC7om2r9wFWNqwY4BMAwi6danlqroYJot0CdeMzjqdZnTvqmWn+1k45mFDzDAqmjO//2d3eds0ExjEXIhA7VJdCW16E/GQH853/UxrG1krNTb8+3uNUBisU/FKqr3kj5kNdBW16H/mQE8J//UdcpUT2pAszJj3oxM/XTh4nTkidaOT/uaDtw1O97HfqTEcB//ketJfKcNUCjNTveikFNpUEehg1zruPQvh7a8jr0JyOA//yPukzW0seAOWS9q1OBMgWhlVVEGj2i5zN9WbTldeilZX9FrYwkiw0gXFu4SmIn4K36rT1nTGU4/z4zKY92JuXFy8r+eq4W96SFPXTHkYB77GDJ+TgqE1HkMvtx/eT90WLxkrK/3ns6enwOTSHopCWfeKrVRWGUWHIimsOOWx3vz2KKl5P99d7TyhxX8w5yaMB+ymBFG0TjRhgbnxLKaGd4TbyU7K8nn2ioFJ19W9e0ahIC1KgDYvdD95O2+biY8a9/0u9P+4iXkf3VTnrM2UMfBVoO5u/pYaAlMySx7hf1iB6/j0ui7w9FiD8Z9fvnf9RsIU3nX9BnHH5R9waKTs46CdVgc5bzQtlnWsfx1iT8FdvyULiMCaGnCMxY/KZmz7NCt2ajzlHPVBrFnTwLfzIlCT9/S4s8kw6U/KYuaRkdHaHY8Pidq8XRlVM6XhP8mRHOP5mKhJ//SfeMqbFMSB61gW16Rh0Y/T09kidd2IccL/R/P8/Cn0xBws//pIdTMZWEQJiWj1UNCmVn3y3QqMLkjO30Sb+fZ+FPRiX7+Z9045EnTwaksCqCxTPqnjPM2dBkYJR4/KTfz7PwJ6OS/fxP2nqvwd+/fr6rI4/ZGVkwhtGblNCFRzmjfMufT/q9ysEY/1ao91+MEvp2/Mfx9e/Hr/07Gf/8zbd/+G8PhJECMY8IOTlX4+YRXnNsno9pRe0cjc5kYWkDCPS3km7/DIBQqkeBXAhIaW3qzBNMwwDJncWJfKiH2rHzDhD+ViS2nwEQqGOwFgmU5gKCXxLKZdmjPNfArGBypqpFd4Dwt6Kq/wyAMJWbDjFIoQc/fltFi+K/CK9WkmH1kL9iO0D4WzHSfgZAKC3H6kEBxmyeAOY1dGkgQlChGW2izTNAwLCDhJ9MWvC3j4QsliQRA+uUNWwfwYrfEpWqoeahiGcSxNU8+MNI+MlIAS+ABGVMPRcQW83DrTpLMBtg03KjOqlwOIOEuIOEn4z897ePhDWZTXtIILjqJQvTaj11TGAOlJQpySEk0A4SfjKS/98+EgLHKdUq1LqE4ujZY4k5wsA5krME0XBGVFqdiT+MhJ+Mzfe3jwSdOMgvCGiyYkINYS1EdALZCIm4meoZcwh39EW6+uLzkkjrOtdyOaqZVxLZwNQxISVyin5BZDqUO+wIjHwFxuchofVK1gWqxglsyW+HdVnMrKnbDJTDoZiwozDyVRifhgSUknCVA6n14lmkrSK/OGBayG3N756POyP+WkjYkRj5SozP4wnMvdRaYDZZWjMt0yEjVOu9l5z51Gh+3NEY+WqMT0NCapUbteiRAFfvtC5DugSwRkotzTnmoRGxOxojX43xmbYDBW4B+nSKwE0m1IwVsgS1SeIoOTMVI+5ojHw1xucpSzwyloiQ1l4xztlzB1t7XEptVEjV2qFypB2Nka/G+LyY4ImCkEbwDOLDBgjx3KEo5FKprj3ldkhPiDsaI1+N8XnTsXqcSU0dBNN5Ao0IBZ02OmuMoceW6qHFz3FHY+SrMT6PMRJGKh0hJE7ApQzQRhGiUeUwcLZDM03jjsbIV2N8XkwoLKnXCZnXJuWQBWqzBlk1qeRU4jjUXrSjMcrVGJ/XU1haHsYNqElbrSgCGtXhUEcYsScuembMQ9zRGOVqjE9sJM6zdA8HuaympNQnWGYGyq0v1mjj1BTNHY1Rrsb4vEqVnhoNDwIozg6YSoUy24BukZ0oOIU8NOQn7miMcjXG590OwioWOswRCzD34blDzGAig3CaMh9aeLCjMcrVGJ93O6g0m6VACE0WT1iNUEQwlDsV1VHnmSySdjRGuRrj81oeMQ3u1QDJlu+QK1jVDDP0gdyMKx5Cwo7GKFdjfN7tMKxhSA2El9rMY+24mgZkbQRjDTIPjYjb0RjlaozPU5ZGn8hpQhzRGWNHhhprgRhjnpi16SHfgXY0Rrka4/N4AveIyYNAWcoi89p7F1OH0czDggTTemhC/47GKFdjfJ7GOBPNmQ3a2mPLvXSosyIkJs8jsGqzQ0jY0RjT1RifxxNyFlMziMnJAudeoYxYPSYkHLmNFvTQ0OAdjTFdjfF5Yylb4kieNnJb/dFSI5iMAmYlCcvUmA9NsNvRGNPVGJ+5dM80+J2Aa605Zw8MJWanjZ1wLdnsXA9tYtvRGNPVGJ/HE1Jg6VPBk8bqMcEvhprWhPlUmz+vYodqm3lHY0xXY3xelXtjkcYTRlor+7AbWBCGEAOVMHtK8cxAFd7RGNPVGJ9Xx5iLjF4bJOcEa89bXjEBoegkyRonzTPVa7yjMaarMT5vto44P5SokObqd2gqsLpilyE1S2ijUzzDE3hHY0xXY3zimjgsPZIBjrUcrsrKImuFWIszhQ/dL4d4wo7GmK7G+DzG2NJQCWu1b/qgNjtPKAM/TF+LM4v/euh22NEY09UYnxcTZhndEkIl9dthjAofBrFxRB09EWs5xBh3NMZ8NcYnjlxOrQVCQOsMHGZbM/gMusSS1nqEgoduhx2NMV+N8Xlj1pv5m58TeDrpuQMag4aeQHoRzysxoZ1xpXlHY8xXY3xe7uAkIUkQCIhrdUZsYCkLICbNHGoX0jNI2NEY89UYn8cYaQyKVmDacqD6yB4T1m5aJw8UUm5IZ24H2dEY89UYn8cYw6iTUEFadiTgGKCVGEaZSGn2EuRMRavsaIz5aoxP7IbT1hIbVEm0miMLaIvVGSMW9XiQrJ65HWRHY8xXY3wiT8DQM2ZIqeGawhdAdQZY85Wwt86lHELCjsaYr8b4vCzSRuOkE3IsjgSNY/GEBpkpJtZCkQ8t+djRGPPVGJ+oMYpILut2WAtUcYojIU7PIgNVcdZIhypVZEdjzFdjfN7EreFUQKlDXLvbuHSD4kkDjK65aQlMfEZtlh2NUa/G+LyYMIrzwl7WyO6xHKgBFrKCUevaG/HUQ7nDjsaoV2N8op5gNelqjp75gwOVwTIOmDVm4j5jOZVF7miMejXG59UsaZ6hd4S4hnezYQdLLQJZzKhjhmpn6hNkR2PUqzE+DwmMhTIjlNbS6pWeUHqPUAZaz7KkpTO+Q9rRGPVqjM+rck+qeaQAkrGsfWAZijRy2sDKknhMHmeQsKMx6tUYn+dFTk8TqRWIpA2YVvVaZQHB0bOVkYqe6YFKOxqjXo3xiRO3zDEwKkwMAp5JRliLXqD3Yoqpdjp1O+xojHo1xifeDi2R00JIHNecJYlrI1iFHBR74Bz10ATvtKMx6tUYn1flvqZ0a5qg6hcDE64SxpKg1sCBOKUeDyFhR2PUqzE+LyZQTWGMAJxHB9bgMWGZD2mMFmvIVPGMnpB2NEa7GuMTJ25Vy1QYJpEjoWqBMpcXVVA0thZqPrNLOO1ojHY1xufNWeIgZQQ/+jpkbQTLfk+sRpicM87U8dTc5rSjMdrVGJ/YNW+zxpEg1ZyAZzOwYQ0iUm2lSWuHNoemHY3Rrsb4PI2Reh2TFRrT6pXWAKVwBwkayxrcHMaZOUt5R2O0qzE+r46xjVqaJqDSV0yYBepghKoyJfcQOh1Cwo7GaFdjfJ6yFBC7MzNAXptDu8eE2kxXI1TuQtixn3Gg8o7GaFdjfOLt0CwvUcnEc0eWUkDDhw7JlrjmMhOd0RjzjsZoV2N84uy1wP7+D04MhiOBCT2LtASxdx5oYcihHbJ5R2O0qzE+r8rdesehA0yXA1Wj5w49TWhSQqoisR+arpN3NEa7GuPz9IQhmZIMoEjTkUAEao6JijS5rf+MQ7fDhsZI4WqMz5u9llOvVpwnUl5IyB4dFnesEmsoMdZYzlS55w2NkcLVGJ9X21yq9TAUpjkIeLCDoNoEq341BCmJy5lKlbyhMVK4GuPzkGClUegd2nSywMUy6OQCWGe0GEIzOqM25w2NkcLVGJ+nNoeBXTABfqhZEqtOEVBBUbpyyXm0M91wuqExUrga4/P0hCy1MDIUJ47AkSKUiBnGpEIph0x6RlnSDY2RwtUYn7gbLiDGEUAmBmDlCcU0QpojBQeCp/RneIJuaIwUrsb4PD2hz24jBLAQ1XmCJxBOITPkNmMdHXPQMzxBNzRGCldjfGIPVJxJGsJqd1rKkmeRUhhqS6yCLWM9M3tNNzRGCldjfN78hDltjhadIoYIHLRDKat1OlVBGX0UPMQYNzRGCldjfN7mUDQZNjuEaJ47GBGUOVZt8yBKiizlTK+07miMeDXG53W+DA1Jh4FVI+DkWWRJo0GLGnkYdh1nfAfd0RjxaozP0xN6VO6VV5cDrj1QDbS0DFNaHWitznrGi9QdjRGvxvi8mBBZah4KRLECx0FOERID0ijEiYuFQ7nDjsaIV2N8Hk+gXLnnAiOmBMt9BBVWzx0qlxB6tUMzVWxHY8SrMT7Ri8RQYm0QU+vAThmhdnHG2LQHLTbbIQfKdjRGvBrj05BQbIzSegYz/NAr7TEhhgxD1QaGWXI/hIQdjRGvxvjEKXxEjXqDETR47sDk3FEi9NoKS06meAgJOxojXo3xiTNac6Ihed0JfjsETyBLmPPDyN5ZTLSOM50vtqMx4tUYn9cr3VvxmLD0hA9V7rGDNszgt0Iu1FNrfGaShu1ojHg1xuflDhw0Uw3QJU3nCTI8dyCBKjIqZv/Uoan+tqMxxqsxPk9PsGE9SIMpda4sskOp/rs0okNjWi1yplfadjTGeDXG59U22+gS1WBW/KA2B78YREGNWgklidohPWFHY4xXY3weEjJnM0dCCtmAa1nFrMkAefQypiSxQ7fDjsYYr8b4PGUJW8rqSGhrlj/rdJ5AwWkjatCSVHo/ExMw7IiM8YqMzytQ6H3MagP6HAVYsoCpp5HkacOQYMx2plQFw47KGK/K+MQ5fISx9wxklj17SAW0Lg8i5dqG6rB4RlvCsCMzxiszPg0KM2mv5LGAamKHwmTQJTNqCiytck52RlLAsKMzxqszPq/SvZVuxVOHNNZk/1AJassIrVASGRwnn3GmMewIjfEKjc8TFWjUWpWglGqr1F2h5oiQqY7c0JDqmaGMGHaUxniVxudpzrOsZQ4D0uTlQ2nwDCJ6LlmNpl8OkY9FhR2pka7U+MSxjKMXlAaohMCjKBTWBjmgqQXyN++pZHJHa6SrNT5xg2jzE08Zeghrb+QIUMvMkEhGwlGb1lNQ2BEb6YqNz0smeaaMWCBP7MAYOljvCVKcUa2vWsczYiOGHbWRrtr4vOolpwqyWiJDwbwciA5lkkE0vxkQSTAc0hVwR22kqzY+r3wJrfReB0hYZc49R78gdEKYflm0xJjGIbURd9RGumrj8ySmMFodnkxa5TWHLxZQqwVwNBmmKGhnJu0g7qiNdNXG55WyVfqw+APmmq3BMzRwJtmg9RmpBBXKh2gj7qiNdNXG50lMEkeknkH78KhgbYAZZ6jcafQw8oynosKO2khXbXyeSW0OhbCWS+e1PhI5QY3DgJqNWIaGcMqDwB21ka7a+MRqtpwk6aKNZn5B9LVJFCNIDlVzC9T5zERvxB21ka/a+LyWWRmxpeQA4A8NEMFWe9zqm+Uuoyj2dCqZ3FEb+aqNz8sgONXRPG8wTWsaWyBQpw2wlgFJLxG5nJnairijNvJVG58XFRhjEmVQUl0XxFzOJEGcmDtpTq2fGamAuKM28lUbn+dBSIwh5QQixaPCZIG6pjCVyVglkoxxyJmMO2ojX7XxiaP5EkVODCV92BVWK1hLBIQ2ZsVpo55pkcO4ozbyVRuf1xk1/O2PIhDC2v+hI3gGIRWUpzRPNGfSQxJT3FEb+aqNz3MmWw7+xjfPHtdC0cQOhdEVxANCjrg0x0O0Me6ojXzVxufVNjov1KUxOktYUaEJFHRQTCps1mNodmaKL8YdtZGv2vjEcf+dsHCGyGtQo8QGZdnVoaQonlw0PNUHEXfURr5q4/NaYjQGo+I3QmKnjR4kPK3kAtLT9LAwQ8ZDwnPcURvlqo3PK3MdZmKiYGFdED0k0ORcAWfQqqthph5SG+OO2ihXbXziTGfN3OpaGRfj2geDUEeuUEbkiquRUg55EHFHbZSrNj6v4plEai0BhnXzC6KRo6B6QjFjrE3iapM4BIUdtVGu2vjEnsnWsoUB2mvyC2IWKFUmxKBRPYuojQ61xNCO2ihXbXziWOceNUuCqEHAiaKAaiAY2gKX1CVYOQSFHbVRrtr4xNKVWmbtGUZh+eNm0dj9voiaMKs0mYcyCNpRG+Wqjc9zJqsVzBhhDHbuGEsEwxAgzalh2pwjH1IbaUdtlKs2Po8rxLxyB4ZmFFZ3lEDl3Jf6XGpkiVJPXRA7aqNctfGJpSuEU0whp8kOhUxgZmUN+ZYQDEs5lUHQjtooV218Yh+E5RD+pYs+A3uE8AyiF+eOhiKk81iZK+2ojemqjc+DQp+hVKoQO651IIs21jZBtHgqidJ7PuRB0I7amK7a+MSdw73wmGvYfyrAbQyo0W+J2OJsVrhkPuRM0o7amK7a+DwojFXZiAwobTXK1QbVEkMgxSEVRU/VNtKO2piu2vjECyK05Dmj0wT1X2bJYJoT9OB0stvAmc9M9UXeURvTVRuf50x6oE7TGuBYC6gLTqjJk0lP4ySG3qXWQ1GBd9TGdNXG5+kKtecae4IZeS6JqUJRFeil9EwYWj+0Jwh5R21MV218Yvts5ykeFWg1UTNFp421IRin3gvmHsuh9lneURvTVRufN3WldjIpEab6tcBrmVwdY0KqLeZQNDKf2S2JvKM2pqs2Pm/wuzhHKEmgaq+eTNbotJEKGJVkowSOh5ZGIe+ojemqjc+reM42sQUDNiyrUY5BZ+2AJWdjk1xP1TbyjtqYr9r4vO6oYbXGopDmap/FoaC5GJReLQqNpOHUBbGjNuarNj5PVygeFHJQaB86qREZatAEmbugZmkzHhKeeUdtzFdtfF5UiGNIjktNCHOtBslgqRDMGXCO0fI4lkHsqI35qo1PHMuVi0iTZVIrcOUBhVqEXK005ZBGOFSvIDtqY75q4/N0hdRz9LsAuDtj5LT66aVkGFmwVRMc41Dxu+yojfmqjc/TFWZJIfKazrdGeMaYQAMapJis50612CHaKDtqY75q4/Oa6lOXmGiAqTltTB4QSuQEs8eMo1CXfqi2UXbUxnzVxueZ1DmlrC1DI8W1D2JtnsUKidlCnjNVOsUVdtTGfNXG5w3gialrbAUwFHEokEIpREBU+qixak2HahtlR23MV218XqNc71hiGJBnDcAiawvx2jNZQwscuoR0KirsqI161cbnJZOzjsA0oa9d1DySs4Zs/uEMoWfEfGohNcqO2qhXbXyeHdVn1FQjDF2zmEJIUPIkGGwjpYSY0iEPQnbURr1q4/PUxoqOhjIgzrya6j2N0KU29ppy42nE+VQyuaM26lUbn0cbs3Ud2KCFrMCqc81tRKiViDjEqXJoWF/aURv1qo3Po4214ci1Q+r1wzTXAWWiAa4eSrGi/ZQHkXbURr1q4xPHcmUepUfoayATd88oa1iSY/XUIU5pMg4lk2lHbdSrNj5PbczUsMwEA8WTSZsVirQAtEhjyKKNDm2USztqo1618XnF732ueUvOE/nD5HcKDoWcIYzcgn9K8zwFhR21Ua/a+MTid5MxPIMQDwLOFXKB0rXDrNM0IeEch/og0o7aqFdtfB4ULJZEq4yNUFcndVob5VYfRMUSam8eMg5BYUdttKs2Pm+EZy1RkSZQp+hQKAR14IBMtkbwcGzzkPCcdtRGu2rj8ySmVJ0b8oDQ1xqxwAY2Vzu1IYdaiEI4lUzuqI121cbnjeWiRnHVtaY+BDh7GrGKnYFWMVvAKuPU5Pe0ozbaVRufpzZS0RAaQ+yaPSqMCLUte7Ipd080Y0+H5jbmHbXRrtr4PNoolGMTgTWr05PJiauT2m8JzpRTSjJPJZN5R220qzY+rw+COPSoFVqWdUEMdiikCEUktcJNUjxkUucdtdGu2vjEEZ4BCYtBrY4CLqGB88gBiD0yCtEsp6LCjtpoV218HleoqUhZugKvuY08A5hihpFmKDiWKXWoXiHvqI121cbnCc/NPI3EBFE8NLB/Ec8j24QgbZY5Uyl0KJnMO2qjXbXxeRITJmxjRohkZUlMnkGw+C+jN865x9lOcYUNtZHDVRufOKEtJ6aZgQI6V6jOGGsoDLlzm4w9iJy6IDbURg5XbXzefAUao6kSSJY1tzEQ1LmGbnhCQRw9QugpXWFDYuJw1cbn9Uxaqs4cG4xYpgMgCWhqHaJlGyUH7XzmgvheKrlWEn8SCTHhT0ZtxP86KOB/+6N2WthTyRkSZT9q4wAaeMAIobW5tkPpmWmt3z/qT/wcPh71T+Zd//M/6tkylu7JYBv2QRcYUKJnAIaCUTwZm3ioYvl78d3eOWrMFH5MOti+/dLP58vy+LXGV+M3/nP/p/Hd2zP8y5/9l1//7rvydRufOr6Pn/OX3f27/OY3v/uHf/lhfvn1P/+6l+/Kr3/jn/gKCN4513e/+McX+LtP/bOtfDW+7uXbf/svf+YD7uZv/+EP49f//vdf/10MMf3dv/z+17/FuP73L7+tN1/HkYVh0envPfjkX/gLuOqnvq31jT28xE986+98g3/6hB/Nwwl/4iy3oxe1vPiqWl4d/iqe1K7Nl5x0mlmzeKjy+nuQxvduqg+Y/hF57cX0xfTa1shWMxIEah6mc1373muFPHKXSYNbOmT1fh/T713JuMay/ogE/WL6YvpXXxStxB6rAfNaO/mhQ4ZRYGZsQXPIx5qlvo/p+DlM/wil4WL6YtqzBOE0ihh4OtyB0xJQQ2/QOWvoFjXQIens+5h+Ty/5gOkfkTxdTF9M+7kSikkeoFmmp4hSoCRTmE250ExF5dA0xe9jmj+H6R+h/VxMX0z/6ousotYpr222jmkJBkXbGu8S2+ydJZ1qyfw+puVzmP4RJXMX0xfTv/oiyqrjyQU4rlnYwbNFxRgBrbTeVAeNdB7Tn/obf8L0j6j9u5i+mP7VFw0x584GKazFomq0StwbyIgj5RFiPTWz9fuYzp/D9I8oYryYvpj2c+09BeoVspAsTHcooSBIybV2o2z6BEx/4of1Z0z/iGrMi+mL6V99IcMPOVmEKU6qOY8Oqo2hj9RjjJ4m2hP06c/4iBiuj3gx/fHhXhncrBwKI1RqzTEdJtThVKRzk9lzy8LnfcR3K14+YPr6iBfTHx/u6dNdR0dabSB9bVzlBDaXrdjGCI1nPzbB1DZKexam8fqIF9MfH+5hmmVZKwMUZ1nlymv+Zk/gH4nOlsrEJ2D6cz4iXh/xYvrjwz3uEeuMwQLIWNMjqxaorRK0nFLVmnuJZ/h0DFtlefhjajAvpC+k10BUxBmcSY+RVrlHrFAjOhPJWEpuppLPQ/pzZXn4Y0rIL6Yvpn/1RY6VK/bsdHoO4BgYyiwNnGYzZc8SQzhUKB82y/Lw2ogX0x8f7mGaaNaYxEE8Vp9Pix6irUALKTOmMSw9AdOfpdPXRryY/vhwj06HOrLUADNwdTq9dviwBs8YrUWzka2dGaX4BtOfK8vDayNeTH98uNePOWLKa/wfVmXglgMYxQ6BWMKIHqXnEzD9ubI8vDbixfTHh3vDLTGUPsygoNFqN1/WeO4winHmNcoqnyk1fYPpz5Xl4bURL6Y/PtzbFCZtJI/MMPNwTI81j6/y9F9ylKGzWj5jI77B9OfK8vDaiBfTHx/ulXvEqDF359Ndl5aHGZTiAAzcxPrsQuM8pj9XlhevjXgx/fHh3iQEJ801K0EPeTj3aBlqcnR3Gr2MXGMfZyYkvsH058ry4rURL6Y/PtzzXFJq1YrBoBY9TvcJFmcEDcLKhDWPM+Ob3mD6cz5ivD7ixfTHh3ttLowO5OrRuTkB4SG0Rp0naAGjpljbKGfKPb6P6c+W5cXrI15Mf3y41xLAc6JKgDST54iZee2CU2gNG2rrWfL5OP3Zsrx4fcSL6Y8P93xESWOuMUxS+ljDlzJYmQI1NkSdM6d2Pkf8bFlevD7ixfTHh3taXlZMqRSYORuwNXYq3dd+b8218NQihzCNe2V58dqIF9IfH+5N+J0h5F78GEwb8IwDapUCKnOsrdX++MwkhO9D+rNlefHaiBfTHx/uTRbLNhK3AZNMgHEIOPNIYEPJSgwt10OlprhZlhevjXgx/fHh3iQEjtZM1/ZPQ2DyZFHXYPY+qFXKEvI8M1nsDaY/S6evjXgx/fHh5lIqxj5SgyjsKeJaY2pDqn8YApWhWsshaxw3y/Lo2ogX0x8fbnKPkkJ1xtFHS8CdGtisDepkrIlYWft5TH+uLI+ujXgx/fHhZuuWh+YpGYZ8aAkgAluzIIWlYowUih0qy8PNsjy6NuLF9MeHmxMgaxInGg7iZuD/rY7pEdcqxBooY6NDS67eYPpzZXl0bcSL6Y8P97S8ajpHIgi5BeBIuHZ8KuRMjBL6zOkJWt7nyvLo2ogX0x8f7lkumgom9BAdl42ouFq3qgdrRAtUexzyBC3vc2V5dG3Ei+mPD/dKTQdhGSTQcnVgS/P0UKmv1Yo6EsrgcqjcAzfL8uj6iBfTHx9uYZpbcdT0Cl3D2h9MBtZjWxPVY0xEiU+1ueBmWR5dH/Fi+uPDPT5dqHWsCklX6xZXgWIzwxw9JBukqT8B05/zEen6iBfTHx/ucY8pU/KcyxtfoxA4g2eNyYN1k1nHrKmc1/I+W5ZH10e8mP74cG+8R6kkaXQQFGccw3NEC6UBVke7zdh6OqTlxb2yPL424oX0x4d7skdyzhFihsw5AdNaYqueMYa65n4wJuNDUl7cLMvjayNeTH98uJcipjkCrdEHiQZwyRUs1gplmjK1Ma0eqp6Om2V5fG3Ei+mPD/fK8jppSMkxnbUA56xQe6ygTjxaH9IkHEoR42ZZHl8b8WL648M9azzU0HvpMCx1YEMDjTNDwjE6jylqhzps42ZZHl8b8WL648O9aXnRRDsZYJ62WgIc0zMQRInOQ9S/90HnMf25sjy+NuLF9MeHW5iuOmg2ziCJcE01LaCd/z/2ziVXz5TXwiOyhMH4Mhyu8x/CgfwHqXbnFR2+liulr/Ze6VSSR45hLZsGA0fESH1Ke7SxJl7G8shtRGf6iHcbIFMqIeuErGVP2PYMVtaRMQq1NqiVWeU901+xPHIb0Zk+4t31NOlcbXNcdVr29XRqoLlFEKM41HLU+oPe4yuWR24jOtNHvBwJaDvuMUGRMxC3CiXGBqtM9zBWqa79B73HVyyP3EZ0po94dz9dGnZOcR0PZQLFPRIQyoTZcq/Yein46OWLeBnLy+4jOtNHvKvTTTgWNohpBCDaLxS1OCE0nhJCrHk1u6+Z/ozlZfcRnekj3nnjg/ue0IJmhYGyrjq92g4IlnuLyljtfZ3+jOVl9xGd6SNeblRnTRwKZBICSmlC3e9/YmPCwC2tFuQ9018+YnYf0Zk+4p03jhZjyAla3fceNhVKNoHO2GlUXD/1qPdId7G87DaiI33Eu401hTv20KFy2Q8UZYSacoEesHed2jo+iuWly1hedhvRmT7ineUyFDUmBbYhq/UIi+lVtwFZRuk1KsqjuEe6jOVltxGd6SPeXeWJMUknyMP6YnoM0LDoTp2Sra6kxfDIRkyXsbzsNqIzfcS7zWJ1GmFZ/XMsZbXTFMH6+hZrrUlri/Jqs1i6jOVltxGd6SPeWeOjRsIcIfRagaZV0HU0hDlaS11tFnpkjafLWF52G9GZPuJlnW4xltxA95JeEs6gmQqgWFCRmbM+mkZMl7E8dhvRmT7iXXyaesPcCmw3cfXTfdEdQgKpWKxTFAw/qNNfsTx2G9GZPuLdGRGta0CDVMZimjmuOm17MYJqTeuMOCW/Z/orlsduIzrTR7zb7iFBeA5abUcQoD4VjFJeiKccU4h72/p7pr9ieew2ojN9xLtxxC6xoTBY4gZUaH2lUUGNQqL1T5Ef3OV9+YjsPqIzfcS70a04Qo2aIOIesUVbZ0SeCFwX1MzSW3hvjX/G8th9RGf6iHdMr0ZjTiZY7TQD7eBHkZ4BadYg1qWnR6sQ0mUsj91HdKaPeJf36L2mOSpww/1C0V7Sq30/fxFTz6HWSO+98c9YHruP6Ewf8S7vYanMMgVKl/0wc+5grU9Yv1XamXPT+GgDJN3F8thtREf6iHc2Yp6BMwsMEgFaxRkKZQXR2WaMpRo+2ixGl7E8dhvRmT7iZevBJHOsXmOUCcQ4t6HYILVhY1ofwo9aD7qM5YnbiM70Ee9aD8xJxmqnx9xT41oz1FWhIcuIHS1LbY/i03QZyxO3EZ3pI14xnXpAzYl3Ydb96BaDWouAY6BSbNLkkTVOl7E8cRvRmT7iXYTJDHnygIlt9dMjTKh1fRSlmnqkVucP6vRXLE/cRnSmj3g3YdupZ+IAw2j109QalLSKdQljRIm5tfQo7kGXsTxxG9GZPuLdhG3NmjkbVNtT46EplMoFDKXU0aqkV7E8uozliduIzvQR75iOiYINAox7C1OWALrajr2xpksiJqs/6D2+YnniNqIzfcS7M2IKcc6+eo/E+4xIsnoPanujugmHKTgfjW7RZSxP3EZ0po94uQGSqmWLUOM6KP4btq3BEvQ4VFswlfIolkeXsTxxH9GZPuLdSECto5c89pNE/1YhLLrnKtZTNVvWIGG8Z/ozlifuIzrTR7zzXGqhlkKDKPvBz5wIShYBiSwqcfT06sFPuozlqfuIzvQR7/IeaUrLUiFTLUCaC9hemcdltGIzmvRHYy50GctT9xGd6SPe3U9bntoqAmFmoNV3QGmcofDQEFoQfvXiZ76L5anbiI70ES8fksM2gy2Qd3qJmBpYHxlSQNIxwuT2aBNCvozlqduIzvQR75ZPlybrlJjA6gKbelXQPga0WdNsCUeuP2D6s512G9GZPuJdnW45YJcOViTsraaL6dl0dSLcuXYcao9sxHwZy1O3EZ3pI95FmKbURXOF2Gm104QEFffePJ1GWVf/Ed6305+xPHUb0Zk+4t1VHpWokgbg2OdECRMst/XVHC3n0nNtP6jTX7E8dRvRmT7i3WaxSmxBcI9uxdVPNwGbVIBz6MY4OORHj7nky1ieuo3oTB/xLu4RMPFCB+rsAyhP2511hFk1r0I9hF5tVM+XsTx1G9GZPuLlo1udKZUMs+1tefshOa0lQB1khZkMf3GX9xXLM7cRnekjXjEd1UKLiPuMaEDFAqh1Bh2YqegiQH/Qe3zF8sxtRGf6iJcbICdVawNYdDE9MS2cF9OSUlsFe/RiP6jTXz6iuY/oTB/xLu6BdTQxhaYLbLK9/FGFACenwS0Myo8eG8+XsTxzH9GZPuJd3ANLKq10wBIi0CgI1meEHNIMQVLQ8P6M+BnLM/cRnekj3m2ANE440iK55ArUGffE+IBR9hlx1lbx0ZhLvozlmfuIzvQR78Zcmqk2icDUCfbmA6iWVp3Ouhrt0iW9emyc72J55jaiI33Eu2uPMlZ9ngSt9bSnERE09QAxkIm0GUZ+1HrwZSzP3EZ0po94106XlrGmBAMpAJVQ9qLeDhNV8gxtcn1fpj9jeeY2ojN9xMtrj3UQXLV4Px8n+3HEvahXcYGdRzEWGYLvmf5sp91GdKaPeBfLK40pTobcVsdBTKtOp0QgGloLaiHpoy1MfBfLi8FtRGf6iJebEELv2ieEUhTI2KCQ7neaQy+xl6TtB73HRywvBrcRnekj3p0Rk3IzniCY8H8TtmUqgxTExBLTkPqe6Y9Y3vozc6ad6f8X7zaLMQ3tjYCj7DFbUai7C5m4j4dVkesjG5HvYnkxuI3oTB/xbmMNUUM0hVFQ9uhWApsyYayT4rDSRcujly/4LpYXg9uIzvQR7/rpXnvNXNfxUPdH2KNb+9lx6jJzyRLjo4fk+C6WF4PbiM70ES/j0yXqv72PSrjvPRLUEhEMU2TNPeXxg3uPDx8xBvcRnekj3o0jdqKwfl9AR+xA0ibY6qNXnU45pIxxHSKfM/0Vy4vBfURn+oh3dVqiThSDWqkB1dVUF+sJ8kwDi8w4+qMNkHwXy4vBfURn+oh36z0qZumL6Vjn6qJ50GI6BmiYI8fZSy6PtuXxXSwvBvcRnekj3vmIA1uNpIB9ey4LbyiYJpSQawkVk4ZHnotcxfIiuo3oSB/xMpZnbXYpkELUvacGoVpFGIvljq3n8GpqXO5ieRHdRnSmj3jXevQQeg0KIc+8DoZjb4CME8iGlNxiD68e/JS7WF5EtxGd6SPeXU9jUQm02uk4E1ArZR0WW4FOuXHlabP+oE5/tdPoNqIzfcS7dprYJKcONdU9ErBKtLbVXVtmKVKVsPJ7pr9ieeg2ojN9xLtNCIFn69ghBBUgjgmqlrkfviDqs0lMjyJMchnLQ7cRnekj3lkuuTUhbItkWnU6jQBlMsFiaZQch2Z8NBIgl7E8dBvRmT7i3ehWqjnTvrsbvQDNiFBCWIgbBlx9dqjh0cYauYzloduIzvQR7+7yButEMwg97duOHKHmEAFbxTxmtfjqgSK5jOWh24jO9BHvxhGVkzVu0I0ISMrqPXZKr8u++YgcR/zBXd5XLA/dRnSmj3jFNM7eCucBQiEDNS1ghXX1HjKshhmNfnCX9+UjRvcRnekj3jHNqiFbhiZBVp1OHTSpQk5NQxHJFB9tYZLLWF50H9GZPuLd6FYMPZtmCJMjUN6vbmVLkEbrglii8qNHbOUylhfdR3Smj3g3upV7j/s55pplvyS3XyiaXSBxXzxlsoTve4/PWF50H9GZPuLdGTGkUGggBFvHQ4o1QJWiIBxk5iwm8ig+rXexvOg2oiN9xLvHXCLnsp8ZF4nriBjThIqZADntjWO586vrab2M5UW3EZ3pI97F8nKUPgtC6yXu7R77qSIp/95pLrH1oPRoalwvY3nRbURn+oiX1x7Sks4MZYbVeuTVhBQOGZqu+l2qWKVH04h6GcuLbiM600e8izDVYT2uOh2LrN6Dm0KN+6J69Bh7tq7z0VWeXsbyotuIzvQR7+r0QNFqHXofA6hoAM2TYOpMo/AcOT6KmuplLC+6jehMH/FyE0JPScvOS8fVTyNNKC0N6M3SZLNs7Qf99FcsL7mN6Ewf8a5Olxq5EoPqrtMzxNVPjwA9rXZ6WFR8NY6ol7G85DaiM33EO6YNK5bJIDQFyHbKlIdBGQ1TRh4aH9mIehnLS24jOtNHvIuazmi1xQkzVd2PjQewPRcQR4lcOPcxH40E6GUsL7mN6Ewf8a6fHjOIlQFJWlj9NDfQ1giM4hBLyGw/6D2+fMTkPqIzfcS7uzxpFHpp0JQKkKYKGrQDd4wcMZbMjzbW6GUsL7mP6Ewf8W50q5Zep1SQHmn1HhzBihl0ijrrYCz90aZevYzlJfcRnekj3jE9s41eAuhMHWhIg8IpweQoqYe5d/W+Z/rLR0zuIzrTR7zLe1BW7YEhVLI9jjigNCRoZl0HcZ3tUT9td7G85DaiI33EK6R7noNijpDDfpd5hLiTpgV6Wjj1gQXro2lEu4zlJbcRnekjXjFdGw9VQ0DLi2nuAjXWCTuSJ0FjjSO9Z/qrnSa3EZ3pI95NufQ6kHqAhA2B2txR07o+ROeq4RzieHREtMtYHrmN6Ewf8XJjTcud0+qkAwYgCgplzr24N2iJEWPKj67y7DKWR24jOtNHvLueTklQU4A8mIEyIdRaGxSUmiNpCflRfNouY3nkNqIzfcTLCJOaYYswUub9kNzqpyclmDaiNO2l9UdXeXYZyyO3EZ3pI97107OIqhikVPYGyLmnxrNBm1FHXz/R86ORALuM5ZHbiM70Ee8iTI2EUmNo2TpQGQlWv7F6j9hb721Y4h/U6a9YHrmN6Ewf8e6MGEbJrRvM2epiGvtOL3XgBXrClqO82ixml7E8chvRmT7i3SoEWmfEvEheaE+gyQU0zQxmvVAijnk82qhul7E8ch/RmT7i3csXKtoSM/S+N4ulvfwxicIctVYrIcoPeo/PWB65j+hMH/GuTs+uPebVdrSwH/wsEUx1QGiDU50sKI9GbO0ylpfdR3Smj3jXT8dWSmlxP7i1N/UGBuNYIafZAg2WEh9tVLfLWF52H9GZPuIV0yFqDWWMdSj8l/eIDRRX2Y5aSGV108JvPJcU7mJ52W1ER/qId2Wae24xJog9LKStrdMh1X+rIGtudYYU3kwj/hfpz1hedhvRmT7iHdOjz5yDAnU2oH0zvQp0AuWpqRWpld9ce/xh+rOddhvRmT7i3aJemagNI5RW1zlR+oCaikINIn1OzFzeRE3/MP3ZTruN6Ewf8e6RgEmUaLXTwXaEyWwxzT2BlN4w1GwzvNnu8Yfpr1hedhvRmT7iXdyjtbqnbKGorDo9Ka8SveguowVlG8XkB/30Vywvu43oTB/xchpxSBipwUyyI0xNoHYLkFNmwYIk9oPe4yuWl91GdKaPeDe6hba65s7A0hrQiKv3INsPMy/aexPR9v4q7zOWl91GdKaPeMW01TRW6xGA65xAtTLUGTOMBfacnBPqD5j+iuWx24jO9BHvNotNi6g8YLa9R93SgBLQIJbcmsak2N6Mjf9h+iuWx24jOtNHvIt7jBRbzgNS4R33yAbWUwREbS3YthLfvFD0h+kvH5HdR3Smj3jXe7SWre0hxCQG1K2BpXVkHESzh6o54/u7vM9YHruP6Ewf8a73wNKarRKNWioQprTqtE3IQfOw2gY92qj+h+kvH5HdR3Smj3g3Nm6cBdseCeh5b+oNYHV2SGMS6yik+Ga9xx+mv3xEdh/RmT7iXZ1WJELNMHPdd3n7fnrH8nRPjFvt2vjNay4J72J57DaiI33Eu00IOkLBdUSUwatMq60yrVlhCJVZU+msj6498DKWx24jOtNHvIt75BYaYoNIuscCooCm1iCVOTCMMrs8up7Gy1geu43oTB/xbhoxruY5d1y9xr+H5FIH44GrTk8pqawv7QdMf7bTbiM600e8q9MplhlpwBwJd4Z6R0277dWmlLaJGIK8Z/orliduIzrTR7xjeuRUY4vQBjEQ5Qy19QGtCAYLOrI9iuXhZSxP3EZ0po94N+bSEmEuDdbBMME+F4Jan2A9GOc4U38VYcLLWJ64jehMH/HulQBqzWKKMPI6KJKqQKlhQsyKsecQ6vhBnf6K5YnbiM70Ee+s8YQjz6Ygra4zYtECFWcHCdpzkmpD32xC+MP0VyxP3EZ0po94ZyOWMkZsDNzQ9l0eQrWeIY2OfeJMTI9GbPEyliduIzrTR7wcCSDqqgZRZllM1wIqo62D4hQLrS3g32xh+sP0l48o7iM600e8Ypp7yRZpMV0LAyVpYDINdDJnotrqfO8jfsbyxH1EZ/qId6sQWoiFQ4IS9phLDhEKT4aJqU1W7j09ik/jZSxP3Ed0po94t1lsltk6TuBqq5+Oqe01TAKVelBLLaXy/t7jM5Yn7iM600e89VyKpUjQ8lj9dJ1xnRH3CuoeC2URw/Co94h3sTx1G9GRPuLd9XTnlDQnmM0SkOLe81Er5NoiEVbl+Mgaj5exPHUb0Zk+4t12jzBHpsX0iPJvqelqp0UJZrIiUfuk/r5Mf8by1G1EZ/qIdw8U1Tk6lQKlhw40LICGuk6MPMrkWJHCmwc//zD91U6r24jO9BHvrj2GJkRpQFMX09QRquLqrqNNTCONOB7FPeJlLE/dRnSmj3gXYZojtTG3Ib53Trf9mEsodTGd6i7SLYdHV3nxMpanbiM600e82+7ROBJyA+xaVu8xA1grDMNyTHOEvTHvPdNfsTx1G9GZPuLdvQcyM7UCs+6rvJE7aCkIoutwxnkvNn20ATJexvLUbURn+oh3I7ZSuK4aDQNljyMG24+5KKCluo6Itdj4wV3eVyxP3UZ0po94V6e5StzvIjYeCSjntJhWgUS9CVqMITyK5cXLWJ66jehMH/HuLs9GYbXVcUReZ0TMBazHRfcMI+196pQfxafjZSzP3Ed0po94F5+uMlrHBo1WF00hGxQcGdpoMaWWjNr73uMzlmfuIzrTR7xbhWA4bJYIi18FIl5M6/q25Ylcc7T4arNYvIzlmfuIzvQR715zScwN42o7chMgW8Xa/u1WH9xsr9JDfu+Nf8byzH1EZ/qId/20sK3eY+y5FgZiXHWaVz/NRJq5sqT8qE6nu1ieuY3oSB/xLsI0yUbsCUKaq0zHMcFKY0hUm/XGlcqjdjpdxvLMbURn+oh319OtdOHVa+SWBqzSnHeYSWHuBQkt1TxfXU+ny1ieuY3oTB/x7nq6Uq8qA6aEHfdoAUqJCmqKuVEatT+6ykuXsTxzG9GZPuLd8ulIaIgVZsh7wpYbaBWEUApatrCQfmS5pMtYnrmN6Ewf8S7CJKGV1BKMtjchpCKw+msD5ZZrDdqH/IDpr1ieuY3oTB/xLj5dCevkdUa0Qqufbm1PI0bgUkRH3yGQH/QeH7G8FNxGdKaPeMc0bXYrQ0/rZEg5r366W4JcpNaaek/tB0x/xPJScBvRmT7ineVSW5WQMvQa6zojYgQts+03bROK9pnGD5j+iOWl4DaiM33EuzNiWD+aRRjSJ9D6xYLGVbErMg/uOQ55FJ9Od7G8FNxGdKaPeOe5NBp7qTrYOo4BRex7s5gA9sARudYyHm3LS3exvBTcR3Smj3i3LY8olLkKs+Eq1mSxgVlKUPIIZi2LUX7O9FcsLwX3EZ3pI975iJVKYBXg0mj1HqODVhswcsBhuucTf8D0h4+YgvuIzvQR7+LTKdQWpMCePQRKY4DtbzEM7DPmkfv73uMrlpeC+4jO9BHveo8aqrEiyN5lSj3vB7dmgxCE5sijhPgolkdXsbwU3EZ0pI94t9S0zDRqHpB6mDtpilCzZLDCMYr1kvqjaw+6i+Wl4DaiM33Eu6WmyIX76jpYuQHl/m8uccBMhVtqmcqrCBPdxfISuo3oTB/xkul1FJSYYO6xACKMUOZEGKphWugzv5pyobtYXkK3EZ3pI971Hinmsjeoc9wL1TkOKLEbzGyaArYeXx0R6S6Wl9BtRGf6iJd1mqJE3WG8kPfUeAWblKHWWaQP1vwqakp3sbyEbiM600e8u8oLMfSym439xDhRMrCADKNKZxaZKZX3TH/F8tBtRGf6iHcPfhJ1tv18nKYCNLlCjQUhiM6Ei3jTRxsg6TKWh24jOtNHvGM6x5q7KaS61yHEEcB4KEismKiNzPEHTH/F8tBtRGf6iHexvFxKKBogSdhjLoOhtlYh9t65ciuKP+inv2J56DaiM33Eu+0exWI36tDaaqpJtK8zonToHWfK61uKj14JoMtYHrqP6Ewf8W7MJWAZpSWIbY9utTShcIqQuwYWDam9emycLmN56D6iM33Eu96jBe1CYRXmIovpSatO781iPcQmbY5Vr98z/eUjRvcRnekj3m4WQyxtvx/HCYjIwLAViIIlYy+D5nvP5TOWF91HdKaPeDfmIhbrvpqO6d9rLrZv9XDs5GkpmHByfdRP57tYXnQb0ZE+4l3r8W9Ea3XSxmPuqfGyI0y8anWuq62Orb2a3MqXsbzoNqIzfcQ7pomElAUy/3vwM0ewUgPEUjFLrRRqf8/0ZzvtNqIzfcS7iYB1BFxUJxiZGMjSAItMq7sus5lFS/y+9fiM5UW3EZ3pI9610yMNpdVxlH/Lp0NfXYi2AS0I2RDs8mqrab6M5UW3EZ3pI95dewwxrCZQJkZYjUhavUeIgL1qbpIw46Mxl3wZy4tuIzrTR7ybGl9/t9MoCKjNVj+taW/3UCiqvY7cmpVHYy75MpYX3UZ0po94+eBnLV0EYR0Mx+o9QoUyMADxLEFpWsIf9B5fsbzoNqIzfcS73gONZ4sEIevqp7EEqCMJ1BljtZHl2ehWvozlJbcRnekjXlrjRkUKw6rJHahupnPuMGpanTRj0mzvmf6K5SW3EZ3pI97d5Rlhjiggdd/lrWq9d4x1YJUuPRH1/Cg+nS9jecl9RGf6iJdbTathWHV60t4slrmAjrbOiLP2EDrGMMZzpj9jecl9RGf6iHfbp2NMzBoha1hM17rHEWeF1lIn7DhHfO8jfsbykvuIzvQRL1/dslWq9xsuldLqPca/h1y28RL2y+NYkN73Hp+xvOQ+ojN9xLtVCJYGz9Sh74lxCq1C0d4hzVxEC4bcH9VpvovlJbcRHekj3l1Pj6xdlBfSuJBOsUJdv0tAZJKrJpz2aFEvX8byktuIzvQR7+IenQdZXf1zyW2101lBKwdQosbCpsKPjoh8GctLbiM600e8s1xmwGZ9QDfK2xpnqEblX5B6HRMH5/5ocosvY3nJbURn+oh319OYwuzSAVPE1XukAEVigUzSO2JfxTq+Z/orlkduIzrTR7y7yrOQauwB2JoA4d7HNFYXkkerlXqbqT2K5fFlLI/cRnSmj3hpuXTMNhNEnPsxl9WFqLQBM6iyrApe6Qf99Fcsj9xGdKaPeLcBcjTOleeeGl/9dGwGqjNDzsOIJAjhD3qPr1geuY3oTB/x7oxYNZegEca/nR4jEpSSDYK2PBAplfJoYw1fxvLIbURn+oh3/fTok6TGvS2vA7XIUHNDkNZmGKsXSfxoJIAvY3nkNqIzfcQ7pgOjxl4WybTOiKPafmxcoJeitaWiLT4aCeDLWB65j+hMH/GK6SJdrVmAPKoC/Rt4GVVAQqBOQiHmRxvV+TKWR+4jOtNHvIt70GqmB0bojKv3mKVCnYlAuFhsO1wtj1Yh8GUsj9xHdKaPeFenyz4M5gmxraaaggyolgtwk5HXb1cp8Qd1+stHJPcRnekj3mWYch/UjaFVW0wXRbCCGVpnwpCrNX60WkzuYnnZbURH+oh3rcdEmr0hdAvriMhhHRH3vEscJYv1MNJ4NI0ol7G87DaiM33Eu4XqTQltCKgUBLLeoEjQVaYNkSvXoI+ipnIZy8tuIzrTR7xrp3XUbJohcgtAOgm0igD+e/BzptpfRZjkMpaX3UZ0po949+hWao1HGIBxHQxJ617SywxcG7IkNGqPLBe5jOVltxGd6SPeHRFLsz5TgRmEgAIFqGUo5BBTaJpa74+scbmM5WW3EZ3pI97ZiNit1ZL3+7XrjFiwQ411QpykSkx1vIp7yGUsL7uN6Ewf8YrpSkNb1fXHkLY1Pq1ApYmQ1k8EHr3l+oPe4yuWl91GdKaPeNd7TE2lBYOcYgOyHWEiNSizCFuZ2vDRtjy5jOVltxGd6SNejiPiIBwJsvUEJEWhhKirFemzyqCov7j3+IrlZbcRnekjXkZNERlzhhJT2zbiBAsDoVGvE1e3HdIPmP7yEdl9RGf6iHc+IuZ1CgsKicuq040qmNUCkedYHTX10h5trJHLWB67j+hMH/GK6aBCWjjtbOnqOIoh2H71M6KGFvLgVh6NI8plLI/dR3Smj3i3La9RyYtiEB4DaMiq09x3A1LmKuCCid/f5X3G8th9RGf6iHcjtjnFWMVAZJQ9EqCgIawupMjUWlNor7ZP610sj91GdKSPeIX0vu2YSQSGlAoUYwabKcDqO9oQ7ar5UYRJL2N57DaiM33EO6ZL6LXspaaM23LZrceUBIlynFE5pfkDpj/babcRnekj3rXTuF8V5wm4UAZqfUAJuUKIU7lStlzDe6Y/22m3EZ3pI15ee2TqHGVf4NliurTVTte6D4t9lPVrX43Je6a/YnnsNqIzfcTLR2xb7RkjZAvriFhnAhWckOdIOonHpEcTtnoZy2O3EZ3pI96NufDoI8cImmIHSlpBoyLkRTSyrSZ7/KCf/orliduIzvQR7/rpKb0NCZDaHEB7+aP21qHEQtVqL5IfRZj0MpYnbiM600e8u55uiadqg7RfdKEWEhSiAWLF4ihNpD6Ke+hlLE/cRnSmj3h3lxdFqBHBmAOB5qJ7b7CB1cY2myW2GR+9EqCXsTxxG9GZPuIV04kqhr37QCXwfqFIwEIN0EdKMYYc6qvNYnoZyxP3EZ3pI97d5U3sNFEga237Li+tOj0ZhHXUsjqT8upxRL2M5Yn7iM70ES9fvtiDW8RQclOgVZahDKqAlJphxCrj0eiWXsbyxH1EZ/qId6sQZHDMQaEn3muYRoNKeUCbAUcpMkJ533t8xvLEfURn+oiXL19YsKAIvWAEivveY+835VYoz6Yj4KMXiuwuliduIzrSR7y7nu4YR+YMk9t+a7xlsEQJ1smMicQGy6N22i5jeeI2ojN9xLurPC0TrRfQtD4Id5meShAkj5CL1cmPrHG7jOWp24jO9BHvHpLrwYoYArZWgXpZdZrSgGLSM9Yyk/6gTn+10+o2ojN9xDumCWdq2kCa8ToicoGSs8KeB1iUh079B3X6K5anbiM600e83JaH2ahnqK3NVaelg0UMMIlilXVAS/jIRrTLWJ66jehMH/Fyq6lyaTQhYBlAreqeGkdIKc425zoo2qNNCHYZy1O3EZ3pI94xzSIz7eFaoz0IgAxWVaAMqbRxr/wolmeXsTx1G9GZPuLlxhpp3XhCs7a3T68uxHidFkOL2sqclcqjWJ5dxvLUbURn+ohXTEvg2QYRsAZbTEsE7alCJVzNtOVVuX/Qe3zF8tRtRGf6iHejW6pcM9LqohfOlHpfbcfssMcBYoq9zPCDOv3lI6r7iM70Ee/66Zh65hkgVl799ByL7oYdugwajUOtr0a37DKWp+4jOtNHvHuhCEUiDoSKU/fKGgUbIQBxrBZ7GrE/2pZnl7E8cx/RmT7iXT+tQUaX3UobAq0/cbDMBmn12LkUHdrf+4ifsTxzH9GZPuId00nSnL1C5rL6aWsNahsGarVRKhSyvWGawl0sz9xGdKSPeIU0K8U8x4BWIwMRrjI98oAUVh87WKPQm9bjv0h/xvLMbURn+oh36eli6ySYDCrPCYR9Qu2hQLCWMeQw4qMj4h+mP9tptxGd6SPetR4mi+NQYcS02umI23LZCyFLG62mWGi+uZ7+w/RnO+02ojN9xLveo80YKxmEHnY7va+nCyIglRq61Cb1B3X6K5ZnbiM600e8mxrnbpUtAdO+ni6TocbVXgtbpLJfeCk/qNNfsTxzG9GZPuLd1DiH0VPtoGkEoNlWZ91ihmQzUGmRRnizqfcP01+xPHMb0Zk+4l2ESTGWxgXmiAYUZDOdAhRSHsKxzEdR0z9Mf8XyzG1EZ/qId71HryW0JpC07ofkWgLTMiDElnsfhqupfs/0RyyPgtuIzvQR76zxpspUA8TREYhyA0tBtpe4F+kFskcRpj9Mf8TyKLiN6Ewf8W5bXrXeqyhYowZUdUJppUMNtJBOrHO+2Vjzh+kPH5GC+4jO9BEvH0c0pjArpLyfGO+rATHKCDm2OiSpLaifM/0Vy6PgPqIzfcTL11yGFVu9xwwUVp3mCiUsuoP0fSUyKTC/Z/rDR6TgPqIzfcS7ly8sFq0FoUw2oFWdQVe1Bhp9TrKU6Qe9x1csj4L7iM70Ee+88Yo6ah/QdWeYWAIYFoORS+1SJCg+qtN4Fctbf0840o70/4uXD36mYAkr9E79f2W6iCnkPBK1mtbPvVkA+V+kv2J5FNxGdKaPeMV0TbkxWduxvMV02I9uqTToY+Teao0pPop74F0sb/0vOdPO9P+Ld9Y4oYRkBGXwBFrtM1hf33LBmNOsmV+103gXy6PgNqIzfcQ7y0VbCigMWLflwmWASu/QUMrqpPvE9Mgax7tYHqHbiM70Ee+uPbTmnFcrHVuPQGV9paEE4BTLSCmsQ+IPeo+PWB6h24jO9BHvtntwWe00D8CybUSsuDfWMKw2O2ftodCjx1z+MP0RyyN0G9GZPuKdNY6rkbZRYIywzojEHWqvASRw7lxtaP7BvcdHLI/QbURn+oh3Z8RUsZceYM9nA0mM64yoCr1zbkWsBPkB01+xPHQb0Zk+4uUrAcyyemdorOuMKDTBWuYFdm1RuKXRHo0E4GUsD91GdKaPeBf3CClkprLfr7XFdMCFcxao1FS0YsP6aBUCXsby0H1EZ/qIl1tNRWqbHQaOfUZsFaykCWlgJraa+6NXt/7L9GcsD91HdKaPeLfeQ3H23GgPt5T/H90yUhiz7jrNEx9tVP/D9JePiO4jOtNHvHvNRZt16gK4yAbKLaw6LRWC6Mx1yAj03kf8jOWh+4jO9BEv7/KGBp0T+oz7JbnBoKvdALaYKOedynt0Rox3sbzoNqIjfcS7CJPi6JIzjLpjefv1i8o1QwutZZnznY0YL2N50W1EZ/qId9fTTVbfTBGkBV7tdBAoHRG09lmDRBmPHpL7w/RXOx3dRnSmj3h3RByaR0eGOvJiOlMFk2Z7cqtUwjY7/YDpr3Y6uo3oTB/xznIpVbmGAZpjBiq1Qt1xjzap9ZZLXyfH90x/xfKi24jO9BHvxlxSa9XyADEVoMYJtKwGpObQpMRa6BdMf8XyotuIzvQR7zYhJMO29/N22g9f9L2spsUOzUKKOovG8uh6Ol7G8qLbiM70Ee+up2c3nbGtZqMFIF10l52mRorCZfuI+dEWpngZy4tuIzrTR7yLe+Tem8YKq1ZPoMAZqo2wmOaAIm3m/GjMJV7G8qLbiM70Ee/u8kqZKVpZJ8P9MDMNhLInueYcJbOULL+49/iK5UW3EZ3pI95FmFC0ihGsv+N3LI87WMwM+75jVLVS7AdMf/mIyX1EZ/qId6NbPUlobWxrPC+w51h1em/q7cPUpmTr78+In7G85D6iM33Eu7s8MyXWCjm0ClSxgFpHCHXEPkOIMTyKMMXLWF5yH9GZPuLdXR6XEtssEKWsBoRCglJkL6PO1aJqavL+jPgZy0vuIzrTR7x88TPHXKnBwP1CUS4GJXKEyWKJM0m1R71HuovlJbcRHekj3iVNe5y1yWqnOypQGhnMusJojeesU4o9mrBNl7G85DaiM33EuweKpKJIZahoq0yHnZ4OEcEm7wGYSAUfTW6ly1hechvRmT7i3RGRRrC6r/JCmEAlRqiZIow4GwpiJ3rfenzG8pLbiM70Ea+YNtZaJzbognlPbg2oQ3csrxYeaFr10fLpdBnLS24jOtNHvOs9WEsJtUDscz9QhAZG65yYh7Bam7GEH9Tpr1hechvRmT7i3QbINGeJKQOGRnt0K0FdjENpkqxhEiV9z/RXLI/cRnSmj3i3qddyyDO1VacxAGFKUCQ0aFQ5jaap8qMHP9NlLI/cRnSmj3gXy4tZZcqAybSt8Z73AqYEMlJZVZqwvNqEkC5jeeQ2ojN9xMtY3uirUnfgMG0/YjtAGSNg0llT7eNZfDpdxvLIbURn+oh3nkuLo2Rt0HXfT6cQoMRKUC0gDQ2l9EejW+kylkfuIzrTR7yr0xhEcRJMqovpqR0KhfUxMmrK6wc+Wu+RLmN55D6iM33EuwhTL6GMWYEb8qrTNsF6GFBTxiy1thne1+nPWB65j+hMH/GuThuT9FFhRtlbTRNBKTnCqt2hNg7F7H0//RnLI/cRnekj3q0Wq9x6Wr1HS3t0S2oHjUNAJ2Noporh0fZpuovlkduIjvQR76ZcQp+dTKD3vsp01AiVEAFHlFilMk57jvRnLI/cRnSmj3i3hSmkOm3hPFNM64hYBeocBlgHjSoSzR7ZiHQZy8tuIzrTR7yLMJnkghP3XC2tI+Jqp9X2ApvaQtdMFMqjdpouY3nZbURn+oh3cQ+avUY1iHFP2FJS0JA6RF0whTlXQ/0Dpr9iedltRGf6iHdbTUPUMA1BUhir95gBasgMUbp2zCOl+ugqjy5jedltRGf6iHebxXBqbKvjQBuyJ2wNSqsRDEdOlTPO/oM6/RXLy24jOtNHvHx0iysunqFymjs+PUH3iy5jjIqNAmZ6f5X3GcvLbiM600e8mxonaTHyBBkxAEnaj7kspntNGnPspvzIGqfLWF52G9GZPuId0027DVo4h5qAbKy2g5pAKLmOkKuMV/FpuozlZbcRnekj3o3YMhMl2Rtr9uhWKQMskYJx5NG61jl+cEb88hGz+4jO9BHv6nTmWcpcDXSsq59u08BiH5BSHj2padH3/fRnLC+7j+hMH/GuTs+MbWKCVnnV6bbOiMVWF2K7QNOMMc33/fRnLI/dR3Smj3hXpzFPpSiQ22qlV1EMYJkyhIjGjXrE/mhbHl3G8th9RGf6iHcZJoqsaB2wmADp+ihzNSCixQJbk2evueS7WB67jehIH/HORiwkhfO/Fz5tHRGTweqgt6s4zVLDrOPRxpp8GctjtxGd6SPeTSPGZr1jhUZhtdN9lWkdOICzUaZRJvP7Mv0Zy2O3EZ3pI95FmLAJCpd92UFAc0eYqkxIY2SbM9qoP2D6s512G9GZPuJlhIljJkowtScgHBnqLGkj3hqzZB6Ptprmy1geu43oTB/xbsI2a44pRhgsA2gv6VXeD8nlOGcWni09GgnIl7E8dhvRmT7i3YQtqYZCAyamDGSToFSLMLuRRewV+QdMf8Xy2G1EZ/qIl1uYNMzdSpcW/j34iWBoGdbhsKARzjR/wPRXLI/dRnSmj3hnI9ZASTBArbj66bQ6ay2VYM5QJvbSe/zBGfErliduIzrTR7y7y5tSpCgD0n50a84Gxl1gVq3Yem7UHr3mki9jeeI2ojN9xLuxceZe0l75SHP104y0t5pmCMiTSkkUXj34mS9jeeI+ojN9xLtNvaFYmLyaDQ2ymI4VykhjvxJQZm8B23gUy8uXsTxxH9GZPuLlg5+NWeNqNpKuMyJPA7WiwClTl1ZTwUePjefLWJ64j+hMH/EuwsRUDXExvYNLVFcDYlUHpBbWf1dTYlrfM/3lI4r7iM70Ee9evqgt1xkadJP9klxqoLufHmn3HiXnUh71HnwXyxO3ER3pI95tQtCeosiAEkPf1x4DdFSDpKihIQZMjya3+DKWJ24jOtNHvHtILhJvAxyKpAJElKF2jZDGKt9N5szz0UQAX8byxG1EZ/qId60HlcjYZR0MAwMZZ1AsHVoPyTimKvVRO82XsTxxG9GZPuJd71FTpFEKjN7Haqe1QJ1NAE0iljAo26ORAL6M5anbiM70Ee8WquNsAwkhppaAgu3raelQai0pEY6Y3x8RP2N56jaiM33EuzpNarkqwtS9tkY4QAmkEHcvPUZlHI8eR+TLWJ66jehMH/HORlxNRtJuwEK2t3vsuAdPqNiQrZvqeGSN82UsT91GdKaPeFenQ80qpUKsEoEw0+o9RoLKq1LX0TnVR9s9+DKWp24jOtNHvNvuMXPNLQQQ3Jt6tz9eCxNwDjLLTCyvNvXyZSxP3UZ0po949/JFQWy9CjDlAjTj6qe5NZgNg6Q8U6RHUVO+jOWp+4jO9BHvxlxikvUPAnXRVadLhzqFgDjMrLX0PsJzpj9jeeo+ojN9xLtYXpyWVwcN/Z+POKZAEVTIOaGO3sz0USyPL2N56j6iM33EuzEXmhNXLYQR1kGROBrU9SWEUUoZqFJfbRbjy1ieuo/oTB/x7uWLGotNtlWi94e0sc6IeYDxGL1axv7qLk/uYnnmNqIjfcQ7GzFFwckBJiPvt8YZCuo6IoqUPHMPpI8iTHIZyzO3EZ3pI95tFpN1Fuxjj7W0BqTcoJoF0MoxDssRx6N2Wi5jeeY2ojN9xDsbcUrcDxEBRllHRAsIlXMB7asLkTll1h/U6a922txGdKaPeLlQfZK2OKCoKVAQBctFINZqMwdKVB9ZLnIZyzO3EZ3pI97VabPItPPSiHX1HmOVaFOBBXczQhHlR7E8uYzlmduIzvQR786IyqUPIuC2rXE0Bk37bRcqrDJCH68eZpbLWJ65jehMH/GuTvcqqxxHIErrjBibQk2xgcTSSLBpjD9g+iuWZ24jOtNHvLv3oFECzrkf3Vp12uqEIr1A4soWekS2H/QeX7E8cxvRmT7iXe8RMMiIGeJgAuotgzJVmDH2SS2VVbXfM/0VyzO3EZ3pI956LrXslGnBHctLwfaYi8HAglXCfor80cPMchfLy8F9RGf6iHcRpj1aO1edLmV10cS5gSXLIJrmrMGs9/f99FcsLwf3EZ3pI96dEVvkPAfD5Lh6j2IV1IYCChKWqF36o/i03MXycnAf0Zk+4t22vImzxZHB+t5qiqupVl4VuxHmxkVrzo/We8hdLC8H9xGd6SPejbmgxVn6bjYor37aOmhb36YSei9IFsqjM6JexfJycBvRkT7i3ZSLccVsA4zqQjqkdUSULMAqFkWi4StrXO9ieTm4jehMH/EywlTLKsUInbbvEkMB25tNE0tsuczWX2330LtYXg5uIzrTR7x8JCBXnrFDsDmAsmQobAXEEsdhA5M8uvbQu1heDm4jOtNHvLMRs8z97BaUtMCmGiPUlgiq9u12SO34g97jI5aXg9uIzvQR76YRmw3BEoA7BiA2gmKDYNFM2oqUUR9d5eldLC8HtxGd6SPenRE5TDE1qIF2hGlV7IocQENFM1IRfRT30LtYXka3EZ3pI95tn+awYC4ZtOAEauuMWCXp3tmbNNZauz0a3dK7WF5GtxGd6SPebcuzhpGkrY4j7029rUIJfX0b2sgJKaVh75n+iOVldBvRmT7i5RmxTLW2umiOqzrbOh6uY2OENgIyFuwqjzaq610sL6PbiM70Ee+YHtYs9g7KSv/rp0utE0bVTAGpmD3aLKaXsTx0H9GZPuJd1HSdD2MhA7a6X93qq/dQbatYc2asNkZ7FPfQy1geuo/oTB/xLmpaS1RcDXQKOQL1blBKYoghzTQiZnoVy9PLWB66j+hMH/HOR4w2axgR6v/i08XAGNdHRW2oc8zxgzr95SOi+4jO9BHv7j04cW4xQC64mJ5jrM56EgSLSMmSxvxoW57dxfLQbURH+oh3R0Quo26G81jnRAo9gPX1bQ1VU9fKjR9FmOwyloduIzrTR7yzxkeLs4QAqpT2EVGh4KraKUnCWlPR+CjuYZexvOg2ojN9xCumx7T476mtNnfUdOQJpQlDstLnTLmk+uh62i5jedFtRGf6iFdMtyE1Rm2QE00g6xEUR4UsYTBHCZYeTY3bZSwvuo3oTB/xLsIUpIWCBaztaUTq+9pDOqikUNYJUbk/uvawy1hedBvRmT7i3YStaRRerXTUfT1NtOiWKHvMZbYSWk/4g97jK5YX3UZ0po94+fCFlZKygI069uOIGTTv1aaCacTBKvUHdforlhfdRnSmj3hnubDgKtMRqvW6zoh7o3q3BCSVUk+taH4UNbXLWF50G9GZPuJl1DTV9df73qiew2IaDSobQ+fFc1hch/DolQC7jOVFtxGd6SNeMZ2zjjJjg7BakH3vQVAJ95JTMwxGkeIPPJcvHzG6j+hMH/GK6Tk14EjrUEj/XgmoAjpbBKXcpHctz17dsstYXnQf0Zk+4t3oVoudcxvQKTLQv+NhrxlGLBhNaV/svWf6y0dM7iM600e866dHZ9uJvP9t6s0jgrW4eo8gYrWPMkZ+z/SXj5jcR3Smj3j36lYKuVEdO7m0Y3nreFgDC+AQnWqpySqiL5jO4S6Wl9xGdKSPeDflImmWUvo6Isq/KZcBJfYIqTaMrUiq5c3k1n+R/ozlJbcRnekj3kWYVp/B2BI05B1hWl2H5bR66jSxFw2Z45v09B+mP9tptxGd6SPeHRGlUbYwIBqNVadThFJGhTHULOba83wTYfrD9Gc77TaiM33EO6YzldaNwAoSkJQE2phgxmQ1BykV32yA/MP0VywvuY3oTB/xjulkg+booLExUCAFkxxXK0JzJhMZjx4b/8P0VywvuY3oTB/xjmmjhS9OqL1nILP1lYQE4d/zsSwSVN8z/RXLS24jOtNHvLvKG2kUrR0CcgeKdU8ilgrVUu49Ss/jB/30VywvuY3oTB/xLj6tM2QO22hhXHV6TlAsE1IetZAklfkm7vGH6a9YHrmN6Ewf8W5jTcw55fBvYnzfexBBwbA+grJZF6T0Jj79h+mvWB65jehMH/GO6VxLktRghtKAqATQMgRkrhKdSi3Z3mxh+sP0l49I7iM600e8i3tIzoy5Q67rZEi6GhDNbSE+d52uiErvfcTPWB65j+hMH/Gun8ZVjFvr0EllP2IroFwRzKgbjziV3t97fMbyyH1EZ/qId+OIGlLuxVYXTQw0KEAt0yDFwjXOaYPfe+OfsTxyH9GZPuLdSAAOCXu4pQ1dZ0SLY/UetGcSW+Uyu7T0KJaHd7E8chvRkT7iHdLWQ2hjQGpdgbrwNl8MYsI6AjfR+iY9/V+kP2N55DaiM33Eu2nEYcptddK5prSnxiOsoj1gCtFoqcZOb6bG/zD92U67jehMH/Hu2iPYAqcoRNp1us39mEsrQCmoitQcHz3M/Ifpz3babURn+ohXTNsImTEp6EwVaLJAnTwhlhhYc9SIP2D6K5aX3UZ0po94GZ+OvfLe7mG7Ts/QoMw0oLckVnTW8WgL0x+mv2J52W1EZ/qId9fTI4dAlkFKwG0jMujADHPV70iGidojywUvY3nZbURn+oh3m8VSZJxjr5sOczG96K6cMiixVIvd1ud7pr9iedltRGf6iHdnRGxWqgzAVHkxvTeqaxw7/UGzlUiDfnCX9xXLy24jOtNHvHv5IoiSaYJaigFV7FBiLqClz70KEvnRo1t/mP6K5WW3EZ3pI97V6b73eNQMOKMARTMoLWawLDZKVC3l0egWXsbysvuIzvQR78ZccFqN61CYEfcWphpWnTZaTTVNyW2u5mM8Z/ozlpfdR3Smj3i3siZlNdEOC569AVIKVKEKfWYMnLk2ehRhwstYXnYf0Zk+4l0sLyCO2BQ44eqnLe81TGVHTXPDZGzV3t97fMbysvuIzvQRL++nUx9tnRElxgnEygvnZDCtGWZiavaon453sTx2G9GRPuJd68E0YtKytzDtq7zRQHVW0BxTyzmO/iqWFy9jeew2ojN9xLtpRGMJQSrUsR8JSDig9tL3mK0xp5B6ehTLi5exPHYb0Zk+4p2NiKEEQgLDNvejW+uIWFc7zWFQCFUxj0dHxHgZy2O3EZ3pI14xrTXtpTQL5763e/TBq+3ADhkD1sS1zvboKi9exvLYbURn+oh3IwFoVIQLjGQKNFIANR5Aecenq0WxRxGmeBnLY7cRnekj3l3lMfey/oXc9yYE7BNqwAiMrVnXUvHVSEC8jOWx24jO9BGvmG46ujUZkDVUoKANTGmCltZS0GKF3l/lfcby2G1EZ/qIl/ceFlNNDVKcecfyBlQRhtlSySNLKuEH/fRXLI/dRnSmj3hpI8YivU2Qvl++qOuMaLEjTO5ZBLHIo4fk/jD9FctjtxGd6SPeRZhqTtqwQqrYVj89EuieCwg4Ro0Ts4Uf9NNfPqK4j+hMH/FyvUdcJXmE1XbwHnMZCNZWF5IsYo2jzp7ic6Y/Y3niPqIzfcQ7z2Viy4UJxIIC7TfldL9kS6NQwi6o/QdMf/mI4j6iM33Ey9GtMDpOhZ63j7gIBwsmYKWIsdZS4qMXiuJlLE/cR3Smj3hXp8e+resd8upCgKRlKDHi+hhMQaaE8mhbXrqL5YnbiI70Ee+upyO3GFoC4tSB6irYxeJuQmhqbK1heLRQPV3G8sRtRGf6iHdHxKAxk2TIqRpQygxF0aDGFlSG9Zj4PdOf7bTbiM70Ee+2MLVYp2mH1Ve3HfcgME4IOmUpkofJo6hpuozliduIzvQRr5geQ3WUfyRHXr1HF9AwEUTjnLP2XvEHTH/F8sRtRGf6iHfXHjkpzao7Ob1f3uICimmdE1Mp0vczRflRLC9dxvLEbURn+oiXZ8RCldMEThHXyVAaVMwGXOJsLQcK5QdMf8Xy1G1EZ/qIl48jJptzRJCGEYjSOh72WYGapjJDKIKP4h7pMpanbiM600e82yyGVPLsGVrYm8WKTShYKiRjNLMWxquNNekylqduIzrTR7x8JaAPbLNDj9xWPz0zaA0NlBLndW5cCDwaG0+XsTx1G9GZPuJd1DRnantPTaxjAo3OoF3K6j04zBgX7u0H9x5fPqK6j+hMH/FuvUdepVlWKy01jlWnM4Hum+qQxKTJLKE/evAzXcby1H1EZ/qId3GP2urgGiCFRNsbX/10XmW7k5RYdMoYP2D6y0dU9xGd6SPenRFJErdsECdVILYKpa+KXXPDEfO+z3vvjX/G8tR9RGf6iHevbtXRRox1X0jvBQhWQGMpEDE3xphK5Uf9NN3F8tRtREf6iHeWSyHMTAw17XeZ+zAwDASlCZee1+FRH7UedBnLU7cRnekj3lkuXGOtGqDsuw8iTKABEZACtixdiR7ZiHQZyzO3EZ3pI94x3aMxxw6RqgCNZlBLZCginMs6QDZ+ZCPSZSzP3EZ0po94t3x6mtlUAcUc1xFRBKroBB2poYVIgR9tgKTLWJ65jehMH/HuiMiFOqJA0/2QXEsRdK5iXUoYtTapq8V+z/RXLM/cRnSmj3h3lVdzHHnvMg2y6nTGArX1Bkxi1CcO+0U//RXLM7cRnekj3lkuarXXPasldTGtIUFp2mHU1YsEDXkMec/0VyzP3EZ0po9413sI8exFdnppMY2NVsVevYeEWGPpjVP8AdNfsTxzG9GZPuJdLI9z6zwFolJZYO/76WQGYUityFhpPtpYQ5exPHMb0Zk+4t2Iba6h94Iwa9HdewRQXV8VpKkzk/ZXqxDoMpZn7iM600e86z1C6cR5gOzZcZKymB6jwiTTYIFaKO/r9Gcsz9xHdKaPeDc2PleZ3vt5o1kDasLbGx+AIjlNLSn8wBv/iuVxcB/RmT7i3V1er6HmrDDSWAfFUmVvgGSoi+bINFuTR4/Y0l0sj/+PvXPJ2Wu3mfVUzgQISOJF5HB0nf8QjvQlAuLGv6CO3hYDxLFrt7z9hKZWFcngPqIzfcS7MZfYh8lgaK0HIOwKmksHVC65Yiop1TdM81UsT4LbiI70Ee/KNGuqPRIEsriRXmW6hwkq1rTZ2GO2z5H+iuVJcBvRmT7iHdNFU1rwQuDdTkdpUPdcomLb+0zTxPEowsR3sTwJbiM600e8O47IbWRK64kYswFZ62BhCgSjiLGsWi2PPnvwXSxPgtuIzvQR72J5KUiZGIBx76mxQlDnzCCo1UxRS330eZrvYnkS3EZ0po94ZyPmbiUprgaaJxCLQunRtkmek4XYyng0jch3sTwJbiM600e8YpooUJ4JgbPRqtPUto1YINZhFasUCo8+T/NdLE+C24jO9BHv+mmx1nh10d1yBJooUK1m6J0Smu2bzT/47vERy5PgNqIzfcS7uAetv9wXONALJlgc9/3dY1XsmUoLIgXHo6lxvovlSXQb0Zk+4t0WJln9xsgE03pZTHMDsx06DUx7FzVze3Twk+9ieRLdRnSmj3g3EhCCULIJMe2TiIRtvxYFRHoemGqY+ujoFt/F8iS6j+hMH/HujThazZkE4jRd1dkElCNCjcXqDIj2asSW72J5Et1HdKaPeBf3SK2nIBOYWt3f8iYUNVytSIwD60gUHo258GUsL7qP6Ewf8S4+3XTgKH+nawNQKwyqI0KKLc04ZqP2/vv0Zywvuo/oTB/xrp9OtWNYJPeRF9NmGWrpCiXkIly6xFffPeQulhfdRnSkj3hXpklzTalBobqeiDIQbLQMoVGvVS0lfmSNy2UsL7qN6Ewf8e7zdBnVkNabcFJfTK8mpDIbrG6kWzSOsTyK5cllLC+6jehMH/GKadEQk1QEnvuIba4Vam4D9jePNigyhkcTAXIZy4tuIzrTR7yzxluJdVQGwjGAUi9QQ2+wYJqzlznl1dS4XMbyktuIzvQRr5ielIQy7kGAIKtOh8V0p8U09xaQYszj0edpuYzlJbcRnekj3o25pJHyqAJF4yrWqgYlJoWWlWn9+Q/rP2D6K5aX3EZ0po94t31ac542Vom28HdIru+p8Q5hNJ3aKJE++jwtl7G85DaiM33EuzGXMrpSnFDybqr7/jydcP2pTImhrTditkdbTeUylpfcRnSmj3j3fXqWurCOICXmxbR2qFk6rL/yMaYgA+sPeo+vWF5yG9GZPuJdnc6pz4YReq0NCIuBdg4QrDeJPXChR4eZ5TKWl9xHdKaPeHd1C6MSIUPjiUCtrzeitLxXUHPKaDWmR1FTuYzlJfcRnekj3o3YIgWyTlB55j26xWB1XwnobbXVnYLV9p7pLx8xuY/oTB/xLj4tzP+N5dFe7xEC1Do7DEkz0iSR+b73+IzlJfcRnekj3nkuaZYd59xR07iYngSmTaHHyVo5YS+PvPF8F8tDtxEd6SNeIa1seWG9723VvyO2CNZyBJkhIXPX2h6V6XwZy0O3EZ3pI95NuSjG1WU0SLQaDpqpQ9EaIJNGGqWWgI8mbPNlLA/dRnSmj3i3UB17Ny0EjPtIwGo4oOaE0Ce3mnFi6T+o01/tNLqN6Ewf8a73qD2V2Sa0tq3xVgZoGetnWFsUpljyD5j+iuWh24jO9BHv4h5WRxrE0Ghv6tXVgJSkDFG3ad4XUvoDpr9ieeg2ojN9xMvt00jSQ4QSCIEyIpRBbf0wsMYWZ8iPxlzyZSwP3UZ0po94faCohoHQ0t8u04lQU4rAsjoPKVmEH23Ly5exPHQb0Zk+4h3TPYTURWGUsN6IJqufNqkgknXkQfrsMHO+jOWh24jO9BHvvuVhGYUrQ5pZgagXUFpvxMEjDO5ZrfzgW95XLA/dRnSmj3hXpyNSF47reYiL6bJjeYgCuXBJc/UfwcZ7pr98RHIf0Zk+4l2dLiQt1w4zYNi7TNcbMRUFHVY5V02NHo0E5MtYHrmP6Ewf8XL7NKURZoU5dz8dc4MSV9meVkhj7GGO93GPz1geuY/oTB/xbswljJJiazBi/3NaBpg1AqGGo8Rggu+/T3/G8sh9RGf6iHf9NE+b2CaoVQNKZvvYeIIcs9WZjbA9Wu+hd7E8chvRkT7i5YStaWNJ0Kk0IEsT6pgTCtYZVVZPjY8+T+tlLI/cRnSmj3i31FQ5zzA7aPw7EjAFNDSBzlMoYO11PPrsoZexPHIb0Zk+4t22vKqj0d6WR4EW03lASRagh5xK6FHJ3rcen7E8chvRmT7i3TQiUUGKGazEsmN5CrVEBk4y05LiePXZQy9jeeQ2ojN9xLsI0+qecW+fpkl1PREb7S5EYeSCC2mWZ5NbehnLI7cRnekj3kVNY+gtrMI8ZGQg7gFUKkPHYAVbHSU/2lijl7E8dhvRmT7i5RHbappDBglz9dOCBlr7hIWSdtIgMz46zKyXsTx2G9GZPuLl52nhyr2B/s3ZGmWoqgTYW2Qu1Fr8wbe8r1geu43oTB/xjmnSOhbAwE1W70GhQVFWsFxl8OQQ6qMDRXoZy2O3EZ3pI971HhM7I1eotGN5FAaU9TuGETVLb1hS+cG3vC8fkd1HdKaPePdGxKF9pgo6UgCqycBG7MDSbIRqhcKjbXl6Gctj9xGd6SNefp+WOBIP0G5jMT0NSsXVimBCkkTd8AdMf/mI7D6iM33ES6ZbEY0ESZUX07Jeiy13SC2EVDXgqOk9018+IruP6Ewf8S7v0WS9wlbvMahMIE0INea4ynbJpTUSnY/eiHYXy2O3ER3pI94hHYc0zXlvYapAUwZUmxPWy9BK4rIakkfHXOwylsduIzrTR7yLMHEJmIYA/udTnm6mkUFCWXwnjqE+mrC1y1ieuI3oTB/x0hovI2Gs+/N0AeJZQTfTdRiVNHuV+OhTnl3G8sRtRGf6iHefp7UF5jpgdp77s8cESzWC1Rhna7UWe3QkwC5jeeI2ojN9xLtpxDbjZKoQxv6U18aEotpBa5GClNZv/pE1bpexPHEb0Zk+4p01PhoGtvVGrIpAogEqBwOMHFsrLRo9iuXZZSxP3EZ0po9490YsQ2aPEZLtN2LqCjbaHnNJxByTNHy0AdIuY3niNqIzfcS7A0U1cwi9wtS8eg/MBgU7wRxJUohDx6srAXYZyxO3EZ3pI94dR2RKQ2dYb8SyR7dCgppagdGlUu9x1PJoA6RdxvLEbURn+oh3R7cqj0a2eo/WZW/36FB3jkkMU4+dzegH3/K+fERxH9GZPuId0xRROUTAInsNJCto3I7iiGH2gLHre2v8M5Yn7iM600e8HUesLWIH4xFgdRuL6akRQl7lW/Icau+/5X3G8rL7iM70ES839XZMpAIc29jXXBC0lV22eUosES0/Gke0y1hedh/RmT7inecyOinZXG/EiKtOFwZr65ejNis1CA98s4ZJwl0sL7uN6Egf8e6zx6g5Tp0Q+j74udfWlLIKdkzr4Sg1qMw31vj/Iv0Zy8tuIzrTR7w7jji79Boa5MG8HoYhgY6eocwRG6YaTH/A9Gc77TaiM33EO6Y7hSxsEOq+fpGMQQsFiHMf4CqGqG9sxH+Y/myn3UZ0po94GWESDUPqajaGrTotASyVDiWPgtyziP2A6a9YXnYb0Zk+4t00Ygw8OFcofdZ98HNv98gEYqly11mU39iI/zD9FcvLbiM600e86z1opm5xf56WtnqPYlAVB9TMqVDsoeUfMP0Vy8tuIzrTR7wcCRhp2kjQhWQfc+n/qdO1NmtJx4LqB2/Er1hedhvRmT7iXe+RQku249OrzQBqNYDyVBihtp6KKJU3B4r+YforlqduIzrTR7w7JDdmtNIyVNzHEVvdk4hJYdZekhbrI/zgjfgVy1O3EZ3pI156LotjFVwk69+IrYJRWxUbo41qpbTwZmPNP0x/+YjqPqIzfcS7I7a82ouYKnDJq07PsFppEVq9x5576UNies/0ZyxP3Ud0po94V6eJtGttEFtbb8QuDMZJQGruiRfxiG9W1vzD9JePqO4jOtNHvLuOOHH1GFGhhTCBaNFdxmI60Uw1kYbx6JLcP0x/+YjqPqIzfcS71WLJxmo7GHJui2mRADu4BGmRPcVSwlffPeJdLE/dRnSkj3h3dCvIaqjDYrjGARTSPiSnCZhziinONvRROx0vY3nqNqIzfcTLQ3J1KInBHhD/763xEjKUNClS4aDtzZTLP0x/ttNuIzrTR7yzXEpuNWCAhtGAWm6gkxl2y4G9RJuPJrf+YfqznXYb0Zk+4t2ErdTOdeIq0fvgpyQGU8zAqyfhmQN1eRT3iJexPHMb0Zk+4hXTdQYWkQL2t6nXKGym98VxHho0ReYf1OmvWJ65jehMH/EuwrQXTitlEN5Ht6Rm0BorlBLT4qkh6g+Y/orlmduIzvQR796IyBZzJKA+GlDZNqL1DlOxUF2vx9QfxfLiZSzP3EZ0po94108bjzpXnc5jf8tDVbBZBdK0uHoSyjP+oJ/+iuWZ24jO9BEvrXExoSaAXCIQ7xFbzgN6y5rmjEPKD75Pf8XyzG1EZ/qId5t6Zy0zdwTmIECrl4ZSc4AaKcYkLH282Zb3D9NfPqK5j+hMH/Eu7lFSwz3XwtRsNdV1R01zAxmRRqg0qL1n+jOWZ+4jOtNHvOunG1lTZig9KVBqDUqjDmk0bKnkyI829f7D9JePaO4jOtNHvL26xX0OgVzn3gCpY48jIjRMva0yXfXRJbl/mP7yEc19RGf6iHexvN5as0SQE47FNG2mV1MdkzFbqCzxUSwvXcXycnAb0ZE+4l3cgyVZTQVS+9uWZ7ZehzUBJtYe20CcjyYC0l0sLwe3EZ3pI95N2AZLanv/QQ4ZKM7FdNO56K6JK68OpDxqPdJdLC8HtxGd6SNeTtiWPOJM0GdbdVqNoAjrthEVM5aO9uZIwD9Mf7TTObiN6Ewf8fKzR83/ucS8CjPQIhhsGK7uOnSdyhLyD+r0RywvB7cRnekj3k2NlzpbTovpVZGB1oMQrA0BI6bW6kLq1QbIdBfLy8FtRGf6iHfb8sbIw8pe/hgLUG0VFFdTPcaQVivas0296S6Wl4PbiM70ES97j9Y5DoXeiYCI1huRQoKxGhLFMEqfP+inP2J56+nqTDvT/xXvtk9jbEgdAVlX75FHBk1NIWDBithYXsU90l0sLwe3EZ3pI96NuSQJyCGA4LYRKcXVWY8Go8iSpc0cH233SHexvNXQO9PO9H/FOxuRp3SWfZh5RqCCEbQIAbY6NaeIg+g9018+YnQf0Zk+4t2Yi4aAUWRvrFl1miWC4WCYI4bYCGn093X6K5aXo/uIzvQR75gulWYsBJlHBWrcwcwGBApVtTBLeu+Nf8XycnQf0Zk+4t336WahRlMooe1LcrNDzVQhNeurak8p8gOmv3zE6D6iM33Eu5GAhJWbGgxVAcqSVj+tCURnHJln6/1RfBrvYnnRbURH+ohXSA+snaKtJnr1GftA0UIarUOsVrSVbFbic6Q/Y3nRbURn+oh3ESZrShoZZJ/5JMsDal/tdMqm69HYuLzawoSXsbzoNqIzfcS71qOPQj0GSHUfc4mSQeeiO8Upqdem4xdMf7bTbiM600e8GwnohnP0ACNRBNK0DzPr+lmf3Eiipanvmf6K5UW3EZ3pI95NI6oWotgh2z7MnEIBQ05Qp+TRJybBR9Y4XsbyotuIzvQR77Z7kFauSpDbGEDS963PgLDKc+7J5uzhB3X6K5aX3EZ0po94Z7lw2BZLhDDD6jiqISitzpoxYyLB1OcjGxEvY3nJbURn+oh3EaYR58yxQp6tAeW0T3/aBMykmMtow35Qp79iecltRGf6iHf99AI61NVxWI243og0ViutFcRS5DBaJPvBd4+vWF5yG9GZPuKd51Kk58kRUimrn+YeoARadK9GWirth+IPeo8vHzG5j+hMH/Fuo7olQeoKGnYsr0hZdZoM0gjRZIT2C8/lM5aX3Ed0po94109HTthrhNYk7c1iE6zt+S2mghZVwg++5X3G8pL7iM70Ee+8cU25iAm0zGUxHVbFHrWCsg6sM4XZHm0Ww8tYXnIf0Zk+4mXUdM5CYW9BEF1M24Cy1zC1gsMm1tpfRU3pLpaX3EZ0pI94twmhB+OJEeKUudchNKgjBKjUpKdItb7alkeXsbzkNqIzfcS7zx6rXcYWEET3p7xsCCXlBDk0KWEkQnrUetBlLA/dRnSmj3jXepBNzUTQbB+Si5VXnY4Dcmohj1xmxB/U6a92Gt1GdKaPeBc15R5x0mo7JjYgY4EycJ91mcR59jFifc/0VywP3UZ0po94t6m3UcSIHdB424i1gY4YoGPuzaKOwI+2MNFlLA/dRnSmj3j3Ka8OmXkIsM1Vp1cfArWX1YDEXGvKI3V7ZCPSZSwP3UZ0po94WadLlmSrny5zb+rtAWrOAo3mokmTcPjBG/ErloduIzrTR7zblhclZJwFtNF6I7Y6oWgzGKFxD6EGe2Uj0mUsD91GdKaPePctj2MxLOO/o1upRahWCEbv0gLG2uajuAddxvLQbURn+oh3dbrnRkMICua5RwLq6qdzhzGTRg7TWnx0mJkuY3noPqIzfcTLOk2iq1LD7IlX7zEZymphoVSyrE21tPdvxM9YHrqP6Ewf8a5O50Sz75WPhLR6j7iHA2oHCYpTRWk9Ft8z/eUjkvuIzvQRLz2XfeBCBhSh/J+Dnyptx6eHtFa1zPgDpr98RHIf0Zk+4hXTxDUVmnEPIe41TDVsz6XBAj2kEItEfvRG5LtYHrmN6Egf8S7uEaSEiXkx3AZQKAjVdmMdu7Qy5kjt0bY8vozlkduIzvQR76Kmsw6dpDAT1n0ckcFCYEgzIo4uqdmjIwF8GcsjtxGd6SPeffaIo1KuGbilDtQaQ20tQMtIpYjE0R/ZiHwZyyO3EZ3pI95N2E4x7IowOvEedclgUgVSkDSmyupIHm334MtYHrmN6Ewf8XLMpWjt1iFHXXU6lwzaTMDWzzrzZE6PPk/zZSyP3EZ0po94t1nMYpLZ92mAffhir63R/2xh0lZo9h6ivWf6K5ZHbiM600e8q9MJ25TSoaDwjppOqNgGDEpa1j+ogdt7pr9ieeQ2ojN9xLtveZxXnU4DSHfcIwwG3XeaYxqE1qWO+oPe4yuWx24jOtNHvNtYY6zYGsFMtQA1Eag5RkhckGudhaW/Z/orlsduIzrTR7xiempLZYyxuuggq/dICDW1BCGYRCyWZ3wUn+bLWB67j+hMH/Eu7qEhF2WDRLmtOq0dtFOAyJViDiT6asyFL2N57D6iM33Ey+3TBQenCpMW2DSy7KMXFYrknDr2UjS8Z/rLR2T3EZ3pI96N2E6kXAmBLa7eg2MCrTNB1Ba05RHqq7FxvozlsfuIzvQR75iOlVY9ZgjaE1DRfUkOCUJuka30yfKo95C7WB67jehIH/Gu9ZDOOmU9DCt1oBAKVGKClqSMNjPRqwiTXMby2G1EZ/qId4cv8uy4t3t0WrWaaLfTOSXAnfEsEmsPjywXuYzlsduIzvQRL4+5yJglVLC2F/WOzGBlgb1UxfU7l1ofbRaTy1geu43oTB/xjum2/nKfJpDjLLtO7ykXjaApYR1t/c989HlaLmN54jaiM33Eu4Ofc0jhEFd1tggkra0n4g5Sp1hHIKlxPLLG5TKWJ24jOtNHvBsJqBTZWockbdXp0FcXQq1CLpS0Eippec/0VyxP3EZ0po94twkBTfHPaJG/Q3JZoWIw0PU8nJ3RxH7QT3/F8sRtRGf6iHdxjzICD0XoVScQhgY1xAKzy9IFg9ZHESa5jOWJ24jO9BHvvk/njbApiJXVe9SCUJQQViPN3HQUCY9sRLmM5YnbiM70Ea+YjogsZS6I2/Zc0mqlTUghZ/wr4C32HzD95SOK+4jO9BHvtk+vohxLH7AqtALlVaINZ151euQyEvfW3vfTn7E8cR/RmT7iXZ0OdVLPBboQ7W95Yb0W54C+Xoux12ojPYrlyWUsT9xHdKaPePfdg7CQVgQyy6tONwNTJOixzZyoT5H336c/Y3niPqIzfcTLWF7pNdUBKcq+uhX2FoQYoFCyvaCpt/wo75HvYnnZbURH+oh3Uy6WcDJHyAUnUFz9RxXrELKwplK0hEeWS76M5WW3EZ3pI97ZiCQYAxfAtJrov/5DBwvMEvvIGpqWRxsg82UsL7uN6Ewf8XK7x8hYJUHNNcLqrRnWuzBCC3FYHGo0Hi3qzZexvOw2ojN9xMv4NEaTNsG6BqA0EpTeVmPdbRTlHGt8NBKQL2N52W1EZ/qIl70HmykazLjX1vRioE0n5IihdAqzhkfHxvNlLC+7jehMH/GuTqvVblMhZV5vxFJXnZ5mUCk2MtZZ8ZHlki9jedltRGf6iHf9NBpFTQW0rBJNsjprm10gmKURs9rQR5t682UsL7uN6Ewf8Y7pOLFR6jC1EJD1DDZSAyyBxXD0oT/oPb5iedltRGf6iHebepmzxbyqc7IdNW17x9h6Mq6HovagmMar7R75MpaX3UZ0po94xXSgRjwoQhphX76ovHCeArkmIYuIjX/QT3/5iOo+ojN9xMsjtsKDV2FWHhVoEQ66z45zyqhEYr0/2qieL2N56j6iM33EuzGXWMaok6GnuXuPXqGUWkEQ8yQqGPqjY+P5Mpan7iM600e826hupevqoIG7CVBeTNdqBoVr5j5aXcC/Z/rLR1T3EZ3pI94dsZVVqWcQGKR//XQEC8KgMyRsMvozH1HvYnnqNqIjfcS7pGnHaXEMsEZ7Y01nqJQUcMpsVUOg/uiJqJexPHUb0Zk+4l3UtIqwSYZuue+jW3sLU15l2jJjH3W3s++Z/myn3UZ0po94NzXeKZZkHarug58hTlDJEZCt15aDxFfbPfQylqduIzrTR7yc3AqVQg5QYtpbmEaGOgkBQ+U6Z2kp/qBOf8Xy1G1EZ/qIdzZiD8NqUSjF9udpjFB7W11IF2tIqEUeWeN6GctTtxGd6SPe9dOUuybuMP8OX6jt44jy96F69EZZwqsNkHoZyzO3EZ3pI971Hl0HZ0Qw+fs8jbx6jzahhjlqDirKj2xEvYzlmduIzvQR7zb1aiur+QgQx1xMCxtYHRFkjEAzaEP7Qe/xFcsztxGd6SNeHt3ixXTa2z1IgSYzlBwKMJaKgxAlPtpYo5exPHMb0Zk+4t0WJhIi2Tvy2HRHTQ20Y4Y5Oca+nozJftBPf/mI5j6iM33Eu6hpqjkmiRA42nojqoIFFEBrdSzcJ7b3TH/G8sx9RGf6iHd1WjIGrgjM0lcDEsN6HjaE0nNOQa1PejS6pZexPHMf0Zk+4l0sjwqvUlghtB01rXVASbTB7swzhVnno81iehnLM/cRnekjXjHNpVfba0xzW130eigGKFYmTJs5lpSn8SMf0e5ieeY2oiN9xMtYXmox7x15PfzFPRjMmCHpntuKM058tFnMLmN55jaiM33Ey095UxOu1mMMHdsan1DqNOCcZcjIHcujiQC7i+VpcBvRmT7iXevRh9S9Iw9JddXp9VhcZVpAZ1VuxAnrIxvR7mJ5GtxGdKaPeBf36CKB04RkDdcTcbfTkwlaIt7L1E3yIxvR7mJ5GtxGdKaPeHfMhSTElgxwZgIqKFBD0YX4KNgmN5VH8Wm7i+VpcBvRmT7i3SaEwC2WPQOAofxno3oZUSH0nlOZ2Cn+4I34EcvT4DaiM33Eu00IdaDqmJCT4g5NI1TVfVeuB+1NJqb3n/K+Ynka3EZ0po94NxJQc22YDSYlWXW6NLAx6+qsA7bQE3XF90x/xPI0uI3oTB/xblNvmDqsrjote3SrxQ6WSwVtUWsdPYzy6EqA3cXyNLiN6Ewf8fLyhdgcWiDX3U9X5cX0YCg4m+yjAdp+wPSHj6jBfURn+oh3vYdgtGwdiMX2lQCCmqTCXoNAgwYPfM/0VyxPg/uIzvQR7yJM07DNmEGp0uqno4HtH3LOLUqpZvnRFia7i+VpdB/RmT7inefCk0rKBULex8ZnX3S3HqGRtsrWTcqjMRe7i+VpdB/RmT7inTc+w74TMIFCGECaDSoHhVAbJq3rv+ON55LDVSxPo9uIjvQR72zEMRDLCJBDaqtMo4FiSECyemwUikJvWo//RforlqfRbURn+oh3TAexts/HcaZFsiGDBV6NdVtU04ypPJrc+ofpz3babURn+oh31njENNAKdMOw63SDEkwgptaV5uwjvGmn/2H6s512G9GZPuJdfLpa72Os6txJgDAhmO7uunWbcdrk8MZG/Ifpr1hedBvRmT7inY04qBBTgRj2VtP1LoSymmjAvGi3nqUYv2f6K5YX3UZ0po94ZyNKSyghQ2wadz8tUIQaxNG0Ig4U/kHv8RXLi24jOtNHvNssFvMIjAQ5jd1xlAKqZS/utUijW2+/6D2+YnnRbURn+oh3NqKURqUhoPTFdK4IOldnPWJpsXIiCuU901+xvOQ2ojN9xLutpjlg7aKw0E5AgyNUy9saH1RHjaOkN3GPf5j+iuUltxGd6SPe1elaRrS0Oo4pf2/EBqYDIQTNoYaZ8vzB9+kvHzG5j+hMH/HujThr5hEFeksBKMqOe7BA6HXo0B4bvhmx/V+mP2N5yX1EZ/qId56L5Fi4JYi5ZyDUDAtmWp11Gj3nwvnRFqZ/mP7yEZP7iM70ES89l4ilJIUUV1NNurqQUtoE6YGzWpcY3uc9PmN5yX1EZ/qId3V6Sq49CDQZ+/u0DbDIDXofwQbLLPTo+3S8i+UltxEd6SPeRZg6jUxzQu77U55WWk9EjmBCtaxSrTLebGH6X6Q/Y3nJbURn+oh3k1thoduaAhsvpsUaWOoRVGKevav0XzD92U67jehMH/FuImA1GK3sbdPDwmo9JIOF3IFbsJmi0RhvNkD+w/RnO+02ojN9xDvLJWarYRYQ7A0oSYDSdax3oo5eZircHlnj8TKWh24jOtNHvKzTuZKNCkixAM1VrLVj39fkSs1MOvIPeo+vWB66jehMH/EyajoCxjZhrG5jD2y1xfQq23PEGAeGVOIjGzFexvLQbURn+ohXTNc8RmwxQaj783SeDMYtAiFnZR6s7Qd1+iuWh24jOtNHvKvTkQKjGkjfa2tG1fVaZAIuo8VhU0p8c6DoH6a/YnnoNqIzfcTLOi17F8KqzrS3mhZkKJYijDBiHiVx5B+8Eb9ieeg2ojN9xDsbMac2JSG0WRNQ6gFKkbKa6rT+kaii/aD3+PIR0X1EZ/qIl1FTJMSMUJstpjGsOj1bg64trqdjKmb9OdOfsTx0H9GZPuLdEVszjKwZcIzVT1fOUMZqQFb5zh0TzvhqC1O8jOWh+4jO9BHvvk8n5JBRIEppQDEHqDnoPpaYtEyhNt6/ET9jeeg+ojN9xLs6vaCe6zkI0+JiuvQGZq1DyTxIJlLKj8YR010sj9xGdKSPeNdOr38lOlOHJlyARlxlukZbBbs2zoFyT4+mXNJlLI/cRnSmj3i3qDeV/XGDQcs++Ek4VoXeK/M4z0RpGsujCFO6jOWR24jO9BHvWo9BmCMVyJkj0CIcig2GOq0VioVa1fdMf7XT5DaiM33ES6YFS7EEun0Xmn29DtOOms7S2XoZSo+eiOkylkduIzrTR7xjumhLFieEv96jYoKa+wSjXnQws+qjya10GcsjtxGd6SPefcpb3C6cGThIAMpZoaSpgKT7Sx5LqI+mxtNlLI/cRnSmj3i5ATKXKDvfMWQAcWQo1TrUMnG9GHNu89HUeLqM5ZHbiM70Ee/iHmo1UWqQwtijW2qrsxaBTCNNq3PW9gOmv2J55DaiM33EK6ZpUVP3NIBV7kCRDCwUAip1DJuL9l98y/uK5ZHbiM70Ee821nAufba6IM6rTtMo2xUf+5pLslGzyIzvmf7yEdl9RGf6iHe9R+tYUlSg3VTT6AyaF9idJxE3is9GAtJlLI/dR3Smj3jnI2LAWrtA36e3aMS92SNPiL3H1HOOGB5dvkiXsTx2H9GZPuLdyprGo8c4YE7aW0159dNMCSZlnjZGxPxoxDZdxvLYfURn+oh33/KihUVOhFzz6qLnTpnKmIClaGzcdcRH3jjexfLYbURH+oh3nz0iDwySwMY+ULSqM9SYMrQxqFnlKfhoIgAvY3nsNqIzfcQ7a3yiacYCOe7l08J7WU3JYHk9ERO3OcajqClexvLYbURn+oh3mxBo5p6ZIZYqQF0zlNAI9l3mENps9CqWh5exPHYb0Zk+4t0TEfeSaVkdx+wIlDBANVbYNOWgg2t8tAkBL2N57DaiM33EuzqdJ3bbHcdMDBRTgEK1QrEwZXGeGz/6lIeXsTx2G9GZPuLdG5F6KD0GGLMspnuJUP8W96K2gX00LY82IeBlLE/cRnSmj3jXe1iKLIGh67TVe+iEEoNCyfvbHoaZ0w/66a9YnriN6Ewf8W7EtuuqxtShpLHeiJQRbDM9G07tQXINj0YC8DKWJ24jOtNHvNuWF1vi1WdAS2MPi1vc44gR4pRRUDul/OiILV7G8sRtRGf6iHdMt0iV92HmkBSolbLq9GJ6u4hTkSK2H/QeXz6iuI/oTB/x7upWw2Fxr/dA25cvZgOjkWEyt6KhWJZHGyDxMpYn7iM600e8G0e0wE1Kgm77u4eorjpdE2jtbdYg3PhR1BQvY3niPqIzfcTLlTXrldjyhCZh1WlrBTTlABawZaRUW3i0WQwvY3niPqIzfcTLbXk9KtUMtdQB1DmAYlyIU5+1B0QrjzJMdBfLE7cRHekjXm73kJRbM8BiZT0RB0KZqUHpfQa1GXt89NmDLmN54jaiM33EO6ZjJe5tdx1Iq50eYX/KM+iqEgNa5F8w/dVOZ7cRnekj3sU9OFGhEUE47mMuIYPuvb0dw2SjHEZ933p8xvKy24jO9BHvPk+v1qNbQRhpMz1TWq9DLTBQhs19KqA92oRAl7G87DaiM33Eu88egwtWrhBCZKDMHVSKQCAWaRpLp0efp+kylpfdRnSmj3jF9OwabFCCMtZDkdZzEWy0BFwDh15M8NU0Il3G8rLbiM70Ee9sxNLCJFZIvSjQSAJF1msxriLNITfR8ejzNF3G8rLbiM70Ee821sTImaJAHLrj09mgtryejNVoimXN89EmBLqM5WW3EZ3pI969EbGOkFfvgTkspv8mXIgDIM4S1pNx1fFH1jhdxvKy24jO9BHvvuXFoDJ4X9nqAsStrjfiqDDYbKTajdKjMRe6jOVl9xGd6SPeRZhmmGZ5gGCLQE066AgR8khIWNvE/GijOl3G8rL7iM70Ee++e+RUYuUCTeb2XGwspilA1NojYamRHm01pctYnrqP6Ewf8YrpEIgpUoUpsphulaAqrYrNoUsxqXU+WllDl7E8dR/RmT7iXe/Bs2eNAqPskYC8upAS4noo9iiUqJVEj/ppvovlqduIjvQR7xZAooaW+16oHgsQUV6PRQ0L6VwDBuQRHx2+4MtYnrqN6Ewf8W4TghYqqgpxrOJMdQhoWq2HhBmilMW3PZoa58tYnrqN6Ewf8S7uMVtKoTfgnladltVOW8kNqpW5euuSuPyA6c922m1EZ/qId8dcSjZef84ww94AKcnAuhgsnANGm7Hpo81ifBnLU7cRnekj3tVplhT3YWaiNHYsb4JxZuijkPQYifqjuAdfxvLUbURn+ohXTBsnTrlEwGwZqGWBGvMECj2WPkbIryJMfBnLU7cRnekj3lnj1izkGKHQPuaiY7XSkgR6bti275L10edpvozlqduIzvQRr5iWmFvC2lZh3oeZuyBYywXa2BMBNQdrP2D6K5ZnbiM600e8s1yQpVnD9UaMq/fAnMDmBjsFwsG1xfBozIUvY3nmNqIzfcS7N6Lu64h9wsDtuUwzKL1VaJZtvxhLKo/GxvkylmfuIzrTR7z7lleZYt0XivJ+GWIvYIoRWkqpjGxpNdbPmf6M5Zn7iM70Ee98RJmxj0Wy9H0csQSDVbUHaNSpmOvs6f13j89YnrmP6Ewf8W6jei4VkxHI2PHpoatOh4CgqceRkeJs733Ez1ieuY/oTB/xclseWt5LesOwsTdAMpRqCkl0EW3SMT767iF3sTxzG9GRPuJd69GNaZQMIWfe3/MyaJ8CkbWzpjgmP9rCJJexPHMb0Zk+4p3l0nK1FhgMJe3Jrb3elBbYudDsOaWAj9LTchnLM7cRnekj3m330NFYV+vRea52uvYK1goB9opcsonJo8ktuYzlmduIzvQR7z7lSdJKk6FL/ouaBqic+3oszpSxYCF+tC1P7mJ5FtxGdKaPeNd7pCSCrQPvfWLUeUC10SFhH0gdscdHnz3kLpZnwW1EZ/qId3U6zNYn9lWdx86bcoTCeySgpYiY6hyvtjDJXSzPgtuIzvQRL+t0TZrmfh7ujeqaGSpagUwWozWZHH/Qe3zE8iy4jehMH/Fus1iX1qUb1Bj/NosNMJsDZuEoUbul+WirqdzF8iy4jehMH/GuTvdCfc9qse7tHkPzqtOjQU6KKi3niI8iTHIXy7PgNqIzfcQ7pnPaHz4CcLK6r7kUsLK6kB5nCGIxp/oDpj98RAvuIzrTR7xd75FjrxUYt48Ya1tvxLIQj1iizlQtvPcRv2J5FtxHdKaPeLctL5AihwnMf8cRTcDIGGToaGVhra/GxuUulmfBfURn+oh3IwElVFIZoHW/EaWsfjoOgSFkOKaOoI/WMMldLM+C+4jO9BEvt+WlOkwqzFUQgVQN1HRADAWlc2+pP/o+na9ieRbdRnSkj3h3+AIRo3CAwLIN8b1ZzLJAxr1YbAyzV5sQ8l0sz6LbiM70Ee8+T2e2mRFBesfVTrcMJRgBLrAlRk2W35fpr1ieRbcRnekj3tXpKtrC3J+nVYBSD6AD86rThQNyzik/+uyR72J5Ft1GdKaPePdEDKg9RdpeeFhPxClQeP2sUm4Txfoc+J7pr1hedBvRmT7i3efpga3GMaG1vydi3BsgU4ISCxblsN6MP+g9vmJ50W1EZ/qId7E8JcKZJnCaDFRyhJIW00NyKCO21YD8oPf4iuVFtxGd6SPebYDMiSQvkglDXf00ZbBVuCFWwRolK+OjCdt8GcuLbiM600e87KetaqIGPezeg7BCnQmhltz3WrEy6NFmsXwZy4tuIzrTR7z7ljezzdgNcs8CZD2AaS4wc+TUOQXGRzZivozlRbcRnekj3h2Sy6MUCRGM92rTIhV0lUbIqakmUVR6NBKQL2N5yX1EZ/qId5t6O6XRC0Kue9ZFg6x+Whpka1yxTJL6/lveZywvuY/oTB/xbrPYiCXaKNBH3OOIUaBYYIgldMWcur06Np4vY3nJfURn+oh36z2alDYtwIiRFtM5wXozZpi14pw9iPzgjfgZy0vuIzrTR7z7lkfcRXoHarbeiHFfc1FlaJLFMK1qTY/eiHoXy0tuIzrSR7w8+KmG8neSeT0MaQaFGqiAVIs2OVZq75H+jOUltxGd6SPe2Ygj5zp2Di/NuW+N98V0jiC5rQZ7dF4tyXumP9tptxGd6SNeLuq1ImM0wNxttR469yaECLVSHEurVB/Fp/UylpfcRnSmj3gXNR11leOQoFjL+5AcQh21Q5BcsY/UG/2A6a9YXnIb0Zk+4t2E7eD9CiyQd8qUFBFsNoEWRypDOY1XmxD0MpaX3EZ0po9490a0EqqEAFo5AIWw+ulEcb0WUSSvQj36D96IX7E8dBvRmT7i3RvRUsU2V52OO5a3LZdaWwMZZRpKof5qs5hexvLQbURn+oh3EaYqTSSW1U/L/u4RGfYpDFDFvqjunfIjG1EvY3noNqIzfcS7N6K02Pf5FqO46nTvDUpPi24LVnvPjOMHdforloduIzrTR7yL5RVeRK8uOo20+mmMYdM9ICVNqWOqkR9tYdLLWB66j+hMH/Eu7sFDa5gZAlP4z9Wt1U5X4FCCVFKjV6NbehnLQ/cRnekj3m1hqt1aTwqWsAPF0kC5rifjQr3HMkuTRyO2ehnLQ/cRnekjXjFNXfIc0aD+MV3W87BgykDSOFYeJr+o018+IrqP6Ewf8e67h8RoJg1SSQhUV9tRcTC0nMMkLrXQI6btLpaHbiM60ke8++xBc+L6z+o1CgHNbHuhukJCq5mnDOyPpsbtMpaHbiM600e8m3KZYinPCVLaPsxcFCp3A5aatJcikh/F8uwylkduIzrTR7xrp6sYdiwgjGNvFmt7ymVAYsEUSupaf8D0VztNbiM600e8i3s0pp0o3fmOVacn46rTGqCHmTnNPAs+mhq3y1geuY3oTB/x8pBcSGNoAR17cmu9DKEQDbCWqaVOg1+NudhlLI/cRnSmj3gXYaI0BPuA9TqM++hWhVrLXP00Dgy57Afje6a/YnnkNqIzfcS7raYyetmfPCxgA4qtgiXpYBaZhYMKPrLG7TKWR24jOtNHvGOaWJTq6jhmVqAwCOooHYhnjtGm9fZozMUuY3nkNqIzfcTbjeqJgta9Iw931HRCEdTVe3RteWhH+cEb8SuWR24jOtNHvBuxzUwjhgw55LGYTqsLYZmgUefUQKP9ok5/+YjkPqIzfcS73oPjnD0bJGuymO4JaokMzbqUMjDG8t4a/4zlkfuIzvQR7zZArt4itlJWK017bFx4dSHaYdZgtUwZ+uows13G8th9RGf6iHcjAcHK4KQQqe0IE+2RgJkgc8jBuE1K733Ez1geu4/oTB/x8vJFr2L9b6kHw+J6vRZRMwhmaTpCDBieMK3hLpbHbiM60ke8s1yKpVnqBEKpQBx3eno9EWPNmHNmjI8Ofv4v0p+xPHYb0Zk+4l3rURspbgeR4+qpmyCotQFzlKpWepTyZmPNP0x/ttNuIzrTR7xrPeIUphwAQ0v7kFzaW01XT21lxkR91es3cY9/mP5sp91GdKaPeDeNmFqcNQgEsrHqdCpQtSQomWsS4iC/YPorlsduIzrTR7zrpzOVLnE9EUPIQHMz3XOBUeMQbjjao215/zD9FctjtxGd6SNefvbAHCJVaGnuOs0RLBbaixG07c0fcfyA6a9YHruN6Ewf8c5yiXM1HyND1L3dw/Z3jxki5KhhBk2ty/tPeZ+xPHYb0Zk+4l2EKU62lurePo1AmG3fr0XQzia916L8g295X7E8cRvRmT7i3Tji0DIy1lWnt+UyBcHKWHRTKYgyMNoba/wfpr9ieeI2ojN9xLveo7YwhBok2ySPUKCUmKCMin01HiL1zZjLP0x/+YjiPqIzfcQ7zyUHrVZWdTbeY+PWobRBkJQTr1rdpb45jvi/TH/G8sR9RGf6iHdj450bSsmAarpHAsK+EtABWXJN68di779Pf8byxH1EZ/qId/30bMQYFVIbcXXRFMGIy6K7cithWkxvxhH/YfrLRxT3EZ3pI96tFkt7ILEECDX8beo1KKbrZ4PXg3FWnPHRd494F8sTtxEd6SNeHr4oRGG1Hj3sHJMaQc1x/VJrnzr64PGonY6XsTxxG9GZPuId05RibZOB91Z16vuOi/QJMRWpkaYledROx8tYnriN6Ewf8e44IndNlRBW/zFWnV44lzoDYFdNY3IRfN96fMbyxG1EZ/qIl5Nbqpa1Qyk9AaVGYClUyKSVqWBL4dETMV7G8rLbiM70Ee96j5m4prqaDckTaAbZU+MNMMRANTOPR9un/2H6K5aX3UZ0po94x7T1OkJmmCINaOx+OqYKVHQEjhxGf3Mc8R+mv2J52W1EZ/qId1HTWUqiEWGGvHqPiKsLETMQayki0SrhP+g9vmJ52W1EZ/qId2MuRqNYSPC3Mo96XD9rLcL6Kz/kEESCvNnC9A/TX7G87DaiM33Eu81itfY4JQKj7jei7bHxvVFdymCh0ZL8oE5/xfKy24jO9BEvD8nFkOZuNjrb3qje1xtxrNci94wtRsL5aCQgXsbysvuIzvQRr5juI0XOGCCOHTVticFEVrFeRLMVtGFvtpr+L9OfsbzsPqIzfcS73kN5UOwENsbqp8dYTPNqQJrWPC1aMX4Un46XsbzsPqIzfcS7S3JBJY9EkIvW9UZMDapVhZ5iGCPOTPJozCVexvKy+4jO9BHvvPESd/YugcQeN9MBtGQGzD2tByKHVB71HukulqduIzrSR7xCukgIc9YAhOnviVj252kGnWl0TD0sqJ4j/RnLU7cRnekj3k25aO6xRFr9c1/tNMYMJdUBMbeAGCpNfV+mP2N56jaiM33EuyMBWVrGKHsYYM+2xG0jNoQQi+pU5vzoSMA/TH+10+o2ojN9xLvPHnPywnrCqGmBbdtBtFLWE5FlFsq1pEdxj3QZy1O3EZ3pI95ZLpEplBihxyG7qZ5QFsbrndiGxhlSsPae6a9YnrqN6Ewf8W4L09Qmsp6H1kWBSAvUUhbdKUrqo6f56vN0uozlqduIzvQR72zEWthk1WnujED7tViSEmiPbWrJuT46zPwP01+xPHUb0Zk+4l0sb/3uZmgD1GhvYSoVKtUIreFegJQs0w/eiF+xPHUb0Zk+4t23vNZCXT8spnX1HoV3P90IshkW1jBGfRQ1TZexPHUb0Zk+4t12j9KKBdzLH1sH6kxg09r6JbeJOc1mj6Km6TKWZ+4jOtNHvPvuIS3GOFY/3TisN6IJKK32epRQuOx1velR1DRdxvLMfURn+oh3EaZOY4+6ANXe99cOA00lAkbGbkjUML1n+stHNPcRnekj3vmIg9vqPwxmnQZklKEWRpD1UNRElk3ef5/+jOWZ+4jO9BHvtk8jCScWKJjWG3FgAo0jQZE0rKU+huIbpvEulmduIzrSR7ybGtcexzDeO/LWO5Eyg0UkKFRrqkFp5je3xv8X6c9YnrmN6Ewf8W67R8Fe+piQtY1tja8nYp0Icyycik7T8CjugZexPHMb0Zk+4p2NWJBG7wQTd50uqULtstppQ+xtpGnjUdQUL2N55jaiM33Ey+OIq98ITOtNqAVoVWXQ2RRiF6MFN872aLMYXsbyzG1EZ/qId5Nb6xnYTBtw2IfkNCewyRG6yZBcC5fx6LMHXsbyzG1EZ/qId0yv3iKslgOiWgfK0qHEySBt9hgarZb6B2/E/zuWR3//9p1pZ/r/XTNdkuZsWIGk7mMucYJJaBBJlFcNp0GPrHG8iuUtpt1GdKaPeFenx0y5UYJB++iWSIRCmKDn3EItLQ/5wXeP/zuWt5h2G9GZPuKdNR4zc0AD5r7fiHPV6ZEytH3/IvGcKI/i03gVy1tMu43oTB/xium2+o42RwBEJiBm3SO2DRKmirUHS/zomgtexfIW0+4jOtNHvN3CNMawAKJqi+mSwSY2YAkqlXtL9L5Of8TyFtPuIzrTR7y75qKTtaBADX+bxbhDHToAc5GOZSTL7+MeH7G8xbT7iM70Ee88l14mpjRhxr2fN2wfsTBDjK2Pbqo1vu89PmJ5i2n3EZ3pI97F8sZqmgMlSCHssXHZA+RlPRRniKtot9bno+8edBPLW0i7jehIH/Hu83TOrcWCIGEvVN9jARpCgpoChUizY38U96CrWN5i2m1EZ/qId9OIrBhGwgUx7xlE6mBDCHiEbsmisTyyEekqlrf+j+U2ojN9xLtpxFay1UAwal2tR+Kw6B4Bwvq17HU2czzahEBXsbzFtNuIzvQR7+p0mD0mGcAxD6CREujOfCSqaljSbK8+5dFVLG8x7TaiM33EO6alR5FZgYXK6j3S6j1UBTDFSlQqxVcHP+kqlreYdhvRmT7iXe9haWhvDCnNud6Ic6x+er0W2Qq1XFvv9mgTAl3G8qLbiM70Ee8sF+m94noZ6t6jTjkqmMUEq+kYOafMNeT3TH/F8qLbiM70Ee+YHqJJWoUxcE+NDwJddRs6cmuRShyvrgTQZSwvuo3oTB/xznLhYj3kfSWg0voBEYxYIMymrXDEHH7wRvyK5UW3EZ3pI969ESuOKVIhjtb2pt4KtcqEkbv0Ni3oq9EtuozlRfcRnekj3sU9ZhldpEEbe+9jCx1qrAipUinGWUK150x/xvKi+4jO9BHv+mlOknNLEAXzvhKgUPteNMadJ1lpZTza1EuXsbzkPqIzfcTLOk1aFBNYnrtOiy2mg/x11plLJpNHGyDpMpaX3Ed0po94dyWgt9JjQui2R2xj3HSTrVYEaxlzlWt6FDXlu1hechvRkT7i3WcPSyWMJlAt2Go9FtcWc4Qy4mTlmDo9mgjgy1hechvRmT7inY2IOuOO5RnpBNqXbMu+kJjNeD0aQyzlUevBl7G85DaiM33Eu0NyVsrUlGD8HbHdU+O6MAYNOTRqWuerjTV8GctLbiM600e8a6fXSzC3HTXFtHqPuKdcpBtI1UVTzzxfWS58GctLbiM600e87KeLYkMFzCEDcfjP/VowHZl6SdZ0vGf6K5aX3EZ0po94ZyPm3lrpCLUqA0ms641YFXofPWKWMvOjzWJ8GctLbiM600e82+6h2bqWAFioA+21NYaMkCPO2gul9Ux8z/RXLC+5jehMH/FuC1Ml69Qa8MQBVIKsfnoyaJIcamtt1EexPL6M5aHbiM70Ea+YjqOk1XXs52FddbrZPlDUGYaFGKtJDf1RfJovY3noNqIzfcS779NRc+6x72U1BYg6gVIdMEud1UoKER9FmPgylofuIzrTR7x7IxKvYhwLDMoINOJqOwYpRAoslFvs+ujyBV/G8tB9RGf6iHe9R+OGKWeQvwtFKh1qW71HktBEW1F5tVmML2N56D6iM33Eu1hekjakBGilln3wc9VpjRMGR+ncq/X0A6a/fER0H9GZPuJl3oMY5xygOaT1UCwD6hirFeFeqo1aR3nUT8tdLA/dRnSkj3h3HHFwUm0V4qzpv1uYag4wRSTnwDbt0eSWXMby0G1EZ/qId5+nW6TITDBV2r5SRGDZECyFWrjPvgr1e6Y/22m3EZ3pI15uFktYiOpieh9zyblBFcT1Tszdap1Z06PPHnIZy0O3EZ3pI95FTSPGiM2AZyKgjgUM64SC3GjymBkfbYCUy1geuY3oTB/ximkcRhJygWrxLz6toGYRuApJoh4t/KCf/orlkduIzvQR7+LTabQ6J8JQUiCjASZxQpiYKVudao82QMplLI/cRnSmj3i3CaEbzVH2orwiQG2PI4bQIaSGtvqPxPyDN+JXLI/cRnSmj3jHdJ61SIvQY+6rny663oi1QTZtRLOttuRR1FQuY3nkNqIzfcQ7y2US2+AOre6N6hPX89Bw70SYWShUs/FoxFYuY3nkNqIzfcQrpjVzU6oKqD0BFUbQWgq0Hhv3wLnpD757fPmI5D6iM33EuzGXmGITCfvCJ67eI0zY2VOYZf0UOSWl9/30ZyyP3Ed0po94GZ/umvdN5rYXIBDGDhaDQqx1NdNYpdf3vcdnLI/cR3Smj3h3HXGUqmMPt7DYjk83KNMIiFeD3W1Yre/fiJ+xPHIf0Zk+4uV6jxzVVp3mnNq++CmgQ/o+YlsQsax2+9FW03wXy2O3ER3pI14eKBqUQo2Acx8oSnsioOwwNdWQkoUc+NEmhHwZy2O3EZ3pI96V6b1CbLYMMcTVevDYZ8ZbA8GR/+YUcT5qp/NlLI/dRnSmj3i5fLrWbEkgjCmL6d11SGMoYlllxjnzo81i+TKWx24jOtNHvJzcalOtVUh9ItAiHOpME9IoZMmkLvk901+xPHYb0Zk+4mV8enbqXSE1sz1huw8zI0Oc0qLM3u1V1DRfxvLYbURn+oh3UVON6W8TQh62eo9MEVSIVz+tRdYbsef8aAtTvozlsduIzvQR7+p0ii2WGqE2LDvC1EFVO4jheiv2aIiPoqb5MpbHbiM600e8G0fkhNriAKuxrTo9V53eZTuOGKsmotEfjQTky1geu43oTB/xjmkRrI0CdOXVe0g2KCGtP5U0opZomsMPvk9/xfLYbURn+oiXYy61/H/2ziXJ0tUGwitSBAihx3J47n8JhrKJcE/+YMIZqe1bPpV34u76Qi3IRBrUBRopLaZX21FxMjSJBaVpCPEHZ8QvH5HdR3Smj3gX94jUYsMCNY/FdOEEpaUOYSFNDWdDevRsXC5jeew+ojN9xDumUWjOUCGnMoHq2NOnOUOSntLEkUIO75n+8hHZfURn+oh3eY/KVEPO0EJYdZpE1xmxrd6jqg1mm43e99OfsTx2H9GZPuLdVNNEpl0ZuOYK1OuE2ledbqPWnmrX1B5FTfUulsduIzrSR7x7YRtiqmQTQt3WeBKGsmfXVK4piWFp+VHcQy9jeew2ojN9xLvWgyzGHgMI2SrT2AiUx37q0uKMsyfDR9ceehnLY7cRnekj3k01pYSDzGDMLvt6mqBka9BQswoWKvPRiwC9jOWx24jO9BHv4h4cRlVa7XTcESaOcTEdEELviBxDK/HREVEvY3nsNqIzfcQrpmdLRm2PUQ97OSJng5pkQil90T5qr/lR1FQvY3nsNqIzfcTLiTVWG6cANRPuqaYMSri6EEpzlUjq/GrxhV7G8sRtRGf6iHe9R07TkAQqb8tlxgS1mEKyniZGXVX8B2fEr1ieuI3oTB/xLsKUtISgDYbtMZC2FwQU2mdEY6kNm5RHUVO9jOWJ24jO9BHvmFaSVZDDtlxWne429zYXg1W1JWimun69Z/orliduIzrTR7ximnNv4285YhsNKCtBtax7/ZZoFOT+aqqpXsbyxH1EZ/qId0zH3qbGCnFI3FsCBlSl9UmU97bP1W0/erqll7E8cR/RmT7inefCs0aiDD1oXf00RjAhXWVbQ2xFs4VHUVO9jOWJ+4jO9BHvppom7X1Yh9gyAQ1UKJlX2W6tRInWZn1/P/0ZyxP3EZ3pI955LiyRtBRYZO+RNbmDhdLAKu59LsrZHi2xtbtYnriN6Egf8W6R3MTQYk1gxnlPy1Oo1HE/dSEsrWmcj1oPu4zliduIzvQR71oPKnWE3oG74J5YE6GM2mBgVU7VxsBHESa7jOWp24jO9BHvXgRYarnFDjNoX62HGZQSJ2ixYquCh0XVe6a/2ml1G9GZPuLda0SqqccUILS0h09vk3yODsi1cWed8mpBkV3G8tRtRGf6iHdMF8HeE0JHXkxTDFB5j8zrQYrGlIUeXXvYZSxP3UZ0po94N9WUuEmuE1pBBUpjQJk8YOEs++ltzenRFCa7jOWp24jO9BEvr/KmZN4rXPrYZ0TNoLIOinVUYS3M4dX1tF3G8tRtRGf6iHe9xzobyqQCBa0Acdd1PJS9JWDBjC30/ove4yuWp24jOtNHvIvl7VF5vN+JD1xMt0lgaX0bmC3FOcnwB73HVyxP3UZ0po94x3RLsay+A1qri2kaCXQHP6zO2OcsMtsPPJcvH1HdR3Smj3gXy5tltdMJYaa6zogFK5RIAWoUq4t2bq8m9dplLE/dR3Smj3jFtE7Rv3XMZDMACRMUbQPyaqUz1WGD3/fTn7E8cx/RmT7i5RimVIgEIWPNQLp6j6KpQ565khQL0R4tG7fLWJ65j+hMH/FykxxJLEqw6nUHWqdCMBkBrJSaR2PKj7YjWriL5ZnbiI70ES8ni9WZ1BBC1bT6j9zAYpkglnosAbXomyPi/yP9GcsztxGd6SPevXLRmExxlelmeU/3aLAKdIckZUaeM0V5X6Y/Y3nmNqIzfcTLQb2jD+wE6yjIQGkilDQ78Gqxy2LdRnwTNf2H6c922m1EZ/qId9Z4WOVYbMIIdTGNWMAwDtDW9rS82dt488L2H6a/YnnmNqIzfcS7I2KqxoQJuPQJtEozFKkNOJcgqQ1t8iY+/Q/TX7E8cxvRmT7iXdyjhd5yEpja9rQ862BUKlANbdLqqkP5QT/9FcsztxGd6SPeLZLjWsiSQetxT5+OBnUSgqYutcwSAv6A6a9YnrmN6Ewf8c5ykcg51AiYZlxMk4JqIZiskXITQ5X3TH/E8mJwG9GZPuJdne4sGFODGMeq01kUqspqrzsPFpGaypu4xz9Mf8TyYnAb0Zk+4hXTVcOwIhl0UFhMcwA1VRg4RqNUivKb6dP/MP3hI8bgPqIzfcS7+2mNvWYLwDwb0KwNrGiFyi1iY8TW3kys+X+mv2J5MbiP6Ewf8a73SJlHtLJOhtkW0yPuUQj7mUucafZZLLy/n/6K5cXgPqIzfcS7JwG46nTUBqn+t/eoYMhxlW1pFrumrO/vp79ieTG4j+hMH/HyLo8iq3XoMe5JvXHH8lqAVizNmGuM9c2WAItXsbwY3EZ0pI94V6a5phBnhYB7QZHRgJ3Eg9WR4FJI8QdIf8XyYnAb0Zk+4mV6utHCdsI6Jw6gPgxKsgTEIy/aR235UYQp3sXyYnAb0Zk+4l3r0SZ3470aAONefBFBsS+6tTQMjUIub15u/cP0ZzvtNqIzfcS714h73qOSQip1r7tYOGtuAliNikjTIW+W2P7D9EcsL0a3EZ3pI95ZLm3V4zYVAhde/XTNYIMnEGY1pkyCb5Zu/cP0RyxvnVydaWf6f+Id0yTCNtaP4W9ijTDuzjpCjDQi2rSZH9mI8S6WF6PbiM70Ee+ipph6C7UCzt7WybCuzjrhhB6GYZ5Sp/3gjPgRy4vRbURn+oiXS2xnDRIqTA1/19MdSsIBuRSkppyxPLIR42UsL7qN6Ewf8W6bC5eOKQeINRpQJALT9UlDDVRFZPZHz8bjZSwvuo3oTB/xsvfAgc0KROOyn9hWKFRpnRGjBG2M5dUT23gZy4vuIzrTR7zc5rIXe6YIqc0O1P8m1mCANGrJ0sM6QD56EhAvY3nRfURn+ohXTC+UpZZ1MqQdmiZcTBetDDIzVc4tW3p/P/0Zy4vuIzrTR7x8YsstkDXIgqufljRBLWYIxsiMhoHie6a/fMToPqIzfcQrpgfnkXnvGUdZX6gXsLLoHiOFmSO1TI8yTHgXy0O3ER3pI95NrMkDzXoG5dVEU8odtFuEqZlHKFNn0+dIf8by0G1EZ/qId9PyDGOQxNByX0dE62mVaYqQc0XstochvBnU+w/TX+00uo3oTB/xLmpambCOCH010HtQL4FlDcCCVWaZo9IP6vRXO41uIzrTR7y1xkMqJQOuZmMdEUWgIlWYKSbkmEuaj+IeeBnLQ7cRnekj3kVN4/r91R6BKgtQDwPqDHud7ToyRg0c+qNrD7yM5aHbiM70Ea+YlobSYw7QJSWgsV1xSwRY+qg5xzHjI8sFL2N56DaiM33Eu2cu1FtrOkFTxsV0jmDSK2CrmGjGWssPmP6K5aHbiM70ES+XIwbFklZ1TrjqdAwZqglDKHMyhvUHxo9sRLyM5aHbiM70Ee+WI2oJMgPCqH/BpXVQtJ4V+uqqJVgv89W0PLyM5aHbiM70Ee96jyqFaBqU1WTsSb2yPrUGo4zS17nR0qNFcv8w/eUjJvcRnekjXvYeNlPTAqQh7bhHhFowQ9aAPcVRf3GX9xnLS+4jOtNHvHwSEDk3TdBKXWfEOAzMVgMyc+Sx/lXp/dETW7yM5SX3EZ3pI97dT4eJYjs+zZL3kwACjTbAYi9pWk41PBrvgZexvOQ+ojN9xLszosUdnI4w4h7vMcuEairQtFNsWoe+WmKb7mJ5yW1ER/qId0tsJ4ViQVb//BfLYwVFKlC4pIFJaqJH7XS6jOUltxGd6SPeXXtIjzjzAOx7OWJtq52uPCHlGmxV7Zryoxe26TKWl9xGdKaPeBfLU465zQlSmy6mZZfoXqGoYRMOY7xaUJQuY3nJbURn+oh3vYdGklgKzEzriJgxg1IZf7G81IfW+WpSb7qM5SW3EZ3pI95FTUebsWXc/TSuftoQNLJAzCnw6j1KtEexvHQZy0tuIzrTR7zrPWidBVMMMArTqtOxg1nJMGwOlrAN80fWeLqM5ZHbiM70Ee8WfrIRl5wAZ1j9dAmr92gtAbOF9Y91jj9g+iuWR24jOtNHvItP99yI5oDS2p4AaQqmrUCNqaZUc63jB/30VyyP3EZ0po94ZyOidmQSkLon1vAq1lr7akDCKtdxzlHyo6Vb6TKWR24jOtNHvKvT01qgWQHTfrqlnaFk7Pt+eowpOVl/FMtLl7E8ch/RmT7i3SiEiMIsBp3Tvp+OFVRxwMgDZ4qtFXzP9Gcsj9xHdKaPeDctD5OM1DpM20+3lBbTVQhS6CW0vn/zj565pMtYHrmP6Ewf8e5+WpBEdEKve+tW6A0MBwGGhbRxWS3Io6hpuozlkfuIzvQR72J5NSdhYegNd9R0j/eoJcGwIJVztUGPmKa7WB65jehIH/FuAGTtvVIg4KwG1EaESnFAMDQkHqG1R7E8uozlkduIzvQR767yDGduOUGIMoDyUCi8vqSWklAIOl4tsaXLWF52G9GZPuLlVZ4Srf4D8kjriCjEUFsX6KExBQ4L7Uc2Il3G8rLbiM70Ee+u8hKOOEOAmnMAKjKh5AU2NaRMs0aZP2D6K5aX3UZ0po949yQg9kCT18Ew0WKaRgKVueo0VxKVnGk8usqjy1hedhvRmT7i3RLbbqVmKyAx0qrONUKhjDB6mTxHj6vffs/0Vywvu43oTB/xbhICTksxM+jYy1xqMNCZJySpWMYCeo5Hz1zoMpaX3UZ0po94N7Gmt1GlRIi8I0yFClShAVOsEocx26spTHQZy8tuIzrTR7xcJNcsSh+gaS/85NBWnY4BMmqVdYDMqf6gTn/F8rLbiM70Ee8WfqqFIV2hzryXjXOAGksHpTxX/0Fa0N4z/eUjZvcRnekj3sU9SoizjgCMua9+ej9H1FahZ9yvyWMQfjQKgS5jedl9RGf6iHdnRMOWQmNALgEoVIISZoaqzai22Xp6f+/xGctj9xGd6SPe3U+HPtYvhPWzrkATJ1idAXC2kBJnauG9N/4Zy2P3EZ3pI95541JzHCWC1IUzdcnrjFgI2HQ0iTpoPOo98l0sj91GdKSPeNdO5zoyxgFN9ySEuI+IY0bAjhSbWCv66DVivozlsduIzvQR78p0mNLCfjUuYR0R9+ya0mWCFlxApTpYHg3qzZexPHYb0Zk+4t2LAMyVjRKkveuTcrR1OqwGRUsrmcyGPRrUmy9jeew2ojN9xLsjYhbrfTUbk3c7vX6ByggQU+bSQ7E2H71yyZexPHYb0Zk+4l3UlEvIgRrwYN1MJyh7shhlotokjUw/qNNfsTx2G9GZPuLd0y2OOgQREpcBtB/X1pryXmLLI3HvmR/Fp/NlLI/dRnSmj3jF9MxVSxwJatC2rfEIyiowG2rNNdbYflCnv2J57DaiM33EuwmQWXoJJoBdV8fBcy9HDA1aURKbPfX2KJaXL2N54jaiM33Ey1geUqq9wgw69l1egXU0rKCpcJsjN6Mf3OV9xfLEbURn+oh3notmbYH3Q4AkQDv4oXns9IeknngRLz/op798RHEf0Zk+4l2EKQsWjOvHQHtS71g4W5YAfeAYRa3Kq8li+TKWJ+4jOtNHvLufTlNqsx3yCAY05zojIhaIwtpmbq3x+376M5Yn7iM600e8u8sb+31WFZg4FtMj7WHq64xoxhxJi4bxA6a/fERxH9GZPuLdGXGgcra98VNW7zF3hmkPWNfMo+UQJ/EjH5HvYnniNqIjfcS762kONgatH4OGtI6IWcGQJ7REbbUkKao+ehHAl7E8cRvRmT7iXZmWiWK5wYx5T4CkBoVpACcMZKNmpEeL5PgyliduIzrTR7yMMOWuPQyYrQ4gNQIbuCo2WRql5J7ioxcBfBnLE7cRnekj3kVNy8y1rzotk7eNSAq1ZobOqBJRS5w/6D2+YnnqNqIzfcQ7pmcyjCjQ4l42jt1AJRGsqh0kC3UOj649+DKWp24jOtNHvGN6kVtmEZimezFzj7BKc9hXeSNoC4P7I2ucL2N56jaiM33Eu/i0CbGEBj3NdUa0iFBZE7BiqDEMsfkDpr9ieeo2ojN9xLspTCxYZkVIcexJvfsuT1OBMnjmXpaQHj2x5ctYnrqN6Ewf8W7zRegzmBWorSYgsQg65upCqKHMgJXio+kefBnLU7cRnekj3lnjFmvoCSHTXvgZgkGxbNDKjDGuf5vjo2XjfBnLU/cRnekj3vUe0nNIOcFs3IAwtR33UAilztXKSsvt0VRTvozlqfuIzvQR77zxGDi1BXGNsvppqR1qkARp1lJx9DHTD5j+8hHVfURn+oh3TNPuWKeAjD0tL+06rX0dGZs2QeQ+SN8z/eUjqvuIzvQR754EJMOFbwKUvR1xIEMtDcHiHIFlr7545CPKXSzP3EZ0pI94d+2RCmqoFSqmDqtmM2hYTUjtQq2tj0keHRHlMpZnbiM600e8jHusnpmNQGzHPWQ11gvzCl1zt1Wra4mPWg+5jOWZ24jO9BHv6nSpM4wd9wi2F34unJWnQRmtNI2SkR8dEeUylmduIzrTR7yr00aoBRuk0nfANGUomCKMkQPliTLtfTv9GcsztxGd6SPeHRFnEqqjQFtNCCyKBxhVA7UYdBQMs/+gn/6K5ZnbiM70ES+fBHRcx7AEOaY9CWE1ILUEhkRTo83Acz56EiCXsTxzG9GZPuLdZDGx1JgbSLPFdOcCFgoD7qmmaGJRHkWY5DKWZ24jOtNHvHuOiDYtxtV29D2xJmuHyqtsa845cuFk49HEGrmM5ZnbiM70Ee82X1BPaVaGGvZEda66zogUoY+aWk6Ta3001VQuY3nmNqIzfcQrpo32nlrJILHtJwFjQK2hwjoi5iJhpvJq6ZbcxfIwuI/oTB/xrvdIXALuRS7TZNdpAks1Q5ujpRlq7uX9Xd5XLA+D+4jO9BHvzogaCHfcQ/eqABIhqK1kWJ3HsFbZZns0hUnuYnnrZ+ZMO9P/E6+YrqEjhjahz7aYbq3v0ClBYtZWO2fB9974VywPg/uIzvQR75juQ61IB+x19dMYEcpqRkBHw9aDFiv2hmm9iuVhcBvRkT7inY0YpraBBmHV69VTD4b1ve4x1EGbhV7HozKtd7E8DG4jOtNHvJuEUGuuISHwaH/TPVYnbTnDlDCijdjl1atxvYvlYXAb0Zk+4t0L28ol11qgh0qLaSmgGhbTNZu2onHmRxMg9S6Wh8FtRGf6iHfX0710NWnQhAdQqAMs1LznqxdKM7U0Hk1C0LtYHga3EZ3pI97V6SCxc1s4L4CB2ixQrDfINePgmCrVHzD9EcvD4DaiM33EO6Ynz8IyAa0tphVl9R6Laa4R917b2vIP+umPWB5GtxGd6SPexT1stdDWB+TOcS+xDaC1GIzGNSUtueRHESa9i+VhdBvRmT7i5b0H95pLh0k1AKHGxfRe68K0pyA0Qnw0AVLvYnkY3UZ0po94Z7lUShn3sJpBddXpUsG6CbQmJXdNo4ZH1rjexfIwuo3oTB/xrk6XOLSsVnrUupduaQPDKTBC5jzi+tx/cJf35SNG9xGd6SPePRsfZSRGhNmyAlkPUKJloJhCDy1EKo+2BOhlLC+6j+hMH/Hu2ThHqmUEaGk/c+mmoK1FqGHut1slrxbkPdNfPmJ0H9GZPuJd7zHmjDIMeM/4IGkGGluFgDTibEPGbO+Z/vIRo/uIzvQRL0chmKWRJ0jc0/JSn2AZO/QZZsI5TV9tkrO7WF50G9GRPuIV0jRS7kKrOOfGQK0UMKl7tDr2Rmn9xW+PbES7jOVFtxGd6SNevhpH3FuIgDshUOEGRUcFQeu9DOktPnpha5exPHQb0Zk+4t3EmjgkzNV6JImrOuc9AbIHBKutCGpoXB5ZLnYZy0O3EZ3pI14+CShxxNCBqxag2g1KHxGYCo6SKub46IWtXcby0G1EZ/qIV0w3Xb3HKtZQ877KG6vtqNkMqJOmGTANfGQj2mUsD91GdKaPeDl9Osrsq/co+me57CcBaX0qTaLEXMqUH/TTX7E8dBvRmT7i3ZOAxGGRHKHtLUXUgoDtdbZJMjWzdVAcj6aa2mUsD91GdKaPeHfvwdlS5tVxEO6oaZtglBiConEvMUem90x/xfLQbURn+oh3Z8SqFrsEKKIVSIpCnS2CGXPnNFO2R8/G7TKWh24jOtNHvLPG25TClgC5zNV7aAO10mHk3AZ1KckexfLsMpaH7iM600e8e7o1MHAJEWZrq06POHbFZhjSJJU+55D3TH/G8tB9RGf6iFdMF6RGozBU29PyOK86HauBCEpPRWvWR88R7TKWl9xHdKaPeBmfbjOIdFhN9Toj9ro6a60FKotoaqtY26OtW3YZy0vuIzrTR7zcujUy79VxXfeqgEgNKs7VikzMbVbBMN/ce6w/1rtcXnIf0Zk+4h3Tk2LSVkBofSHbo8UyMiBSlJZW3dY38el/mP4M5iU3Eh3qI96FmGzWYhkhV5lAMzGY5bj6a9VMMSjGNw31v1B/dtTuJDrUR7xLfLRVqldXDRyxrUodV/cRWgcJliYnVM5vOup/of5sqd1KdKiPeGe7aMw5rG66V1nth04FWyRDKrMghZgw/qCl/szmJfcSHeojXkEdJVltaZ0TE3WgahWKaYdQYx/MMeKju49/of4K5yU3Ex3qI961H2Y73jEhlP0wgFtaB8WQIabQZKZZWnrzJvFfqL/SecndRIf6iHduooTRKa2eOu+XAdEGlLLn9zbp2juX1n/RfnzF85LbiQ71Ee8qda1aNTBU5rTbjwKVIoPFWPMIaUZ5E2X6F+qvfB65n+hQH/EOapm1UCdoPS+oEXlV6tQgmlmhYlnyLyr1V0CP3FB0qI94GaQerCVU6KPv2epdoAQsYA3r3u2yX5P/AOovR5HcUXSoj3j34qWVNmWuSh2ZgCZVKFM6GJdMWNto8c3gvH+g/ozokTuKDvUR7xxFxabGGebqOoC47C0YIUHjlKhLQ0s/sMk/M3rkjqJDfcQrqCfKNOQGSVsHKjGBjZSBd+sRdqhJflGpvxxFckfRoT7i3aAxo5F3limTLajVMmiiBLmVWA1JenmV/Yh3IT1yQ9GZPuKdSy6KZQhCw9iAYrTVUq9mBFtvls1q6q8MxXgZ0iM3FB3qI97d6KURYsAKuexFzbL6EEuymhEMQTT3rvSq+4iXIT1yQ9GhPuLdsxfdr8VZYLXPDDTNoOKGugzErpLDs+RpvAzpkRuKDvUR7270REgpDVDk1VIvtKFysb1FII2i2NaXH0D9FdLLbig61Ee825c4e5WBe+F4TKtS17TwDnMfFrvUrkPxF+3HV0gvu6HoUB/xcrEtBZEc9/ot3pcfBTT0vE6LIVWVMXr8xUHxK6SX3VB0qI94BXVYpbrk0YE1ClDCDiWEBkyDOIUyWn6zOuBfqL9CetkNRYf6iHfRj5iiqhDUsVeQJ4ugnPaLxXVwJOzrL/9XhmK8DOllNxQd6iPeGYpxnQtr7mC5zz2UOiyoy4BBllKbM6zG+gdQf4X0shuKDvURL/NMqY5CESjnABRngZIzQtqrA0KuhX8C9ZejmN1RdKiPeOcoLoy5YIEYbZsvfxvmIkEuZWisacT2ZozeP1B/hvSyO4oO9REv1yYmVKkNIqkuqHWCUsXdfjQLFMLEH5gvnyG97I6iQ33Eu56aI3XRBmijr4Oihp39aDAm2e61w6sFAv9C/eUoZncUHeoj3mU/QtARk0KftHrqoAZWo4BO7jzb7Hm82TIXA96F9NgNRWf6iHdTPxKWHlqGGMZe2iwDTAeBoQzEupD6BdOfIT12Q9GhPuJl8pRmFuoQ9qBTajWCjhSga4uDFVvtr86JeBnSYzcUHeoj3rnkFcvqQMqqz2zrnGgIJZcIswQcyFkm2w+g/mqp2Q1Fh/qId+fEUFcDIgJVCgLlPfAjjwmtWIklh9rx1TkRL0N67IaiQ33EO5d85NbigprK3mBU0sJ7NdNQawucbHKIr4aO4WVIj91QdKiPeNd+tFTNBkOuoQLNomDVJoxYFKnO0fXNOvJ/of4K6bEbig71ES/bD5RIpUJl7EDdEtSoHaYWrL1Hms+mfuBlSI/dUHSoj3g39WOsXjraaj/ypAU1ddDZEFKqg6th12fLMfAypMduKDrUR7wM6UlG6Q1GChlIqkJpQlBsDDNumOWVS46XIT12Q9GhPuLdPXWuHAMl0MwIpNGgprS+7TIz6lh/+f/invrLURR3FB3qI949JkeplBsBa+o7z8SgrU2IJaaS8qrX7dXDF7wM6Yk7ig71Ee9uP2JsXHKFaWRAzBkKtQ6xDY2EmvTZyHW8DOmJO4oO9RGvoC6iY/fV0HX+9dQT1AyBU15/WlKY7AfZj8+Qnrij6FAf8QrqymYtWAK0rEA9EOigALJ9l9ErU3tVqdNdSE/cUHSmj3hnKBoF7rYg1tVXUy4FdMEMElofq/MY3F8V6nQZ0hM3FB3qI969UJwlp0rrdJhsdR+6QyBYFtRljplm60ivrqnTZUhP3FB0qI94OfVD9ttEXT3HNhQXQWDWB0RNeeSC09IPuo/PkJ64oehQH/HOUDRi0rgaaaNVqbEQlDlxNdcxDas5lPFqPlO6DOmJG4oO9RHvzonWGg1qsI6Fq1IbL7zFIkjkzjWM0vEXPfVXSE/cUHSoj3g3HlJSkGYEYbS8h44haJMMbG1iQbbUXuWZ0mVIT91QdKiPeFepg+x4KUPDUvbQsQk2rQFi2StfuGfFH0D9FdJTNxQd6iPeueSBmeNeori/UNO9by6Unf8QClly5lfTqdNlSE/dUHSoj3g3IGG11KqdgDGuSk1xQOnBQEtIudqoqf6i/fgK6akbig71Ee9Cel0m56wwbMTVfsQJBZMusgcHY0nDfnGl9+UoqjuKDvURL28/UmmWA9TR10ExYIYyIsIUoxaKseqrHc7pMqSn7ig61Ee8grrnLn+zbCjsNwKNItS2dzgPia2HicVevRFIlyE9dUfRoT7i5czThLmPAqHuzaCzdairi4Wh69AonATxF5X6y1FUdxQd6iNeTqc2LRrifiMQ9nhIBu2YQDIaYy+zzle3H3QX0lM3FJ3pI94xHXXWYQvnkSqQtHVO1L2cvIQ0sFW1lN8z/RnSUzcUHeoj3p0TMaSZiaEPS4tsMiihtPWtpll6G/1Z90GXIT1zQ9GhPuLdzFM0tTwVcmgGlG1Bvfe/kFrPktKM9dUoG7oM6Zkbig71Ea+gJmxcpXSYpSLQ3nRbRt7zEqiWFvI6Jr66/KDLkJ65oehQH/EuTj1qblUmcKirUseWQOfcD8q5dLE8xk966q+Qnrmh6FAf8dIlz7Iq9YCCZv+deapax+pGaMwaIi7MfwD1V0jP3FB0qI94WalnHRoQqnUCqtz3jV4GzLRYz5wnvppOTZchPXND0aE+4t1BUYO1FPY2jCRAvTPUPA1qDGWGuTqT8WqQL12G9MwNRYf6iHcHxVay7smQbe49Alb3xheL0DT3tECvof3i9uMrpGduKDrUR7ycTl2JQ65gti/yIu09AiQwQkbFWWIdv2g/vhxFc0fRoT7i3WuuUTmmasA5KVAZClaQIE/ZC2+NJ7+apEeXIT1zR9GhPuLd0DHa9VgaGO2Qns49w9cqhJYQW+IR4qvXXHQX0kvBHUWH+oh3B0UetuANEIx3AIQmWC99fRHiik31FwfFr5BeCu4oOtRHvLynthljzDBltlWpKYNxNug1jEFRR6mveup8FdJLwQ1FZ/qId2sELESJLJByFiCeFUpefXUsyqmVLhJeTVzPdyG9FNxQdKiPeHf5QQEDlwq576VzuMiuMWWoMyIWomz8qqXOdyG9FNxQdKiPeDfzNA7ibgXq+mEDhaZQRQcE0aIoM2p9lTzNdyG9FNxQdKiPeHf5Efe+OebtvcTVUldaR0QjkNiyEM6C4Qct9VdILwU3FB3qI16eE0uLYRi0tsdDathvydEgzM7DmmrkV5cf+S6kl4Ibig71ES/j1MJDm0AYhEA0ItRdrmccXUnSKM/W3ea7kF4Kbig61Ee8q9RC2mdimE1X+zHagMo2QKlNwUSz1V/cfnyE9FJwQ9GhPuLddOralGtbnXSSuqDeIb05E3DtfUhNHfnVdOp8F9JL0Q1Fh/qId+3HoHUYFATtvHpqKqtSx403D45x9dRhvnrNle9Ceim6oehQH/HuSm9mxj3ro9FuPxAzqPYII5TZNVss9dXDl3wX0kvRHUWH+oh3UJfBEqZAjiZAdT8mz7un1llbHSmm3t9D/RXSW/8XHGqH+n/i3XTqSKuRbmFH81al7mlAqbp66i4ZYzRF+gXUX45idEfRoT7iXZwau4SSKiDj33KMCYXDBFxIW5xxR09/APWXoxjdUXSoj3jXfqSGrSNCpMJAM+q+/WCIGUvSMMTCq0rNdyG96IaiM33Euzm+oavSYMDS094M2kEJy2pGiLOhhso/YPozpBfdUHSoj3jXUkuzP7PFGq5CPfZbRRkR2qihDyrV9NVuDL4M6UU3FB3qI97FqbPU0GT9GJD35XSkhfdUULYkOlJL5ReV+rOldkPRoT7inUteO9qcBXQEAwqUoCaOgEFEcpw991fRD74M6aEbig71Ee8uP4JMDJxXT50mrLNig9q6wZ9D3qel8WyHM1+G9NANRYf6iHeVmhJLpgnSMa5K3SvUuss1BR7c6uzl1XhIvgzpoRuKDvUR796St9payQWqUAOaw0BjrVAER5SRo+irqR98GdJDNxQd6iPebTEqk2KscR0P9yDfnhSqhQysUmmETlpePXzhy5AeuqHoUB/xbuapsJbZCVrSvqC2ALpAgqy9xZrF+Nm7W74M6aEbig71Ee8qNSlqptVJS0JYdbmA1UzQo7bMiFbnq5AeX4b00B1Fh/qIl3kmC9XmgGIhACF1qJHnqtTDtIaZWmjvof4M6aE7ig71Ee92c5XBU+KEWkMByj1BUWXIxJZG66L5B+bLZ0gP3VF0qI94l2fC1vrsBolm2I/J10ER97V1a0HDCDXSD8yXz5AeuqPoUB/xCmougWw/3+JCtKFe3TXPBhIoYouYQnxVqeUupJfcUHSmj3h3TV2r1REJIvZ9TuwVtEQDrEyosdQSX81nksuQXnJD0aE+4uVm0JlT7QqRxuo+ZhOwVAJMIikJS+byapSNXIb0khuKDvUR77qPNpEm9f/WZ0KZYE0QAiNbxzJRX0U/5DKkl9xQdKiPeDcgodZZY++L54J7hzNCKZQgxTIyd8MQXkU/5DKkl9xQdKiPeBnSs1L2GgELpKunHhFsrkZEOOaYtbWSXk39kMuQXnJD0aE+4hXUFmz2HAOg7TUCozbQjAwjjTIkS4v9FwfFr5BeckPRoT7i3RNFjqlPrRCKtp08XT31lAxR02qqh4Uqr1xyuQzpJTcUHeoj3rUfuU6W2aG03X6MuZPUTKA8IolKKPTqiaJchvSSG4oO9RHvoh+WJkedIHXM1VNH21M/BnBrs89OseRf3H58hfSSG4oO9RHvQnotzMZZIOe2J+mtntpqzcAztipcpuAv7qm/HEVyR9GhPuLlhASZFFalJt6T9NKIoKYZujQuuSN3fBX9kMuQHrmj6FAf8S6k10adgQIM3iG9OSto3XiHXmgK1dWV/ADqL0eR3FF0qI94t8Yoh4FTbTXRstoP6gU07mmRJTIyl1j41SQ9uQzpkTuKDvUR7x6Tm2hAFMC2dziniWA5d5irgreBygVfmS96F9IjNxSd6SPezWeiGnrYU8Z0VWuKOUPhQqCpLay1pDlfnRP1MqRHbig61Ee8K9SZopKNVZlb2o+5dF9+hHVYpKqxW2R91X3oZUiP3FB0qI94d07MYY60SjOnuDeDBoHKOqHPLhRTwKav8kx6GdIjNxQd6iPeJU/HVBytgaH03VLvneRjFW7E9V9ikfSL9uMrpEduKDrUR7xLns42UytxP0kkoB47WI8DqmmPRFFY9QdQf4X0yA1Fh/qId5WaN83FoI++2o/UZA/RIwgUOdaeqOOrAQl6GdLLbig61Ee8XKJoMuveXdQVgVgLlIkCNnfmdIZM+dUkPb0M6WU3FB3qI95V6tqs6RyAURLQtAqFMAObWpga07RXQ8f0MqSX3VB0qI94F6euAxsqQzRelTqu7roUXAfF1ZdQSSHLfDUgQS9DetkNRYf6iHfmi1njJAOyWgGyNKF2QkiYZm8ioYRf3H58OYrZHUWH+oh3ydOUYm1RoUtaB8WiESz17S3qwqli6e3VGwG9DOlldxQd6iNeQZ0L9Ux1gPXe/jchAfe7WzUdMY+W2w8cxc+QXnZH0aE+4t0sm1x3tjNAnJyBmCtY6Ah51CiSmo75KnmqlyG97I6iQ33Eu8fkUqcgduh9NdZUeoA6jIGxilitOp5NSLC7kF52Q9GZPuLdNXXXLD0ZVNvzmUaLUIQbDMzZRgg8ngVP7TKkl91QdKiPeAX1YrbO1iNkWuWZijUomjuk0koU5BTyq4UvdhnSYzcUHeoj3iVPEalWVJgyCpCgQSmrr56m2mfuWvnV5YddhvTYDUWH+oh3huK+/UAc0HKfQHnP/0hzgFLrYfbGNf6iUn+F9NgNRYf6iLeGYqQ5IsyatksubZ0T9y6BEWNLdabcftFTf4X02A1Fh/qId+1HUWlDJrTIChQpgO4ZZLNik7Z+7+PZfCa7DOmxG4oO9RHvpn5MLKWu4+HQElb7kROUukegSpppfRso/QLqr5Aeu6HoUB/xrqcWi9ZaBB57kh42A1t9NlhPRJZnJPtFT/0V0mM3FB3qI955L6kRZo2AVFdPLfvdbVSENFEj5dWatFdPFO0ypMduKDrUR7ybeYqaJs2+NzcbkO0limk2YE6mhUeU8Oo1l12G9NgdRYf6iFdQh6GxWpwgaKun5lJAs05QLJUX3krx1cMXuwzpsTuKDvUR72zyVFOdmYAzRaCZO9QxI5TJVMni+tevHr7YZUhP3FF0qI94F6ceNKLmDMNorzGKCSqPBplnrGlKlvALqL8cRXFH0aE+4p35spqNtr5AztT3E0UCS3sBDKeBHPOg/Kin3iGmm5CeuKHoTB/xrqVGGhSDAseiQLSnnUqfEFIaFEYlHY8Mxf9n+jOkJ24oOtRHvJvjW2eU/YSrzyz7heKCuq0OuyZqGUsaUukHUH+21G4oOtRHvJukV6uttpnXwXAQUDMB62H11Y0GpxBDG4+8l3+g/myp3VB0qI9455KHOWbve3IvVaCeVksdk8HQVltgRHtlKP4D9VdIT9xQdKiPeFepi1WJhCCK65yoNqGOvcWoYw2TKQ1+dE39D9RfIT1xQ9GhPuLls1uRZAvlFDGsSl0NlNeXWpK0OYPM+ouD4ldIT9xQdKiPeAe1CVPNA8o+I1KrE/ZLXJhl1MomHfHRfKZ/oP4K6Ykbig71Ee9uPxhpJBowU1g9NY91UIy9ghgJtZgxvnLJ/4H6K6Snbig61Ee8MxStr1KN68fAf5P0Vg+iGjJECXWQtJp+Uqm/QnrqhqJDfcTbJ4ooVBBqKgJU2uqpYyAQLimYmPGoP4D6y1FUdxQd6iNeuuTKKlqAdM9nWgTtkesMNhP1IDXE+ij68f9Qf4b01B1Fh/qIl/OZmmhQhdVrzL2YnKAQF2g4KxXKMaZHbwT+gfrLUVR3FB3qI97dU+vqWVtvkMp++JKDQok9QhyFJHYNw35wpfcZ0lN3FB3qI94NaGpoFnOHvj4B2ayru17tB5nl1MrkSa9CevEupKduKDrTR7w7J8YUk40Jk62tljpOsEIFUuWwA9a166vLj3gZ0lM3FB3qI951H4tlHISQaU9c57xaamwN2qS0iB4y66uWOl6G9NQNRYf6iHejbGpKVFlX96Fth/TmXtJVIVtKNde0uH6VPI2XIT11Q9GhPuLdG4FQWE1WaSb8e/diUDVMaBwX4aU141chvXgZ0jM3FB3qI95BnSdFRYaBWIDqGKCYGyRq2tPUUemVSx4vQ3rmhqJDfcS7qR8hpZYwg9iqzzvs8d8tRj0ZTcbUaf4C6q+Qnrmh6FAf8Qrq1Cyy1gGV9mLyRAVMRUF6ij1OyphfXVPHy5CeuaHoUB/xzlAscR0GsQL/5ZkSR6goBsStYctMKL+4/fgK6Zkbig71Ee9ec405rcwJtoc0UbAAtqMfpUnWREqNfwH1V0jP3FB0qI9411MPbkiU9vGwr4NiUShpdBDKc5ZFHoZXIb14GdIzdxQd6iPeVeo4cy2r/ZAUAtAmu8asEDSmLCM36q9CevEypGfuKDrUR7x7+KLMFqxDDpiByjoylpYnTJXJMY1U6dFi8n+g/nIUzR1Fh/qIlzNPETsJQ+Ige4tigFJiBU2ZJaVp2tIPoP5yFM0dRYf6iHe3H51mLVIhjhn2G4EKFScD2/oVTZqNVyE9vArpUXBD0Zk+4t01dZWwWo4AmcteI5DDfnYrkDGlOKzGQK/OiXgX0qPghqJDfcS7Qj2iYYsIGGW11FYQFskEuyPhaLTX0f0A6o+WmoIbig71Ea+gnhioRKwwB/Kq1FJASQXGLDoLi0x6dfmBdyE9Cm4oOtRHvGs/JNZpjCDTKlDjBNuOWYfFZjRmDPNZSA/vQnoU3FB0qI94Gf3QxsMilLCnU8cRoTYmsLaALsbrf+QHUH+E9Ci4oehQH/HujUAIxgMVMK8vVGeA0rnCHjZWyXRmenWjh3chPQpuKDrUR7x7zdWzWdIGk9cZkeYsUFMUqNoHsZqGZ9fUeBfSo+CGokN9xDtDUQqmv+jHwLYOisWgztoX1EhkgROHV3kmvAvpUXBD0aE+4hXUOfTVQmeB1mcHQmPQRg1a7UyTrNGrfXP/QP0R0qPghqJDfcS79oNiFbIBMoMBkQgUGRV2jnoahn078gOovxzF6I6iQ33Eu1E2XW3Uuu88RgAyVqjC+0pvYNCpEssPXPKvkB5FdxQd6iPetR+6PcXVRGMKEUh7A7XagDXzOiXypPGD9uMrpEfRHUWH+oh306kxhDw6wsA5gfbEj9JWDzKSCSMlEvuBTf4V0qPojqJDfcQrqNdhsHISBK57OnXGBKo4gJMS5V5J9VWcOt2F9KIbis70Ee/yTDylcK2Qah1AI5fVXNcAIrX11FgTv3pLni5DetENRYf6iHeFWtg48t8TrrK6D8xQ+uhgYT/sCtxnnT+A+rOldkPRoT7i3TkRk5rghJzG6j6m0t+qOegl5joykdmrc2K6DOlFNxQd6iPePbudjDFygrb6jz2fKa4iLQQxxhwipdbx1XymdBnSi24oOtRHvAvp5ZnTRF5Q/63mKtsgnxGYdf1HJHX5RfvxFdKLbig61Ee8OyjmksvEBpj/Hr503msEGmgVDKEK52dTP9JlSA/dUHSoj3jXU4tEtI4QaHUe1EzAROr6MkagtN/hxh9A/RXSQzcUHeoj3s1nmlZqsQx7RxeQtlWpOU8wDl0yl5n7K5c8XYb00A1Fh/qId1BzJmQskLh2IA4VSp8MoaZosbCp/uKe+iukh24oOtRHvDsoauEobYLGQkDUM5S88x8tYA2hZxm/aD++HEV0R9GhPuLdulucqQZLoDYQKCAuvLNBDHOEXiRI/sGV3mdID91RdKiPePfwJc2UaRiMvs6IxHGAZuTFeGslhR7as3W36TKkh+4oOtRHvDNfkg3DqJAsJqCEEerU/WRAddaUWvhFnukzpIfuKDrUR7yr1MUsjNxhxLgqdW2rpw51wFQus8uU9GzsB92F9NANRWf6iHfzmUKJOYUMfQ/zpREDlFYLDEuUU1sNdXnVUtNlSA/dUHSoj3g3x7diXH2zQc1zdR9tRiij/OE9+2Tuqb16IkCXIb3khqJDfcQrqDmMlmeoUEPbk/QsQelpAs+cxsRVtfsvoP5qqZMbig71Ee+gTszCk2C11QOojLzvPTpMDKHVKsL4KvpBlyG95IaiQ33Eu2vqSVlG6pCHrkodo0IhM5jRMFGZuHqRH0D9FdJLbig61Ee8jH50ynN1Hh1xAtW4XfKgUIn7tDa7YPsB1F8hveSGokN9xLuQXq+lxNwBdS8m39fUFkqGOHJbdTo0aa/i1HQZ0ktuKDrUR7yr1IExJt67i/bDl0ITtOYB0goHYul5/qKn/grpJTcUHeoj3l3pseTSpECN1mB103l9KhGKzpa4Z5lp/ADqr5BeckPRoT7i3SibOIJYT/ulS1ztR1sHxdgShESyPpQx4yuXnC5DeskdRYf6iHe3H5GRZ2iQw56k19eRsViuYL3MrDO3mF8lT+kypJfcUXSoj3g3HrKiEdcEQ8PYa4wIassIs1kSraNb+UFP/RnSI3cUHeoj3uWZ0BD3u9uWE62emjoYW4RQJTH3mMez5Rh0GdIjdxQd6iPeXekVyV1WE02jFiCtAWqIBLGxSejURnk1yybfhfTIDUVn+ohXTMcstvqPASG2VahzL2B7LzmOLnXsG75nuzHyZUiP3FB0qI94lzzVGZPUDokSwyLIQGl12LiDpxQ1SH11+ZEvQ3rkhqJDfcS7UTah8swxwGBd58S87z2qNpD1Z5Vy0BH7K5c8X4b0yA1Fh/qIdzd6HYdMFTDUPSChTKhZCqzfNYfFteH4RfvxFdIjNxQd6iPeueQt51TDqtR5rEpNYUBBXt01Rplccebwg3PiZ0iP3FB0qI94B3XhLnveWJ+r6aCKHeoIBURprFPibEa/aD++QnrkhqJDfcS7gyLWUlZfDVlWY00pDqjUwn6xGOMq41P7q2vqfBnSIzcUHeoj3uWZmlmOKUGae+R6KQSW6gTLIaXWw2pBfgH1V0gvu6HoUB/x7vbDkMdsHXpXXVA3hCKxQi+NImexMF6F9PJlSC+7oehQH/Fu48t+M64UYOosQDPtx+SLcVaKY9hY58df3H58OYrZHUWH+oh37cdsij0S8N+6W+IGJe7XXEFjKSmUEX9QqT9DetkdRYf6iHd5Jordak6gk/cO51WkS1/tR8ildLNE9mzoWL4M6WV3FB3qI97dfsxp2mOEzGm1H8MK6N/221ytsxlV/AXUX45idkfRoT7iXfshLQZrGSQG2ru5CGoceVfqdXKshZq+mpDAdyG97IaiM33EK6YbNWLGDts5hPUxgDVbn/JEzswcy6uWmi9DetkNRYf6iJdzfEefFQVKrQxUdYBSItBeULAVo/YLqD9bajcUHeoj3p0TR7ERR1r1OS+oJ+fFMzE0yTrQZjB95b3wZUgvu6HoUB/x7pxYh2EecTXS01b7sVdzWVLANJOlFPWdociXIT12Q9GhPuLdeMjYaZXjCRS3S441Q01tQBsJo0iMIb/aN8eXIT12Q9GhPuJd+xFykrYOiiirXJOtSq25V5DcZqBuFOzVIF++DOmxG4oO9RHvRtlQiDVbAxsYgEZIUKnL6qkr5pKCSfjFQfErpMduKDrUR7x7Sx4ihbS3Ju7JkItwASvJYE4VssmqP6nUXyE9dkPRoT7iXU9da2s6Vk/Nllf7ESKUVAwCpzzDtDjw1RYjvgzpsRuKDvUR76BefXNJFaHRzjPVZlBanJBnS1b6xDFfDfLly5Aeu6PoUB/xznzhOGakBXXHPc8m2uqptcMIq/UoWFOoP+ipP0N67I6iQ33ES/NFQt7Li1S1rko9GlQdBtixYqUUxF7lmfgypMfuKDrUR7zLM5WBpa8zIo49HnI/ubVQFWTyyF2TcpYfQP3lKLI7ig71ES9DenWu0szreLhHrveewHKOIG2MXnnv5noFtdyF9MQNRWf6iHdM65xD6/ox/O2bm2n1Ica6qnXoKfbZ6rNCLZchPXFD0aE+4t1wapUerU0oYw+wYZVtKO7kae65aa3cX71QlMuQnrih6FAf8S5OPUy6oS2oxzonok3QndmrkjGh1D7HqzyTXIb0xA1Fh/qIdwMS4iCLFmDV5AkUZEAtuYAUzLNnG1ZeXVPLZUhP3FB0qI94Nx6SuRdpBcJqpVfToatmF0bgOGPIA2v6SaX+CumJG4oO9RHvJulRl1wqg9axn93GDuu7BIVSzJhHrvLqhaJchvTEDUWH+oiXSxRjamGPO426jod90OJ5NtAQS9TZmuCrmadyGdITNxQd6iPeVWoMLLEKzMa6248MRVuC3FNOkmrM/RdXel8hPXFD0aE+4hXUqQdMe8xH5bY3gyaBMufqRjg2lBZxFe8fQP0V0hM3FB3qI97lmSqT2qjQ1vlwVeqxOg9OA6YGC0025b+4/fhyFNUdRYf6iHfJU+bKNgN00gW1ZYPamSGlFrOFMCy+GrkulyE9dUfRoT7i3ZWepkwoCumvUltisFEmYKmx6aijyy+g/nIU1R1Fh/qId+1HSyFzLovnvmeeaoXShsAwtiEyKOOrxeRyGdJTdxQd6iNeQV1VcsOEENLfQZErWE8BxjBRi92GvlpMrnchPXVD0Zk+4t2NXledWASkzwYUZoFSkWCmVbip5Gn06pyolyE9dUPRoT7i5TkxFRwkwH9LFEcTqBrywttGqpiH4quWWi9DeuqGokN9xMsliiMlQoawvXGK2qC2lGD96DWj9B7GqwEJehnSUzcUHeoj3rXUU8LqM1alnsP2EkUCm2HCYF69dkiD8FX0Qy9DeuqGokN9xMvLj05UpwFaWz11bBMs7a0vMlUbjbThew/1V0hP3VB0qI94d02NNEvpDKS9wDoZCqyWOkCiEfZjrpLaDy4/PkN65oaiQ33Eu4NiKWKKBn3IIptnBgutQrfQJzayyK/mM+llSM/cUHSoj3j3RHFoy7IvPmZcPXXZM/WaDTApUhsFC+MXUH+F9MwNRYf6iHdx6p6zZorQW097MblAtRYh16Jl1hbfDUjQy5CeuaHoUB/xbo8AttU7SwRZh0TY4wigpqAgGFrmRj1K+QHUX46iuaPoUB/x7jF5DWms1hnKzBlo0ATr69sUBJNwXIX8B+bLZ0jP3FF0qI94N0kv91Wji0L82wxay45TN95rBUQLjZGfLcfQy5CeuaPoUB/xcoui1lFlQv8bOlZH3ptBO4yMMeYUFekHB8XPkJ65o+hQH/EO6tmrhrFKc9gzT+c6I2pgAxklxExFIr8KNNldSM/cUHSmj3h3TS0dYx8KVaoB7fRpbdpB2mxmjUnCq0JtlyE9c0PRoT7iXfRjaJ1cMizIcJ0Tx4CiilBNZuCYV8F+lWeyu5BeDm4oOtRHvBxOXZvEHlZLPeeq1BKgZkIopfRpZcQUX70lt7uQXg5uKDrUR7yCmobMkoiglrpaaikL6j+/HPeKjNWTdP1F+/ER0svBDUWH+oh350QxagHLthEXyjENsMBpey84OWCo4dU1td2F9HJwQ9GhPuJdpeY9nHrxzBxW+9GTQpm4yC7Reu9B83gVp7a7kF4Obig61Ee8W3erpDxHBB3JVtORKmhc3YgoRuoUi9VXI9ftLqSXgxuKDvUR715z/XUZQqDrA1AIArX2DqaNguRVxtMveuqPkF4Obig61Ee8XHeLYp0NsupYB8VYoNiYMEpPVUIwDa9CenYX0svBDUWH+ohXUOcUsoUWILSoQPuKuqx6DZ0XzYwyJv7AUPwK6eXgjqJDfcS7njr1PsLc+xN7A0q0emqKA3IraY5VuQO+2iNgdyG9HNxRdKiPePfwRVoPfVQoGOuCei++Laun5tFC3S/KZ381ct3uQno5uqPoUB/x7kpv7ge3QUH/QnpSB9RVuWGvobMY8yrir3Y4211IL0d3FB3qI96NXK8j59QqpKERKFAG49WNBBPNNrXUFt5AvVuOi5Bejm4oOtNHvGN6IvPAACXvx1wtMqjlDNr7DJVnreGR9/L/TH+F9HJ0Q9GhPuLdu5cFNY7KkEOKe+HLDoF0Acs9hfXzp6CP8kz/QP3ZUruh6FAf8e6a2mZslQOMHPaz2ypQSljNCHWaQ0djepQ8/Qfqz5baDUWH+oj/Ye9scixNeSW8IksYDLaXY/72v4QL9V2kzskrJpyRu1pHmZE96Op6RBsibN+VH60Pzi3BMA37mdqgBjXIFkfLIazK5NF8pj9Qf4X00A1Fh/qIdyG90KjnWUHav5mnOMCwN0g5K1qXQa96yf9A/RXSQzcUHeoj3j1T1zAjLqjLtL0ZVBfUyg2QeoqdRcUeRT/+QP0V0kM3FB3qI15BjYGNsArQpHVSD6ugWgMETp3U5sivvJc/UH+F9NANRYf6iHcuuXFs2BTQCgOxFrBpYVUj69RWXlzjL6D+CulFNxQd6iNebgbVkOY6nyfjnua7bouSI0JMfcQR9srbR4biH6i/QnrRDUWH+oh3F8Ux6/qv0qCaKBC1BopjN75QyDpDz/qLJ70vRzG6o+hQH/EyTp1amwkXxet8JkkEEktfB/eOMtUamjxaovhfqD9DetEdRYf6iHeNL1kLJu6QNK7yo6KA5hAglym5rQLExg8cxc+QXnRH0aE+4t3rh3TClBMU3k8gVCNUjgQ5Vg5Repn2qEXxD9RfjmJ0R9GhPuIV1Io9J0EDbKXuRc55Qb2qEURTpDpblUfdXPt0vgnpRTcUnekjXk5cD5UsJOA606o+KoPSjDBnlRRw2iL8PdOfIb3ohqJDfcS7DsUyixIyyMC5ox8T6pgK0mIKQwcn+QXUnyW1G4oO9RHv7onakum6J1JoC+pWGki3BtNKlTIyRXvlveBlSC+6oehQH/GumavbmEKL4kB7M2g0kB3SG1JoVyQtjVcvengZ0ktuKDrUR7wb5DtLKXvWx8wjL6itgoUSIegY2yXfk/Z+APVXSC+5oehQH/HymXpabL0C0u5QrKGscrpOQCkWZo/ZxqsXPbwM6SU3FB3qI95BPcKUTgVG1bHj1AK1tgx5JEOZ1HJ7FafGy5BeckPRoT7i3ZNemlJzmJANw4K6Dah9NuCUS0JuKb0aD/kH6q+QXnJD0aE+4p33klots/NCOcYFdZ8gg3fLwOKZptm6RP4A6q+QXnJD0aE+4l35UWVQI4ZEez5TpQ41xwGxaR6lB232akICXob0kjuKDvUR7+LUM5t265Bx0B6nV8BoZOiYRtOektqrUTZ4GdJL7ig61Ee8G/sRRXJfNXXVuWrqbHEvURx74RyNwCFX/kH58RnSS+4oOtRHvLPJRwszpggWt6No+6K48Z5xllptrDvko0G+f6D+chSTO4oO9RGvoO6dqkpByC0xULMN9WJ8FR/r1iiNOb16/Yh3IT1yQ9GZPuJdmrpYr6ExzDJkMZ0FNGABtqS1SaX87KCOlyE9ckPRoT7iXfQjjtj2C7Wt4nlBTbIO6rwbyjN10lHrqyWKf6D+KqnJDUWH+oh3UCNqmbWBBd1tt+vGqDlXCF2t1oGZnnkv8TKkR24oOtRHvJzP1ErNLQDVloAmr0M6TARFMs3IHMV+APVXSI/cUHSoj3iZZ8I2cjLQdT0E6lih5j6A1y3RFlKI6VWPQLwM6ZEbig71Ee+Sp42HRDMoMvbCl64gmDuMmHmuczqPZz0C8TKkR24oOtRHvJv6sWdANmtAu4eL2sxgOAKEgaGMUFLgV2238TKkR24oOtRHvMszKbKFSpAKLagLEdTeCWYLYSQKY+RfQP0V0iM3FB3qI15BHQRLmWEv5MrruJZ1ZtvoAiKtdBtKff4C6q+QHrmh6FAf8c58yRP7SBHGWIc0EQloqRUw56S9h3V//MU79ZejmN1RdKiPeAe19c69FWBdd0TaPS9WVvkRTcf6jUso4dXQsXgZ0svuKDrUR7x7/ajESXIG7mknT0uHysVgsVzWCZ7ibD94/fgM6WV3FB3qI969U2PqZeQCynvoWMQMQtVATGuKtTTSHziKnyG97I6iQ33EyxZFpGz7zSPIOqlLDIvnsP5UbEzqAZvoq5Hr6S6kl91QdKaPeNciYLtJYEzQyg0oVQQduwOGDCU3Db29GmWTLkN62Q1Fh/qId3km1YZ5Hc81bZe8jgh1RlynNepUjZqf5ZnSZUgvu6HoUB/xbouRxiBsBDb3FqOC6yvuAzrFpDFPzPSq7TZdhvSyG4oO9REv80xVcUiAlDbUocsqP8qAMrthkJYMf3FSf4X0shuKDvURr6BOgzA2m5ByN6BVb0DFtMqPXItGySbyi5P6K6SX3VB0qI94t5qrSOAQI5RaB5BJWTU18So/1smtLUTmX1wUv0J6xQ1Fh/qId73kSB1xjnUzbArUw1jlhyUwK7EEaqOWH7zofYb0ihuKDvUR705q072vaAJNK0BY0174ksHarKHnkGuqP4D6K6RX3FB0qI94571gy2NqhjHaLj/6OrMjGWRBW9fEHtcl8gdQf4X0ihuKDvUR7570SGKvkiC3PchXg4A2asBooRbMk8ovLopfjmJxR9GhPuJdTd1k3RUTQZXSgWjhbRk7zFHqYKu45yg9h/ozpFfcUXSoj3jnKNbWKezOALMItCpoUP53b0wlVLGC8wc19WdIr7ij6FAf8W7macjMe+wHqzJQlj2gKUUI+wTPNBbqPyg/PkN6xR1Fh/qId+ZLVZ2hGFDaF0WdCMajQBNCDLPl8qzxhe5CesUNRWf6iHdtt9yiqWTIWPsO6SWoYcRVjPDAGWYcJO+Z/gzpFTcUHeojXqapbQYmg5j0X/RjgDYuUAvNWQsKxlfRD7oM6bEbig71Ee/yTLN2HWHvcN4LX0TKXvgyYa7qI/BoMcVXHYp0GdJjNxQd6iPe3RP7SLYHfoReK9DsHSqFf3V1ReZ1e8RfQP0V0mM3FB3qI9613VqQ3aQIVrKu8oNW+ZG6QEt9DO6jJ37VdkuXIT12Q9GhPuKdoZgiWeAKQ2zV1CgL6hkUuHBKWLm1+upFjy5DeuyGokN9xLsXvZC65RFg/mu7DXFP0isEQYsa7n1zz1xyugzpsRuKDvUR78ZDllCScIRJExfUe5CvpL7nrkuOs2LEV0PH6DKkx24oOtRHvEueig2pYUGdqABxDqu6rgNCTqRYi/QF33uov0J67IaiQ33EO/MFQylsBjjWB9GqPJRxXRTx38j1ZrH/wFD8DOmxO4oO9RHvlmOUycNUoM/9Tp1bglpHgdEiJ5u1jPSD8uMzpMfuKDrUR7wb5BvVeogNCoa09wgwWKoClvOQjEMsvwrp0WVIT9xRdKiPeHdRnNhXAZJAcRKsy6KCUUwgss5qTKox/+D14zOkJ+4oOtRHvMx+7HZyCTBn7uuiyAvvZgUWzXVh3mPKry6K+S6kJ24oOtNHvGO6x1CRFLiGPR2yTrAuEUrXSaUQirb3TH+G9MQNRYf6iHcT10NI1YYApzSA6t6fmIosqEVrF5Jgr5Yo5suQnrih6FAf8e6kXkc1G2XALLrvibagNoKcqUQZq6Aer/JM+TKkJ24oOtRHvHv8GN2sU4GQdvNLXJVHDVIgslKbC/dWXr3o5cuQnrih6FAf8fLxY8bMuYIY255nw1ArVdBFtU5tPPr8AdRfIT1xQ9GhPuLdyPWcOGFhsFzXRbGVCTKowcTEY6xv1X4B9VdIT9xQdKiPeDf1YzQJnTOMNgX2fHMwbASVZmpoI1F55ZLny5CeuKHoUB/xct3tTjT1CmnEBLRqaBCkBHEYlx7aTOXV0LF8GdJTNxQd6iPelR+hUtCdpM47pNeygsyiYCzBVDjP+cpQzJchPXVD0aE+4l031wK6DEOwFv713a6amloDDrNZxLBviz+A+stRVHcUHeoj3nVzZUw59AmtpH/Rj1VOWwywRzPtWXpxneTvof4M6ak7ig71Ee+aybG1WieBVWIgWnjX2hfZinF9w7nzL6D+chTVHUWH+oiXg3xtFF71RutRgGrJC+9BMEzVQgpD5FUzeb4M6ak7ig71Ee9O6mGBkkUoKBVorMLaijWQgFg1BR7zlaNY7kJ66oaiM33Euxe9maRmjCC9r+pjTgVlJVDL6++ALeOr4dTlMqSnbig61Ee8G05NZYTWCuhgBEozQi3VYMye21jlto1XJXW5DOmpG4oO9REvZ55mm7nW3Tw+gSQWkFgR8ighG7ad0/sB1J8ltRuKDvUR70bZMMZpKUK03mCPrQP9N6aaZrA026zt1SDfchfSK8ENRYf6iHf3xGI1RVsndRxpndR5QBVaH1gLJQq98CuXvNyF9EpwQ9GhPuJd+VFji4l2sy0HIMwIVnZSb2ZcF8WoZr+A+iOkV4Ibig71Ee+iH3FYLN2gjmhAe5qvaB0gQ0uJsq6Q7dWAhHIX0ivBDUWH+oh33suUMkOPIDUVoGi830EGWEQNiL3l8IuL4kdIrwQ3FB3qI95N0rMss4c9ymau8oMX3lpGACwp9tozIf/infojpFeCG4oO9RHvTmrtyWKasC6GDajWBCbWIAyKIWdbF8VXfbflLqRXgjuKDvUR71oUpfaiRFBbn3vmadvjIRFSDJjLjLHkV2M/yl1IrwR3FB3qI969fgxJTBJgWK+wio29cC4IjDJWPV1ix/iDd+qvkF4J7ig61Ee8e6dusTdWgaQ295OegCgmoCEh19JLk19A/eEoluCOokN9xLvyI7YoVCcUs3VR1PIvSS3QZjblWuf6Bx5BzVchvYJuKDrTR7ysPhKP9Qsyd1z3xEzrnjgqiOQ9HSHPkF49fvBdSK+gG4oO9REv226LRUkEeZUhq/qIEyyPBmR5Up6R383x5buQXkE3FB3qI96tuxWNRbAAyU6eYlJQCwTTwojroM5zvjIU+S6kV9ANRYf6iHe95KNk63nvDYgL6twb1Bl2t0AbGKNNi6/6XvgypIduKDrUR7w7qeeej2DrYmgygUafoKGFxTimPBdQ/GyQL1+G9NANRYf6iHeNLxExSskQMYbdobjuiMwMiGyz1kKsvzipv0J66IaiQ33Eu9VcA7vOmiA12tEPXhdF4womrVdVDesc/wHUXyE9dEPRoT7iZS95XRfC1kDnTECdB9S+rozWO86K1ov94qT+CumhG4oO9RHvLoo9jCExAlPeyzGs79kIFRbdJklCjv0XT3pfIT10Q9GhPuLdRZEr096amEVslR+lQ52mQDa7pVJSqL940vtyFKM7ig71Ee9qamNLOQnUtMdD5t0jQFNAY6hZgxq3V/OZ+DKkF91RdKiPeGeTZ5oUBGHQbibv2dYdMU6IkYIGMmv4g+jHZ0gvuqPoUB/xbo9AYs15DAjcKpCkDNVqhaVbHRmlpF9A/eUoRncUHeoj3o39aH1hHSagigDNmMGYAkizdX/UkoxfXRTlLqQX3VB0po94l2cqc0xRg1Z5MR3ruieiFWi9KPZRd2LvPdOfIb3ohqJDfcRLl3zVzAtgSKYMFGyX1Gl9xUO4zVo4vkqeymVIL7qh6FAf8c57ya2VaQ2mTF1QzwySSQF5BIuGw/qr8ZByGdKLbig61Ee8814oTyuWofAuqTt1UBoRcqxFZxla6dU9US5DetENRYf6iHflR7JVN9cJI0fdIT1d5QdlSE17Tqi11FdbjOQypBfdUHSoj3h3UludGAZBqiEDUUxQS2xQqXCqmcrorybpyWVIL7mh6FAf8e71Y+as0tuqpMsqP8I6qYVtj/7ILcc0wgw/eNH7DOklNxQd6iPePVNjHTRzglnY9h6BDJaSQU6UUqKuOn4B9VdIL7mh6FAf8c4l12KjIcKsaffdUgQpkRbjNCxObRx+UX58hfSSG4oO9RGvoMYYrEUcIHPnmVLgVYj0vdK5zbJ4t1l+Yb58OYrJHUWH+ohXUM/FLTOtesNoXxRDWHfEacC5x6iTC9OrkJ5chvSSO4oO9RHvLorVuM8SoY+8amqTdUcsRtDWZ1ZirfkHJ/VnSC+5o+hQH/Gu/AjahLFCtLGKDtoLFDFlmNysc7W4rpE/gPrLUUzuKDrUR7zs5uqppdCgJ91Qj70ktHXoXbSMHIjwFdR6F9JLbig600e8K6klrsthm4AoCUiDgVHc0Y8osUWN+iykp5chveSGokN9xDuXXHu3OieoNVxQzw51FIQZ9uM1rRvkeBXS08uQHrmh6FAf8TJ5mquNFCD0sTsUawTDVWFPFrNEkVYp8gOov0pqckPRoT7i3T3RQq9lDpC05zNZRzDBDk21joCBYn+18EUvQ3rkhqJDfcS7DsXcAq8bIZSc9/KAGfaLnoBxDmpxqZh+APVXSI/cUHSoj3gHNYUmI0dQpLRXcwlUCRXawDFKHzLaqyWKehnSIzcUHeoj3r1+9EijjQYaVjlN0vPCuyXoKnEusGd+lmfSy5AeuaHoUB/xrptrITwsT5iaCSi2vZM87QfrIGPMGqW8yjPpZUiP3FB0qI94572ocpwtQBm9AzUcUBkX42VKmqHWZL+4KH6F9MgNRYf6iFdQtyo0ezVosj6oNQHtmAElFWMeifKrQb56GdIjdxQd6iPe1dQ0iemfS86r6JBVfmhPEWKdUva+OaYf1NSfIT1yR9GhPuLlyPU29qkMQlp2SI+hhr3NOfOQLKsoeTZ0TC9DetkdRYf6iHdQr6MYh6Q9lknW9bA2qONfUq9XljJ7C+UHUH85itkdRYf6iJc2ec2oqhCsIFBPAmZBQTCtG2SfY5ZHs2xSuAvpZTcUnekj3m0xmmb53/KAWPYzdV51SGy0SpBYLUZlfrVE8b9Mf4b0shuKDvURr6COo1KSkMBmViDtFSTUCkVKjwlDj/SDg/ozpJfdUHSoj3jbItCR54BpuE5qKw202YSauBKuT26P7ol/oP4sqd1QdKiPeNehiKM17gIpL5Qp6CpEhjK0QKv46NRbeRT9+AP1V0gvu6HoUB/xCuquxqn3CTaqACVtUMvuJW9mXWa1MR71kv+B+iukl91QdKiPePf4IYN63knqvndj8GwglgywEq2rY0Kuj5Knf6D+CullNxQd6iPe5ZlEarVUIKRagCau8mNxDpp6MMRCjX9RfnyF9LIbig71Ee9c8lED5VJ2nLoD5VzAeD+BcEuI2Mhe9Qj8gforpFfcUHSoj3j3pBdHls4NCtUEJEKrui4DNI+W44gW0qM80x+ov0J6xQ1Fh/qIV1AXbGmOwBB5tFVTJwRrIezGF2JcPzB8lGf6A/WXo1jcUXSoj3gFddAeYh4dhpUdp44TZFWxMDHEUEMUGj84qT9DesUdRYf6iHdx6pksz5GgNk47pBdBZ0nQeFGtSbW+WmP0B+ovR7G4o+hQH/FuQkJZRbNEWRSHAYQ1g4YYwUTX1TG0PuYPyo/PkF5xR9GhPuLdO/UwKTQHlMJllR+pgez9oLk3HSisqq9eP/AupFfcUHSmj3h3T7TYUcWgN1pMBxbQHAlazuuMHoi5vQrp4WVIr7ih6FAf8W43RifTSBPq+NehWPd8plFADXGmf5bioxaBP1B/ltRuKDrUR7wL6XEwCpkhBIpANbR1Y1yXxRE1FMrc1kH5A6g/S2o3FB3qI94ZispctRDMvI5rItF1T+SxV2UImvSeXy1R/AP1V0iP3VB0qI942fjCoViOYHGH9DIZyL91tzOLlsBY6i9O6q+QHruh6FAf8S55WmJLcyKs0nV3KNIAC5hgrhK742TLr7YY/YH6K6THbig61Ee8Gw+JeZUcySCx0LooUlon9WK8Gc8UsCXqP3jR+wzpsRuKDvUR7wYk5CKDCWFOq0AYI0gUA7OEFDlbZPkB1F8hPXZD0aE+4mVNHQ1VI4zSeQ9IQDBWBlnFR7VIPOWVoYiXIT12Q9GhPuJd9INzT8062JwKFKxBDWnPZ2qrnA7MGn5xUn85iuyOokN9xMvoRysjlQC6LReaY4IVS2ANQ2eTpvHRGqP/Qv0Z0mN3FB3qI96ZLySTaR3Si+l1PrMUsNz+l9SrY2ZUeTUhAS9DeuyOokN9xLsWxZxmTEXW9TDsokMLaKurGilVe1Ok8Wo85B+ovxxFdkfRoT7i3etHjxhVESrumpolQx1mwDFrrTmPGF713ca7kJ64oehMH/Hu8cPKKClWKOu8XiV1Q5DCBtWsUceeMb5qEYiXIT1xQ9GhPuKd98Kha0sB5p52ujunQJg6JC1tSDcJ+uqeGC9DeuKGokN9xLsXPdIya2MYuquPVAis1gaSbdUfc2J61swVL0N64oaiQ33Eu7ZbLrJK5wqL7AY0UFdxTQvqkOPUMVnGq3tivAzpiRuKDvUR7/JMfRDnUKHPsqCWdUhbrhkKd5mDbPb+qvElXob0xA1Fh/qIdy96ZRLNLOt62FdN3Tru4esTOA7LI8hM+GpAQrwM6Ykbig71ES9Xc/WmRXFnPSpQyGGV0+vgVg2l1xlbebWa6w/UXyE9cUPRoT7iXYti5WJR5yo6aF0UR8qgZgFCL9OGKVr/RU39FdITNxQd6iPeNZOrcKqjw2yUgfZI32ojQ+waVDvPxL+oqb9CeuKGokN9xMs4daVVYVRIs+ypH32A1s6wLot1hBRw1FchvXgZ0lN3FB3qI95BrSLRaoKmu5m8hQF1VR7QUt89ijXgszh1vAzpqTuKDvUR70J6sebZ8oCOe5aNdt3Jpry+xdKjYs34g+jHZ0hP3VF0qI94WX5Mq8Uq9L2gi3IjEJEGyJKK9mGr5P4B1F+Oorqj6FAf8S77MWciUYPFNgGlIVBlFdYpcKIpvaf86qKY7kJ66oaiM33Eu+hH7tq0xlVurDOaYouwN8CAEukIXTvlV3mmdBnSUzcUHeoj3kU/cuReB0JEnkB764sFYcgtGHJUrVl/APVnSe2GokN9xMupH7MLkkCqI6yTGhPoHAQlq7XIUrL94qT+LKndUHSoj3jnvbRpCRNCwD31o04F1dYgaaba6lzyq3tiugzpqRuKDvUR71Zz6ayVhsLkvBeT7x3OHAzCTLJoX0V1eDUeMl2G9NQNRYf6iHfJ0yZi0hGIkgL1abCqaIPU0ypIYsnEr8ZDpruQHgc3FB3qI96d1AlLQc6gRVZNPSavr0KDqFxzDiFKeZU8TXchPQ5uKDrUR7wckJC7WW9gmAxIa10nta2vZtFIrXCP8wdQf4T0OLih6FAf8S5Onaw2krrqjX+vH3FdFGftkFjVBs1J4Rcn9UdIj4Mbig71Ee9ccumhhEygkhfUlhksxAo9Ik2VvmrqV3HqdBfS4+COokN9xLs8U2k2+t5bFPMqOoxklR8V99Cx3ksYtfTxHuqvkB4HdxQd6iPe2eSxNCx5ggmvk3qvntM5IwykgJ3mKPMH5cdXSI+DO4oO9RHvnvQiS+uYYbB2oErrzO4BAQeqljKm6Q/yTF8hPQ7uKDrUR7yCOhWMedLcm5tX+dEtwrogjgV1iuvwHpbmq40vdBXS4+CGojN9xCumrUnmyR1SHLqqj0BQJeGqPjRzS9Irvup7obuQHgc3FB3qI95BPVLFlgvEqREIe4RaYl4lyCIdw8idfwH1V0mNbig61Ee8rT5GX1RDqrqqjzICaOIKjdRaHzJafPX4QXchPUY3FB3qI94ZilZb4RnBcpxATStYI4H1m555TyOj8ouT+iOkx+iGokN9xLvkaaXYaxPAomNBXWndGPekpmJp1Lg3Kf7ipP4I6TG6oehQH/HypJbepyGgiQCJ8p7UJJBFUCjMmeVV9IMuQ3rohqJDfcS7bi4jpMYJWPd4SGoGOlZhbXOOMInE8iuXnC5DeuiGokN9xLvXj0wYUzVoFnEVHYGhbqs8Wc1zlSQhzl9A/RXSQzcUHeoj3pUfLIlbiSC894HGLKDCE2KkgMKcFV8NHaPLkB66oehQH/Eu+pFq6xIE2Ix3i2KB3T8OGYPMpXV9NkmPLkN66I6iQ33EK6gZW1jwFhCsGShQBimpQi891pm5Wn7Vd0uXIT10R9GhPuLdRbFaRUwReMQGhC2Bjd6Be7GWjafG8gOovxzF6I6iQ33EK6gxdS6lG9gejkA1DVAt66ROFdeJHS2GVyE9ugzpRXcUHeoj3vXdzo5N24CmZZUf8d+EBIrQRh/YZxzx2W6ufBfSi24oOtNHvHv8oI7GZaxyY10WabYK2ppC1crWM6LWVwd1vgzpRTcUHeoj3uWZeioJzaAoroMap4DkmaFHkj46D9FXm0HzZUgvuqHoUB/xru22YJHJBJb2bowU4vqqM2AedVUetfKzXvJ8GdKLbig61Ee8uyeGWXLmCLwo3qNs1j0Re4JRbNKqtWN5tsM5X4b0ohuKDvUR78qPRkizCDTOq6bOBUFLipBxWGUNxZ696OXLkF50Q9GhPuLd4wdlbDN0GLTj1FnWRZGTQi9Mgtxanq8m6eXLkF50Q9GhPuJd+RFjV2sTJIRVfsjedCsL79bDiFpa1fwqeZovQ3rRDUWH+oh3I9ez8KAyYXBGIO4T6sIZIjbrbeYU5dUegXwZ0ktuKDrUR7yCmqTMlAZByzuk11MCkTGgNSTr2mz2X7xTf4X0khuKDvURL8sPrcJhQKnjXzN5hbqTIKWtv0iaxPQDQ/EzpJfcUXSoj3j3Tm0x7Fm5wHUvJqcewNAYEFe1PXEVIfZqlE2+DOkldxQd6iPeNb4gt7lHIliNezOotXVRXNUIz9kaj7R+/qqZPF+G9JI7ig71Ee8m6aXWy/YRC9UAFOoAo1WN5MQ91BKaPOu7zZchveSOokN9xMturtYKWlj1RljlR2MEa1WAs+RVfcxq49XCuXIX0ktuKDrTR7yrPhYzc1EMBRfONFKH2mhCSVpaToVCeFV9lMuQXnJD0aE+4t1ujFpTHSyw6owEFOcqrvM6qLFaVxo5Zn2VZyqXIb3khqJDfcS7NQIzWglIEHcJQkMmKEsBKRRpZp0hvGq7LZchveSGokN9xLu2W+EeNSUw++eSt73FaAwIhAMJcZ3ar4aOlcuQHrmh6FAf8c5Q5Fl0lc+QCncgNlk19RyAuZfOvc5UXz1Tl8uQHrmh6FAf8e7xQ1tLxAq8DXKKNa2TWndcT3Uo5xzk1Q7nchnSIzcUHeoj3kE950hpp/JG2FuMKK1yOqyDe10fRVqNubx6pi6XIT1yQ9GhPuJdnLqRBI4EFdmAasYFte3p1MZVQmyj5x9A/RXSIzcUHeoj3o2yaTOWUNdJvQqOdVGcGSxzgVk260W586segXIZ0iM3FB3qI96F9NpMqVOB3GoBGmWd1FYJugzLrVDL6QeG4mdIj9xRdKiPePekl9h6xQylyio/mkWQ2BlKyWkMbGVR/x7qz5AeuaPoUB/xru9W0uwpJrCU4yo/iFZN3To0lthS5krzBzX1Z0iP3FF0qI94V36U1nT7LjEOAiKcoJEbxC61W6Cm81XjS7kM6ZE7ig71Ee/KjzDH0BIh0EiwF5GDzdoghUV6KS1af2W+8F1IL7uh6Ewf8S7PZFg5doNWdklNcTE9pkEeXGYN2ge9in7wZUgvu6HoUB/x0lAMVmfPkFITIMYGFVtdjJP2GBL38oOD+jOkl91QdKiPeFdSU6Oui+KZa93jIRW2cQ45pbqnng4Or9pu+TKkl91QdKiPeFdSa+yN0jqp4w58REKo3PsqrrGngjp6fPX4wZchveyGokN9xLstRtlyyiKQOe3p1DxBYjOQ3MLIXCfKK++FL0N62Q1Fh/qIdwMScrdkrcA02jNPi4DpfrU2TjmYTIqv4tR8GdLLbig61Ee8815iL6OUDpWKrouiNDCccd0bRSYP7UN/cVJ/hfSyG4oO9RHvXj8sKdEQSDhp1dRlQa2777Yp9cyBa341yJcvQ3rZDUWH+oh3F0XuUogLNJqy+273yHUUmLGb8gxWwi8uil8hveyGokN9xLturo5VO0fIVQtQJ4baI0KYLZSompu8Sp7yZUivuKPoUB/xrvzIIaAywuS0LooaGGRdzcBikxY0j8k/cBQ/Q3rFHUWH+oh3rx9VZmARsFpW+VEsgERqUCplRCtcfvGk9xnSK+4oOtRHvBv7gbnlkCPUJns8JCpoXN9i6zpC5DrKq75bvgzpFXcUHeoj3u0RKJk52KI49AV1ogSqfUKOFAeLVbRXJ7XchfSKG4rO9BGvmC55hpCxAw+bO01dd0hvQFqH9Cw6Buur6IdchvSKG4oO9RHvoGbWuF+oTbise6IWkNEidFalqtVK+wXUnyW1G4oO9REvx0MajpILaKptP35EsF4HBMZmpYjN8GozqFyG9Iobig71Ee9K6kijkWyUd0ivxHVmWw+gHHKuobSeXw3ylcuQXnFD0aE+4t10apOkM1aIHAWoqUHNTaHMkKQH7MF+AfVXSK+4oehQH/Eueco4uNV1Us+IQFgyCPZVWOcRWqEUp/yipv4K6bEbig71EW93Y3SyPcCm176gTgVsZ/ayimAref39ajOoXIb02A1Fh/qIl40vgUtLe+T6zjMRrpM62T+8SbRVtmeLyeUypMduKDrUR7yrqVfRPEQVtEnbKHeoZdcgeQ7q2CfOV8lTuQzpsRuKDvURr6DWmApxYJiV5m5MTKv8mBlisY6zm016tfFFLkN67I6iQ33Eu2byPGfjpFDqOp8p57Euim3CklobJUSKPzipP0N67I6iQ33Eu+nUofepJUFsUoFSnqA1IMyWQos6NT8b5CuXIT12R9GhPuKdo6hZNM8EfciepBd2H3kNUANxMyl7RNMPoP5yFNkdRYf6iJc2eRuB+4QqvHc4jwy6Z9ms/+lrGhyjtVdQ611Ij91QdKaPeNciQFky8b9lGAOoKoO1uEqQUFClMSO/uifqZUiP3VB0qI94BXWPyJXEVvUxIpCigc2uECzGoIRYnnUo6mVIT9xQdKiPeJdnWhX1qCLAdbcIDNlRJmoQpeeZwzDsr9YI6GVIT9xQdKiPeAc1I3bdU2xCXPdEGR2My6qw4ygLaX44IEEvQ3rihqJDfcS7AQnSWu4tAuvejcGWQEspYLlm3dMhTdMPoP4K6Ykbig71Ee9CeokkzRqA/oX0SlnlhyXb45p6KpVR0qvp1HoZ0hM3FB3qI95N0kNrVSaCxF1+jLkqD60DOO55Y6Ji+ovXj6+Qnrih6FAf8a78yDlqjAbNsu1n6gqGGaHPGRXbHLW9GpCglyE9cUPRoT7iHdRtjxwLAUJNBajyWOX0rCC4aDKLqcur1Vx6GdITNxQd6iNejrKRVJRld3N1oMQZbESFznURXuoI9ot36i9HUdxRdKiPeBfSU+6zW1yVdFsXxREEbKEMU/fMdeFY+w9q6s+Qnrij6FAf8a6bK2qoNiM0CbvxZc9KsFEgClmZVYL+BOovR1HdUXSoj3i5GbRhy5VA9jRfWgiDthFBwxw4A1nrP6ipP0N66o6iQ33Euzg15X/zxfZM6glkUkFrqRBDKphSXkg9CulRuAvpqRuKzvQR7+6JHTs3Mwg9rIM6TNvjxzKkWWcZFkcdj6Z+/Jfpz5CeuqHoUB/xLvox0mgtNQikul3FBJWjQRYjaXloz4+mfvyB+rOkdkPRoT7i3TM10mhloTxtIlDqEQxTgLmfrVOtE+3R1I8/UH+W1G4oOtRHvDyph81pCkHrnqQ3E+gkBeMhNFtImX5QUn+G9NQNRYf6iHcnNbcRaHaYsSWgnnfydE4ICWfURhrLL07qr5CeuqHoUB/xcuhY4RK5AafQNtQGkgZBrC1IopJrf2Qo/oH6K6Snbig61Ee8g1qTUFmHtGGXbSjGvUQRIckUGjO0Mn9xUfwK6akbig71Ee9c8hRSqLVBKns5Ro9jlR+5QZHdxc3aQ//Fk95HSE+CG4oO9RHvDMUxC2vMEHkqUJY9SW9dGUdvOaaoltKjLUZ/oP4I6UlwQ9GhPuJdM3lpq6puA/K/vtu4CmulkKGlf2szZh2vGl/+QP3hKEpwR9GhPuLlHgGeyURBh66aOqT9pBcnlMQSQ5o48qNJev+F+iukJ8EdRYf6iHe7uay3MDNBzCkDrWsZCAkB1xZDRVW0H7xTf4X0JLij6FAf8e6duluMQ8o6pPegdW5zndRNoWNvs8a4vn7UTP4H6g9HUYI7ig71Ee8CTblY2i3kxLSgbqhg0vaqrhznng457VGcmvAqpCfBDUVn+oh3veRjMMqenxcVF9i77bYYw6AQIlLFUB+13f6X6a+QngQ3FB3qI949fmDOXdtCOe+pH1zKngy5Tuvc5gwYRnlWUuNdSE+CG4oO9RHv8kyrZA5WOkS0CGRFQJpGmGNH9Mws4KOhY3+g/iyp3VB0qI94t/AFuYQsBqPy3Ku5ViEycf57C0nYCfXVuts/UH+E9ATdUHSoj3h3T2w1NKuriK5kq/zAPfADBXIf3JCta5UfQP0R0lv/Og61Q/3/4t3I9Zlz6h1BW0mr/NgNuMgN1mk9o+VeKNEPoP4I6Qm6oehQH/Gu/JCBKYcK89+AhL1CoJbMgJU4a+Su8VX0A+9CeoJuKDrUR7ybedrrwmbbLgvhPSChgU4OEFmTjI7r8xdQf4X00A1Fh/qId3HqFkpLi+IyCgEVVNA0CVDN9haBgfIqTo2XIT10Q9GhPuIV1GGU3jgYDNrHdS0Mpmkd17320CdPma+6ufAypIfuKDrUR7yrqVMLadRVSYe6N74sqOtsBeKsjUbPuoB/D/VnSA/dUXSoj3hnk3fGPKMA8x7km03WSV0ZtESlTjOq/MB8+QzpoTuKDvUR7xzFhIlNCPrY79QjLp7Dui1WS1MFW8D2qu8WL0N66I6iQ33Euzj1nik6Y4UQVyVNIVSwSAOaSU5x4Ej91UUx3oX0ohuKzvQR79puOVGsM4BIXiU1agOJaCDN0Eof71Y4/5fpz5BedEPRoT7iZYeijdglwYwFF9S1ga0vocdRLCGW0l51KMbLkF50Q9GhPuJlnklrKLyqj5TWSZ2agMbGC2qZocaYVX4B9VdJHd1QdKiPePdMjdoxjwwlswCxVKgFJ4SSZ6IsYdKrZ+p4GdKLbig61Ee86yWPLc3YA/SaCEg31EgVWHaiSRfa9CqkFy9DetENRYf6iHflR8Esuc9FMe0BCXWCyVy3xRJxdhul6quQXrwM6UU3FB3qI97FqVexYUFWES05A+2tL6ppj9OTVChyHH3+AOqvkF50Q9GhPuLdM/UovbTWIY9dflhQqLMLcE0159atpFejbOJlSC+6oehQH/Gups49dNYAI/Jed9sRpK+TmhqlrNpI9FU3V7wM6UU3FB3qI969U88e2kCD/cyxUF6FSK2rpi5pYk5ds9Avyo8vRzG5o+hQH/Gu/Oh5ndV5wshdt6M4QHAW6EFmaTnEGn7wpPcZ0kvuKDrUR7yDGvueVceQlBfUygTW56qu1wmNPYyR6w9O6s+QXnJH0aE+4t1m0NlMu+5o3iqsadQEEkvZ++ewUBS2+IN36s+QXnJH0aE+4l3yFEWIS4Mp3fbI9QB1d+BKQNUumOZ89U6d7kJ6yQ1FZ/qIdwd1x0Z1VR9iuPtehoLajNBiTFFSKVIf7SX/L9OfIb3khqJDfcS7kjr0UDTwLjzWQa1tdwdMBOw2QqohxvKqRSBdhvSSG4oO9RHvTmrUVFf1DDrygnq2CNJ6gmwtVew8A74qqdNlSC+5oehQH/HOe6lWaXCAlkLYLrmADRIouTREDquifvX4kS5DeskNRYf6iHejbIoxYkPIae9w3lCv66FCaFKHlFVxz1ejbNJlSC+5oehQH/Gupm6aes0MJewdzk0nLJptv4V0EWPC+qqbK12G9MgNRYf6iJflR+fWbJUfZcRVU2cFlbpuizVijRIk5Vdtt+kypEduKDrUR7yd+pFt6oDJe+jYiIvnMfMevp4zxl7ms0l66TKkR24oOtRHvDupuYQqc0Cqe5Cv7Cc9HgNQ50xCI5Xyi5P6K6RHbig61Ee8q6nzKpubJOBMDFTDgLqnU+8WrzpTwdJf5ZnSZUiP3FF0qI94N/OUtKzimaD2qOukzgN01gmx95aDYOvt1SS9dBnSI3cUHeoj3m0GHRx6FYKJvQOVURbenCGXWqauG6TkH7xTf4b0yB1Fh/qIdy2KJqPVJtAqCtCkCKJtwkihFa6apb3aopguQ3rkjqJDfcS7jS8hcC57fG/ME4j7DjSJQtfRYlRrJq8CTXQX0iM3FJ3pI95VH21GDItkjLxDTQXBxugwsDGVYh2fLVGky5AeuaHoUB/xrvoY3UoIEUaIEYhagEVRglV7jI5t7OfqH0D9VVJnNxQd6iPendS19NGlgsya9hzfAVrjhMQ5VNHK8mzhC12G9LIbig71ES9H2QxMMQZg5QW17n1zvU8otRprwqb26p5IlyG97IaiQ33Eu2fqVEJqY0DprQPhyGB1FdaYUtFQU8jplUtOlyG97IaiQ33Eu6kfWjvtk7rvXS/7VgY1t7GTenkUKVot/QDqr5BedkPRoT7iXZ4p5twrT5C0p350IlDmAIOSGWMSna+6uegypJfdUHSoj3jpvTBWNIaivMqPhh1UewdsY2ofhppeueR0GdLLbig61Ee8XI4xI4e5/him7G6uwSCdCVKPiXKeYfAvnvS+QnrZDUWH+oh35UeS2pEMtMleYyQJ6hwKC2xFHahUXi3HoMuQXnZH0aE+4t1urhmnlJKh2Z5OPWaHqmVCCkUIR1x3yB9cFD9DetkdRYf6iFdQz85zAWxQBRHI+t4jEAViLiM03K99P4h+fIb0ijuKDvUR705qi7UMaav8sFV+aKog1gySqs1Becz2qkeALkN6xR1Fh/qIdxtfWpIc10UxWSjrpM4JtNq6KLZFnapIz69O6nwX0ituKDrTR7x7/Ag5hdTCOqONd4eigoQRoYvaEK1I49Uzdb4M6RU3FB3qI949fpRoSEqAmFZJzaZgpRHUMClg5p7wBwf1Z0ivuKHoUB/xznuZ0mlgX1DXBrTnfygFW2e2Nk6l74k2P4D6s6R2Q9GhPuJdSS09phAq4NwueTUBWzzDyJRTnmkGejWfKV+G9Iobig71Ee9CejWUmSxDqhh2nqmBTEFYhTbGEQISvto3ly9DesUNRYf6iFdQh5BjoL3kdszdzSUddLYCUfK6K9ZVf6RXhmK+DOkVNxQd6iPeXRRHrynFBINjAYqrBhHMERpNlX2FzPJqN0a+DOkVNxQd6iPelR+WpAxhsNQrkFlcJ7VGCIFaIZmR8qsegXwZ0mM3FB3qI16+U1eLAxuUWMJ+/ShgFTP0FtNIs0bLvzipv0J67IaiQ33Eu75bk8xTDGrkvZi8JDCxuaoRnFwM91ybH0D95SiyO4oO9RHvauqpLdieMtbqdhSlgrWcoGKt6weTxi+g/gzpsTuKDvUR75Yo9oJYJ0NJaS9RRAbRUGGk3pqtYpvzD2zyz5Aeu6PoUB/xbuNLCJwwN5DeVvkxZQ/y7QOUhWdIJIj9B1B/OYrsjqJDfcS75CnPVGqskJpFWMVGAg17SWgeLGFQsPjqnbrchfTYDUVn+oh3JfXuGa/cYOos/2O6xrGXk+s6p3tgCq8eP8plSI/dUHSoj3jZ92Kht4lQdR/PKbUFdWJoQXOghTuNV2235TKkx24oOtRHvKs+QiGqIYImXdWHVgPrkmFYqrU2UnlmKJbLkB67oehQH/EO6jGJqGUIde6TGvc9cfeS56Aa1azxqzxTuQzpiRuKDvUR7wzFXFL6N8qGlYCKCtie6xsCtyo2bMZfnNRfIT1xQ9GhPuLdix6l0tclEWjyOqk5rZO6r9tixLqrktopvWp8KZchPXFD0aE+4p33ImWkzBk0DlsndajrpG4CpdXROaXIz1ZzlcuQnrih6FAf8a78mExFrIMU7LDujAxax4Q5+5BVgXDUX9TUXyE9cUPRoT7iXY+ANBq2LooR856kJxFqrhlmVs5ztKHllaFYLkN64oaiQ33Eu5Na6roNSoISkFdhbQjC1ACR5tA2Yyiv4tTlMqQn7ig61Ee8dBRbLXFUqGQJKOcCmiv9e+Gz2ePAZyPXy2VIT9xRdKiPeNdMrpp6lQlouQHJCCABJ3QaMeVGCZ9tfCmXIT1xR9GhPuIV1NxsZGsNrOyZpzuDaoXXSZ3CKNO0j/aLk/rLURR3FB3qI95dFJtamrYnMiEBxTl2jwBCThhQ6ipF7FVNzXchPXVD0Zk+4uVqLgy9lbxO5m0oavj3YC0QI7PpWKCPVy96fBnSUzcUHeojXkG9So0eOwroHqJHXdc9MSWEVZKQ9q6V06uQHl+G9NQNRYf6iHcndbExsTJwahWIYwabfa/malPrVHu3GZQvQ3rqhqJDfcS76IdRK4wZSpp7PKQG0GDr4E499zIl0Hw1cZ0vQ3rqhqJDfcS7maeZZi/NYNXPez5TFqizVwjNaorTBvdXveR8GdJTNxQd6iPelR8jEpaxKmmOCWjumXq4jmuWFPOqrhfg7QdQf4X01A1Fh/qId94LRVzncYKZcZ3UrSrU1DvkEVljXEz/5KL4FdJTNxQd6iNeQV3SKMOqQcKxLoq9TdCWKsQqvfYUOD6bTs2XIT11Q9GhPuId1DlmsopQ8x65jq2CFktQu5RRR0tWfwH1V0hP3VB0qI94mWeK69c6mvuqp/esjwFCFNdtMVYeHSfyq8YXvgvpaXBH0aE+4p35klZN3azCOpEJKJCBGFYYQUaYLXCOrxpf+C6kp8EdRYf6iHfRD2UaVSJg3e/Uc18Ude/mQsxtVi4Zf3BR/ArpaXBH0aE+4h3UdYZQK4OsohqoFAXFIdDWt7PvnoHyg/LjK6SnwR1Fh/qId+aL1L2BPEG2NmBV0+uOOCWDBZkt596xvwrpyVVIT4Mbis70Ea+YjpxZghDM/UGoESTVxbQwBxyhp2fDqeUupKfBDUWH+oh33suYMWtYNQeNvZprTNBZDHppdR/SscQfHNRfIT0Nbig61Ee8e9ErYYTdZxtCqUCxrupjFSQ7rtclZ6rKvzipP0tqNxQd6iPeQb2OYpnaAQfx3mKU1o3RCBIFrENbifXVi57chfQ0uKHoUB/xbj4Tao8hV8BQEKiSQQ1ZIIumOCdrbK8aX+QupLdqI4faof5/8Qrq0TsJZgMV2ksUO0KdVCBnrig1zvJsN4bchfQU3VB0qI94uZorxFAag2rbyVOOYEkEYl/FdLcUanvVIyB3IT1FNxQd6iPePVO3Hq3aonjyDunNsPC2BmUI2kAebK+8F7kL6Sm6oehQH/EOaqLxbyZ13ZlqmmWCZMswZkStxKU9i1PLXUhP0Q1Fh/qIdxfFxtQCLqhjpXVRXMd1lbkO7pS5ZRkjjlejbOQypIfuKDrUR7xcjlErmvU9GTIClVRB1BR4kg3ppZX5qplcLkN66I6iQ33EO0cxtP0uPYExItDIBrWuiyIGTWnd0QjjD8yXz5AeuqPoUB/xLvuhBaMOA9m+C429mHykCbXNXVtjrPhq44tchvTQHUWH+oh35UclbFgDMO+LYt6rQScTtGSKoSMbvnIU9S6kh24oOtNHvOt7GbGVoAVykrDqahqgNtp2yWnEMtOc8p7pz5AeuqHoUB/xDmqLqWpDaLyHjtnse4ezQp6lpigL9/hq6odehvSiG4oO9RHvDMWqFo0EUov/PyBBSmrAohoSc9P5ynvRy5BedEPRoT7i3TM145QYZF0RW9z3RAWRvf/FpMecjOuMP4D6K6QX3VB0qI94BfVssnBeFKv0vZoLG2gPq7AOQ3suIeJ4ZSjqZUgvuqHoUB/xLqRn0ogZIWFcJ3XkBhJLh9552BzR1H7w+PEZ0otuKDrUR7zrJV/UqCQB0Z08HbVBVZrQRuJRZ+itvopT62VIL7qh6FAf8W7oWEPKc0YQWkUHtblbboMCD+6aqFHsv6ipv0J60Q1Fh/qId+UHT8tRBXIvezVXWic1M8Pcs0ZVSuafXBS/QnrRDUWH+oiXg3z32I/JUOfEnTwlMJMJ0eLoosESvuoR0MuQXnRH0aE+4hXUlJSsrpqaLNH+qFBrZOgjR56Duv3ipP4M6UV3FB3qI969U0spxFog0L/5TFlBYg4wUqeMbViTV3FqvQzpJXcUHeoj3p3UlnEKdtA513HdU4KaUlwXxZlqnMItvuq71cuQXnJH0aE+4t3GlzZD2tOpRy5hndRYYGG+G19q7X0BUF6N/cjhLqSX3FB0po9490xduHbbqxPHjEAVG8g+tzHPZmN9OfjRPfG/TH+G9JIbig71Ee9aBGIonQWhds5AgwU0dgQLMyKGljs9yjP9gfqzpHZD0aE+4l1J3eNsvUwo1BmohHVSh2aQGw+MgcuUR3HqP1B/ltRuKDrUR7yLU8c+VjXdYLa6h47Nuk5qHRCrUhIyyvEX5cdXSC+5oehQH/EOahXh3NY9kfuOU3MD5ZohrGtjnb3kMB+96P2B+iukl9xQdKiPePf4kULDliPMVAdQmquctloAUXrqhFHro17yP1B/hfSSG4oO9RHvamoeZrkgJIr7ohjy3mJUIfM0VVtMvdrh/Afqr5BeckPRoT7i5RYjDjT7OqljC0AYKlhOGTTNngyLrIrkB1B/hfTIDUWH+oh3jS/MmtNAKFb2xpe4R/piWtVIqq21Qc+mfvyB+iukR24oOtRHvIKaGVOsXYB36oMsTRBeZFe0Hrkw1/kLqL8cRXJH0aE+4qVL3msqGSH3vZjc5oRqpYOVitqxcwo/uCh+hvTIHUWH+oh3cerSE//rEYihAElpIGlWiIopWCTl/oN36s+QHrmj6FAf8W7o2Co4Rm8FetAOlP8NaKIOOUgIzJRCeNRM/gfqL0eR3FF0qI94N8umzVraXCiT7kaBmVblUeIiu2mM2neo+hHUeBfSIzcUnekj3j1+9L3WNuxecl5Mx+2Sq9Le+kKp16wxvAqe4mVIj9xQdKiPeFd9IKYc0WDWf0sUe4FauAH2NEirVSyvXHK8DOmRG4oO9RHv7omcasotQBrNgKYMqFEL6GwzRJYww6uQHl6G9MgNRYf6iLdx6jbGuiJmHnvqhxrIHBN61kmEfb6LU+NlSC+7oehQH/F2N4bFohPYigLlzlDJCAqn1kpcYJdH85n+QP0V0stuKDrUR7wcud5Q5258SbguihwUKs/F+ESNjUJcR/kPoP4K6WU3FB3qI94NHeulTQsJunJc5cdIICEzyPq+loZc+/gB1F8hveyGokN9xLvoh/USO02IeZQ98zSB7f1c0nIYrZoNe5U8xcuQXnZD0aE+4hXUrRfjTAVCz+ukTmGCzVIgd1POHVvVX7x+fIX0shuKDvURLze+aA1tndRhZPzfSS24qpE4OmkoIWV5FafGy5BedkfRoT7i5brbTllJINuOfqxje10Zs0DC2WeYyDP/4EnvM6SX3VF0qI94BXXNqNnqtlxKWhdFI9DEHUImJNZaUn6VZ8LLkF52R9GhPuKd+TJbo75q6hQbAwVroEIEE+MIEmfg8ip5ipchveyOokN9xLtAU2ytWjUY+7gm7BUUOUOluEqRMYfxqx6BeBfSK24oOtNHvCup6xwjpgCMo+2SOq46RBo0W4wHimk8qz7iZUivuKHoUB/xrqTuk8vMBJF1Qy0T1rE9oO3dAiVqIHs0cf0P1F8ldXFD0aE+4l2LQE+dNSLIPq6pK0FlYljXw5LWQR1TeeW9xMuQXnFD0aE+4h3UOWHviDDDfvyQMEFzqdBmsJBtpvXb/wHUXyG94oaiQ33Eu/lMmULB1qAOyUDZEgjXBqjWsC+t/qT8+ArpFTcUHeoj3kU/UgzWu4D23c0VYgSpuYLYHn0qjKH+4qL4FdIrbig61Ee8Gzp2QnrrkK5AldreERpgGhnLKCj0qu02Xob0ihuKDvUR73oEWun93xC9Pg1oVSJgiAPGuj2GvLCuz6ZTx8uQXnFD0aE+4uV4yJKxk8BMO/rBwqA4+l4UKiX3Suuq+AOov0J6xQ1Fh/qIdy65xTJTU9CUx/96BLSQwRxZdZUfhfqrCQnxMqTH7ig61Ee8HfuheUdNWXePQFp3xLpujhCnBG5EMT+bkBAvQ3rsjqJDfcQrqEdXUeUBeVcelFZNrevuCCOgcY7rh/XRZtA/UH85iuyOokN9xCuoO6l2HBVk1m2TFwWpLQKRrAO8xR7tB3mmz5Aeu6PoUB/xrqYeVFOoAsVW5UH2b6Zen9ArFp1B29BX5ku6C+mxG4rO9BHvmM6UQ+UIw+T/2juXXsGW2zr/lSBzRlUki0UagidOBpkmHmUS1NMSIMuBpbwQ5L+nqqWy1bK8URnsPeKFcXR69cP3dH9dl1VrkZzAu4287rc9LWVBXSUHecslp8uQXnZD0aE+4h3UcWFbbECseUHdMEGdprDO7mwzppLzW48fdBnSy24oOtRHvFx3G0qbESFwDOuk/vFMvT6rHJmZ8uT2VtstXYb0shuKDvUR7x4/RlZKVKFQJ+Deyp4M2fYkPUVqC+3w1oseXYb0shuKDvUR76BORWrNGUqVPZ1aCxQOq7BuNEWCzU5fQP0U0stuKDrUR7zcjTGqjkBAeyvXwnlBrZ1hHdQhcLdkXzx+PIb01A1Fh/qId3mmOSj2tteR51V+rIIDjGKElgd1lZyyvTXzlC5DeuqGokN9xLs8U6xBaARoFeN2yROYzAm2DkjFlmscb42HpMuQnrqh6FAf8W6J4roa6voHSEYBLqmDlszrpA6tWGm10xflx1NIT91QdKiPeNdMrimmtOqN2vI6qa2F9ZkGkKnWWbhJf2s8JF2G9NQdRYf6iHfv1HO0EDBAt7Fq6lrWRXHuk1o78RiKqwx5H+rHkJ66o+hQH/GypsZYBv3YMJeA2cqqqSVCkdYVQ8FmH5gvjyE9dUfRoT7iXU2dB/feFBrFCRxrhVK1QE0ZBWVgRv4A6idHUd1RdKiPeFdTV7PQ0SCVvk7qkgUqhf1YXYkw9hDprTg134X01A1FZ/qId4biTGILZQiBcHsvCgVtQLW0SmrMOb+2xYgvQ3rqhqJDfcS7NQI8ONfWIMbdIlAnrpKaBogIzRTWHbK/NXSML0N65oaiQ33Eu8cPK6lo7lCiEvDsBKqr+pBpUkYJgvULqJ9KanND0aE+4l3bbeuJyshAbKuk7tTB6qpGuLRQaE6c+a17Il+G9MwNRYf6iHc1tUnkOgrgmAysP5YoxgZt9Irr4MZOX5zUTyE9c0PRoT7iXeMLY5yppoVyrsAjMtQhDWpOSQVLIntrPhNfhvTMDUWH+oh35Uc1mg3XzVD3eEjVATrjhJQxaCuhr4P8A6ifQnrmhqJDfcS7k7rpxBIm9Emrkh7GO069PsslBxudYnorpMeXIT1zQ9GhPuLd1I9MY9hcNbV2AY6758VWIYIJI8c9xve1oWN8GdIzNxQd6iNezmfi9GN7wKhcgMkqVJkCqUxVxLx+x97qEeDLkJ65o+hQH/Euz8TVUq3rkNa+WxRnhtJGXCW2FhJUK/bWulu+DOmZO4oO9RHvoMaJnTnCoLGgLmawiti9HnRIEimY51uDfPkqpJd+/PY71A71v7kvPyJSiRQgCsV1UdzeooYOSFOKzikxvZU85auQ3oLaHUWH+oh3u7mmKOn2EYPtxeSLbEs0YIFNPdcgGd/a+JJuQnqLaTcUnekj3gVPf0zrRYYSdB3UmhvUMAPUUeawbm2+VlKnq5DegtoNRYf6iHdQo0Xe3kuMYQKzEFS2DpG0IZfZcnprjm+6CuktqN1QdKiPeAV10pJtToY+9oAELGPnmSaEOTi0UlqfX5zUjyW1G4oO9REvox9JoyVb53NLwD8qD6wGUjGyRIr1tYnr6Sqkt6B2Q9GhPuLdfCYepGkd0iSCwDQ71IK7YbGts3tU6fJW9CNdhfQW1G4oOtRHvFt3iybUa4HaQgMeI4Jlq9CtWmmWU5G3QnrpKqS3oHZD0aE+4h3UC964zmTIYe+8jUSg1hVkFSXc1y1S7IuT+l8P6S2o3VB0qI94BfVuRRxJZC8m3+MhZwallGFwq71oreO18ZDpKqSXQnRD0aE+4p1LbjPJOqqhNeqr/FjHtfZtwLQprJOt9Q+8l4eQ3oLaDUWH+oh3JzUjjzIVSuW+WxR33y0mSBNJ2uQq+tYkvXQV0ltQu6PoUB/x7qQeHTu3AcJlXRRxXxmlT0i9RSpBenotz5SuQnoLancUHeoj3k1IYB3WzPb1EBfUeUAp2lZhPdc1sXbq/YPXj8eQXnRH0aE+4mVIr84+e4AWRwLOKqAlMFAPxD3mvFj/AOonRzG6o+hQH/Gu/Chx1EgNcMYBLJ3AVAx6aeu+SEw234Ja7kJ60Q1FZ/qId4YirnO6YgdNczHdylzVR8yrwq5dYiSS1wxFuQzpRTcUHeoj3uWZJKJSVwgx7L3kC+89MQGs1BLD4ruFL6B+LKndUHSoj3iXZ0pDaysEhLhO6t4F6uIc4qzTSGvM/a0BCXIZ0otuKDrUR7wrqWkG5BLAhjLwWId07cFgho6lpV5svOW9yGVID91QdKiPeFdTl9GSUYScRXaPQAStNqDTnkwwMPfw1iQ9uQzpoRuKDvUR70bZFMbQo8EqrffI9apQQ1+FNVIRqrFYeeuZWi5DeuiGokN9xLuaumpKvIqOva7ojy55mgGQKEyaydJ4q/FFLkN66IaiQ33Ey/IjcOTYoWXZq7nWmV16R7BQoraaZ8S3Gl/kMqSHbig61Ee8e9LLw+IcDYT2xpcUGUoqCazHbjKw9/pW9EMuQ3rohqJDfcS7k9piCaEbUKkTWNMqP7gtxltW2W0v4QtD8TGkh+4oOtRHvJ1Ove6DVPcT9QAurAvqTXYZylFLsteWKMplSA/dUXSoj3gH9bSaQiyAogtqxAY2q+yaulWRyBjfGjomlyE9dEfRoT7iFdRthoHrtghD1vnMWBPUaBO0lmqNJY70wevHY0gP3VF0qI9413e748ptCGgbqwbhTgvq2qAjL9RzqNneuijmu5AeuaHoTB/x7qCONAbSgNGnAhuvwiOvDx01F6vcLb+17jZfhvTIDUWH+oh3I0+7aK6yeM6yqg9bB3WhadBkiTRUav0C6qeSmtxQdKiPePdMzaJFU4a6p/dy073FyAy4FM45r/8pb7Xd5suQHrmh6FAf8e6ZunfssyfoNOOCGldJnfK6Nkaxqihljrde9PJlSI/cUHSoj3h3TxwUwjQG0bTOZ9mz160pGPXcMJRQX3vRy5chPXJD0aE+4t0zdY4BtSKg7eRp5bR3vSCk1GOJkyJz/wDqp5AeuaHoUB/xspc8WEddfwx70ilzGOukHqsGabWjtIG9vtUjkC9DeuSGokN9xCuoY4409oz1MhGBIxMUjBEaNxqlScjyVjdXvgzpkRuKDvUR70bZjJIwCQMm2yf1WOWH4J5+Wk10FdzvrebKlyE9ckPRoT7iXY/A5na/4TWeu0egR1CRCZprqlxnwNf6bvNlSI/dUXSoj3j3Tr1qDwxSVk2deJ3PktdJTQmk46xhtiLjreRpvgzpsTuKDvUR71oUQxwtN4M4ugCvIhpKX4xj0Uh99oj4QfTjMaTH7ig61Ee8G+RbK/doDQbtzaBaFAxbAO0xpllatvlBTf0Y0mN3FB3qI96d1FQEsSToJf64Hq5yOjaBWnsps/c6y1tPenoX0mM3FJ3pI96Nslm1cw+YgcIswFQW07oHsIeIea4KZNpbJbVehvTYDUWH+oh31YeKttAYegoZeNJ+0SMDnKNVizymvDXKRi9DeuyGokN9xEvvJXPsaBBqCX+Y41tTwVVX42x5Vdg1vzXKRi9DeuyGokN9xLs4de61sSRoI+iCmhvYqqZhJIozIXfkt+6JehnSYzcUHeojXkFdqMeee4fJO0Qd9pzqOgoYjWap9kj4RU39FNJjNxQd6iPePX5k7C3FvsrpScAlJ9gVB6QkIeGIY7w2nVovQ3rJDUWH+ohXUOs6jIfYgFE6A9ehYG2V2Ihxlduohektl1wvQ3rJDUWH+oh3rx/rKshtbyIPu0dgldCgiyOIZKPl0CzyFxfFp5BeckPRoT7iXZxa0hBd18MRMQCPHKFatfXNIrEu5Au95ZLrZUgvuaHoUB/xcuYpS2x51dR5h/TimFCwdJCQm+GcDeMHhuJjSC+5o+hQH/GuRZGblpoVVvWxyo/YGGrEAVJmLr2NpuGD8uMxpJfcUXSoj3gFdaU0Bqe0sx5z1dSC6zNZNUiWOEpisfTB68djSC+5o+hQH/HuomgjtzAyFA4L6kAJ1sEdIYRUK5Ua+3xr7IdehvSSO4oO9RHvaupQiNgSxB7SKj+sgRkiECNVbnPiaz0CdhfSS24oOtNHvOtQ7BZjZoWmvO6JkjJorKv6YLQe68yTyvtMP4b0khuKDvUR76oP4phHQZgjhD82c1mK60OQLjRLjm/dE+0ypCduKDrUR7yLU7fW1Uwgpr0bo9iEql2hR9WJSor61nBquwzpiRuKDvUR78oPTGQ6GWrpHbi3DtU4gBhqs4as9tZ8JrsM6Ykbig71Ee/i1GpJKhK0PcOXBzEYzQYltTqaJjZ660XPLkN64oaiQ33Eu6kfaSea1kUxhVWDsCyeLfCEndFrVrL29NZ0arsM6Ykbig71EW/3zWGtfV0UVw0NTJPWSa2r/EirnrYyytQPXvQeQ3rihqJDfcS7UTaaW0xhwLScgGstoLygXjXJFJ1dxN5qUbTLkJ64oehQH/EuTp160kAIlWIARrb1mSaIUVqvU621twxFuwzpiRuKDvUR71oUq0nhHiEx2e5+aVDnSJBlpD5yoE5flB9PjqK4o+hQH/EuzyQcGrcKbRQGHpZXTZ0zzD2dKavM8FqPgF2G9MQdRYf6iJeNL9OYA0MKu5kcM0GZvD6jnsqeO9bG/ADqJ0cxu6PoUB/xEuqYsOYOq5peJ3VRBpuUYWQSJNJZ+gcXxceQXnZH0aE+4uVFUa3sbRjryI7AtTVQ1Q62bol1aOaRX6qpJdyF9LIbis70Ee/6XiTG1tYVUbWFve5273oZAkiBB66yWu2l6uNPmX4M6WU3FB3qI95B3brWRgQTd/KUFt61cgGWlrEIFmsfHNSPIb3shqJDfcTLmac6aTSEEnb1UXqAKsFgWpC6zvDe+0vRj5+gfiyp3VB0qI94BXULNXNKBCplrPN58PrMAmQLk0JrlcZL3stPUD+F9LIbig71Ee+GjmnWUXuHTHNB3ceEWqgB9TJKXrfIEL6A+imkl91QdKiPeGcohmi94IK6pFVT175q6mYEASdbQFxMvdQj8BPUTyG97IaiQ33Ey5o6zBFSgCBtz4hkhopzFdYscY5GQu0LqJ9CetkNRYf6iHdDx1oaY3KDOHT33eYIOvO6KBLFyZSwzpcaX36C+imkp24oOtRHvEuexmRUU4dSWtsndYZigWCW2HFVJjzaSyPXf4L6KaSnbig61Ee8e6dO2iVlXie17OUYqwYpMgRGSasC0fTeEsWfoH5yFNUdRYf6iHcntQSrTAqj931SR4GaDaGNYUo4s8pLYz/+FOrHkJ66o+hQH/Gupo59yN4ewHkwMK/Ko2jGfVvE2XpFSi8lT3+C+slRVHcUHeoj3p3UhYOR2HbIcZsvDXQEA+2JkTuH/Na625+gfnIU1R1Fh/qIl2uM1n/eOyrIHgrJvOPUuRgQce4t5Z7fmjom8S6kp24oOtNHvEtTD1azEGCuMmSd1lX20LH1TQ7rjLbCqm/dE+NlSE/dUHSoj3gF9aTJ6/9W9dFwH9RlN3PtFz2KwjpEuL2VPI2XIT11Q9GhPuJdh2Jvo5fMMENYJTViWtV0niCFRq+1jfzWxPWfoH4sqd1QdKiPeDefCXEsbFa9obRfQCZCmX19yFw6t3VLfKtD8Seon0J65oaiQ33Eu+Rpi6WmXqDWuffNreNaQxqArYxqezfXa9GPeBnSMzcUHeojXja+DA5kAiQygaVnqEX3whe1PLvFWb44qZ9CeuaGokN9xLu220yWpQrMvpfORTEwSQxxxpotlRbwpX1zP0H9FNIzNxQd6iPeTadOQjOnAkNQgHm2VX5UAkNNFQMny28ZivEypGduKDrUR7xrfEnNMCfdo8YGcOEMOrFCVo6dC/bRvninfgrpmRuKDvUR7570Ji1yYwXse5Ie6gS1vfi2p9KbxpDe2uH8E9RPjqK5o+hQH/Gum6tRK2EPsGELq/ywvRmUAswqg0IcA+cH5cdjSM/cUXSoj3jXzVVyl8oTeqoK3IaBimTIfa7vyWXofGno2E9QPzmK5o6iQ33Ey82gvfcSImDGdVLPOvf6ZgIaXHfLK2WVD6B+chTNHUWH+oh3jmIjm2GsQ7rGVVNXi6AUFFpLjWLQpuWtmhqvQnoxuKHoTB/xjmmOjNEyUOO9by4YWB0DUinELbdR8K2pH3gX0ovBDUWH+oh3jx8shaUXyGNvBrU2oNR1WUw1Yi5NZs5v9ZLjXUgvBjcUHeoj3pXUKjVTGBADN+DYGKxphRKlYGZcrH8B9UNJHYMbig71Ee+auabaOpoHWC8FOFgHrXHAqCPOmlPm9taLHt6F9NbfNofaof6jeBfSG+usttIhxFqBx5iwp4DAjKWnUbXqeCukh3chvRjcUHSoj3jXS64pTQkCktYdkXnhbXkaBJ0Wta57Yn2rRwDvQnoxuKHoUB/xCuooY+5FiXuLUdwtXQHK+jaQDhpKI7W3djj/BPVDSC8GNxQd6iPelR9RIg8pYDXpftJLoJwTJESx1FHTJ+XHQ0gvBjcUHeoj3g1I4DiTBQWquGvqSVBWNQ0ysobYc8P6lqGIdyG9GNxQdKiPeDkeMqbGsUHvmIFzLVDTXndL+45IuXX5oqZ+chSjO4oO9RHv4tRTS5+oMAoJcIr79SMhcGAKCVNN5a35THgX0ovRHUWH+oh3Yz8Mk5oGyFwS8NwtitL3zttS22xFW3xrNxfehfRidEfRoT7i3UnN62DuKYMGKsA4OlTMA8bItbFWy/ZWiyLehfRidEfRoT7i5evHqF3yqjxMFtSzDLAxBpTc1XDsJsXxEtR0F9KLbig600e86yUfYYYuA1gl7ZGncbfddkjCcy98adHofaYfQ3rRDUWH+oh3IT0rWHhmCNQX1AENasYJaBpVZp9c3xp5SpchveiGokN9xLsORVrgShuQZ1/VR91LFEUVTBBlzmqhv1VS02VIL7qh6FAf8W4+k4xOxD+8lz3KZjBY1AJTsXKz2It9UFI/hvSiG4oO9RHv7ok4KdXSoHDY5Udf98SGaW8VoGq9ptjfin7QZUgvuqHoUB/xbuR6SjMHXRfFFiZw6XU/fghYaqxhjpReMxTpMqSHbig61Ee8q6m1W1OeUJLtAQlWoSAViKlQGrmn3t5qUaTLkB66oehQH/Hy9aOlwkX2/kRcF8VKUMbMMGipOIdwfGvqB12G9NANRYf6iHc9AlyxoAVomuoiez/ppW4/rEXLqWl4beMLXYb00A1Fh/qId323mY0q76xHLKumFoXSdveLDNM0aEr9AuonRxHdUXSoj3gXp66Dg7QEYR/XHJDBbK+7zQnrtNZj+qCmfgzpoTuKDvUR77q5wlhfXzDAUhg4pgDrkwA2GGeg9TF88KT3GNJDdxQd6iPeDWganeJQgxF6BqY2Vk2dOvRJQVaJXXP+AuonRxHdUXSoj3i3R0AkVawENPe62zY6lKyrBqFMnJWM0luvH3wX0kM3FJ3pI9696MUZsReFxtr2bowIpWOFbrxOcBpljrf6XvgypIduKDrUR7y7J5pS3SOpV5VRVvWRdUFNE4jEqmIfNbzVS86XIT1yQ9GhPuKdS17XTRFLBoxBgYcWMIkKqVjJFkNu/a19c3wZ0iM3FB3qI949fpgK46h/2F3EgSqY5gpj3RsHhZaE3pqkx5chPXJD0aE+4mXb7fr6xNZJbavy4Fwq1BYNQlsHNk1LUt9qu+XLkB65oehQH/HSUJyUZ2WYbS/karWBYZwQc+g915Rjeiukx5chPXJD0aE+4l2PwLCeUtidARKBF0FgpTeIfTYrTGXIFxfFp5AeuaHoUB/xrkcgTK0NI4xZfkzSG6AtF0CqKJKm1Ne6ufgypEduKDrUR7yLU5fI3caCmltaJ7UpaC4dclXJnEWpfQH1U0iP3FB0qI94d1JnjVOkQp/rjshNOpQaCgTDya31IPLFk96To0juKDrUR7yLfoiqpELAputDGQirkkYwChRsSJP8AdSPIT1yR9GhPuJdjwBNKqka0KwL6pbmHs20b4ssxk1nKG81k/NlSI/dUXSoj3iX/RAeHHpbRXQT4JAy1CkJ0liFR1Cd+IX58hjSY3cUHeoj3jmKY7J1xXVS8zqpea+7bSlCESIZMc+ObzW+pLuQHruh6Ewf8W6SHq/74NgLjOLosJcmgsbQdw6152LNon3A9GNIj91QdKiPeOeSV1lXxaSg01b1UZPsEEjaW4xU2UIt5S1DMV2G9NgNRYf6iHfP1NWG4X7tKCOtkzoRaErrnsgqo3JO9Yvq4zGkx24oOtRHvIt+lNZxkQshUQBOMqHWypAnzZJDJmpvveily5Aeu6HoUB/x8pnaiFUFKJCue2IjKKlOKHHuYWRRJX1xUj+F9NgNRYf6iHcdiiHUNHLaIb0JLGUVItkIaNQecX3tU9560UuXIT12Q9GhPuJdTS2FQ5Xd+CIIvMprKFUMbH3VkwPJ5LfabtNlSI/dUHSoj3i3xQhLw8EGktchzW02sKpzndQ0sLIa6ls9AukypJfcUHSoj3hnKNIMXQkhTdsDEnZNPZpA5SFxMIWgb81nSpchveSGokN9xLt1t6WHkYhgh0yBMzJoyevM3jV1L9kCv7XxJV2G9JI7ig71Ee9c8kKcKhqkNtdJHeoqp1tUmIxjzD5T5Q8uio8hveSOokN9xDuoW+ScLEMOYUFtvO+I68zuU/vg0izHD07qx5BeckfRoT7iFdQhp2FdBSRKAO45gXKfUFsfZdZeOcgHUD85iskdRYf6iHezbEyt2Qww4258kZmgKO851Xs5hmUKvb8EtdyF9JIbis70Ee+GjhUV2Skm25PHuNYIqtt7CaljnsMivtUiIJchveSGokN9xLvqo0ukFtYfw9zey7QJhizQiyXFoqsCeeueKJchveSGokN9xLs49RxT9loMxbpqDhGBgoogqbRU1k2xv7ZvTi5DeskNRYf6iHdx6hz2Sd1AaXsvPSpo3S0DXGKrbZZEb90T5TKkJ24oOtRHvIxTB0x17i1GkoFDXNU1zroui1h7HQFVP7gnPob0xA1Fh/qId+WHSFctCZCsA1OJYLkUiGpWNTKavvVMLZchPXFD0aE+4t2ABIuZkRvEsRc5q+4XagmgM+wKJJQwvqipn0J64oaiQ33Eu/LDQjHGCDEbAmMxKKYKXSYGKqGk/NbQMbkM6Ykbig71Ee9Cei23vGpnMO24Xz/WSb0z1cOMU08SWv/iSe8ppCduKDrUR7w8qSNGqxma9rSbyddJrasQEeQesIZZ+YvXjydHUdxRdKiPeGe+YGgx0oTAuMd+cIdCgSFNxZgLVm4fnNSPIT1xR9GhPuLlSV3IMC6UkWyVH6ucVpMElIzazGWSfXBRfAzpiTuKDvURLyfpJcpzMuRqaW98MdDOGWIt2kJIhfsH5cdjSE/cUXSoj3i5myv18KN9q+/F5Ls7sRjv22KLKFhTqG8tx8h3Ib3shqIzfcS7tltLNc8yode+mLY8QaNMGNKDllpbl7c6FPNlSC+7oehQH/FulE3po0juQNgmcKMBZfQBGbWTxVVo81sldb4M6WU3FB3qI96d1EFW0YxhlRtp3RN3Na3cO1jU2LmxpUwfQP1UUmc3FB3qI97NZ0p7CFPqkCKu8mPuZi6kDiNHY5tptPBF+fEU0stuKDrUR7x70dsJvZLXPXGGvcVoElha18aSuubAoTZ5a5RNvgzpZTcUHeoj3k39COtcnlVhmigwjQS1rpq67oe+vojP/AXUTyG97IaiQ33Eu0G+NBv1/YSnezfGbA0qr/KjxHVf5CQY61stivkypJfdUHSoj3hXfnCwXkODoXkAB9pXxk6QeypkWa3Nt1zyfBnSy24oOtRHvOsRMJbZc4GMqQDbKkQs8YAQsfV1TbRQ8gdQP4X0shuKDvUR71oUTYZxNojVVvlBqKAlZhg4ikSbNYa3Gl/yZUhP3VF0qI94Z77U0kZJBKHuSXoaVnVdUgVpI7fIQXv94J36MaSn7ig61Ee8DOnxQrdE0CB7PtP6UKRFCCFxq7MJvjYhIV+G9NQdRYf6iHdDxxKuf2qHxnnX1IRQrDTAsPcblcY632omz5chPXVH0aE+4t07NRONsG6GyGwLatVVfkiBmmJUTlQpv/X6oXchPXVD0Zk+4l2auowg3TJgzmndE+OqPqpNiA0xxqRK4y3vRS9DeuqGokN9xLs0dexTbSZoRNt7qQ0szgI5jcw1R+QWPoD6saR2Q9GhPuJlL3lM0kcBCWmd1EllFR49QdSs2FbxYeGt1Vx6GdJTNxQd6iNeQZ1LsFykA3XNO3k6QG0oxJ5kBApK9pZLrpchPXVD0aE+4l0v+R6W13BCSquS5lgJilgFrNNKaEVTeit5qpchPXVD0aE+4l2PQObJQzL0dUkERmUwShFizCYhqDR7yyXXy5CeuaHoUB/xbpIec289rJNa1VZNPQLUKQEkdWUKGcd8a+iYXob0zA1Fh/qId9GPGHKVFoCUBrAsvAvRBEudYuWZ7LWpH3oZ0jM3FB3qI17mmUIXEoYuowKHVV0rjwYDZ1hldg7vLcfQy5CeuaHoUB/xDmoOiTEyhE4InKeB5lEgNJlSc6yVvqipnxxFc0fRoT7iFdStoaXBCMZIwDFHKDlPqH2MQFLW2f3BSf0Y0jN3FB3qI94tnMt5tJYX1KH3XX6UhTc3wJFGxMT23hojvQzpmTuKDvURL3dzadZqeV0PMQFrWp+lnanWsU2YovLaYnK9DOmZO4oO9REvu7lQGs+wV2LEbZN3WFX0AAw2plCtub9VU9tdSM/cUHSmj3jX94KlZFzVh8y8ByREBevr2jiDLJxGbSG+NfLULkN65oaiQ33EuwEJ2rgoInRN66CWVKDuGZFDqVQukybPD6B+KKkxuKHoUB/x7vGjmwUp5Q9XRNa5oO47BFK09tQU+2vDqe0upIfBDUWH+oh3zVzIQmMgWMYGXGMCmxqAVjlCgackems4td2F9NYfmkPtUP9RvDupiZDjUBimdUHdC9g6nmFajq3U0KJ+cVI/hPQwuKHoUB/xLnlKxlwTQq57PCQO3lCvM7u3RhlXcVK+gPohpIfBDUWH+oh3F8VRkVIyCKuCBh6ZoNZIoC3PKcGMXzMU7S6kh8ENRYf6iHctitVw7KJj8n7S60pgZU/z5dZxFdYL+A+eqZ9CehjcUHSoj3g3ch0bZssJco97iaIJaCwJZks1yqqpeb7Vd2t3IT0Mbig61Ee8Kz+mDq7VAEteULe61xj1ANRDoBlntvFF+fHgKGJwR9GhPuKdo9jjnDXvkesZgWtroIIKhVOKRUrM860WRbsL6WFwR9GhPuJdN5eFQnNP7jULwCEUsMAEo0zDVZukRfcHUD85itEdRYf6iHflx7oozogBRk8VWK1BqSSA1quJhVbwrQkJdhfSw+iOokN9xMvXj/3IEQlSlrRq6kV2aQ2hda0Zk64i+6WLYg5XIT2Mbig600e8e/yQRr3s144a8l53W6DIKq4zY5USAnN56aD+U6afQnoY3VB0qI946b3EEWnxnHIV4FwIiu22rpRGygFbppcMxZ+gfiyp3VB0qI9455KnnEllQd3qTp5iA+1lwhwTE1dujV56/PgJ6seS2g1Fh/qIl1Brl5gKxGKr/AilQ5k9AaFIIg0UP4H6KaQX3VB0qI94V1NTTqm0DjWVvW9O10k9VGGEUnO1GAq+tPDlJ6ifQnrRDUWH+oh3k/TUEopOCHU3vux5Y2XMCqkKlalW43hpN8ZPUD+F9KIbig71Ee8GJGikwjIgx6LrpE4ZtPV1UewTuw1RfGs1109QP4X0ohuKDvUR78qPPrCG1MGmMTBWA61SYbaGmsL64vtLLYo/Qf0U0kM3FB3qI162KMZBvSSIspOnkwUsqkGKOgMRdi3xA6ifQnrohqJDfcS71w/EmjsjpFECcM0ZahWFOFoVnhF7fCmk9xPUT44iuqPoUB/xbjnGaFT6YJDW92bQvPN5kaHHMJpKKthfGjr2p1A/hvTQHUWH+oh385nibrCl3UdufV0P47oolrlO6hyaWiLD/FLjy09QPzmK6I6iQ33Eu0G+regUGRBakgV1naum5r0ZNCfJuWCjD570HkN66I6iQ33Eu7Efg0LPlSC3dT5zqg32vMgFNfEMM6mml1aD5ngX0kM3FJ3pI96V1H0GEhww1j/AuEfZyAwQla10yrKuke8z/RjSQzcUHeoj3vW9rOqjETbAPBJwTgmKrmJkzJGw6+K9vJWmjpchPXRD0aE+4t0z9e7VpnVI16hx970UsNYSKGJImnlG/qD6eAzpoRuKDvUR71zyKYTTCPqPZq7SJ5RUO6SY2VoarKl8APVTSI/cUHSoj3hXfuRWwqwIoj0vqGmA1R5B121xTpO0LosfQP0U0iM3FB3qI94NSBArFc0AqdoqP/Ke+lFXTa1aW2xUuX1xUXwK6ZEbig71Ee+eqVFn2o95yMLAMyNUmRWkm1Ze57SOL8qPp5AeuaHoUB/x7qRuEkuvBWbRvsoP7KBNCVhKJRrFRvziovgU0iM3FB3qI15BXVFoVc8KrVn5w5Oe7kWhe5NiqzXXMt5qJo+XIT1yQ9GhPuIV1ElX8ZF6gx7qOp9HC1Ckj3Vwj1WYjNrUvninfnIUyR1Fh/qIl5tBoygxQZ2IwEy2PhsVesOqhXJr+MHrx2NIj9xRdKiPeBf9kBbGxAGxyE6ejgg1TIaetSUJsawK+wOonxxFckfRoT7iHdQ7bFoWysVmWlALgv2Y/VFxzlI58nwrTh0vQ3rkjqJDfcS7QFNNJfdZIcwdaOo6wdZ1ESbOXCuNSa+N/cC7kB67oehMH/Hunji41xIYKrZ1UI9Vh2hIE2RQaWXoSOWlfXN/yvRjSI/dUHSoj3gFNdGkHluEthjeq7kqaOQAU6VNNS6J3nqmxsuQHruh6FAf8c57KcopkELNkoFZCTSXCmijlJyMwnhp4vpPUD+V1OyGokN9xDuXXDmmhgFiSz/6XirUPUlPZl9IlyDSvyg/nkJ67IaiQ33Eu4nrM3LtEaGNqns6dYNVdAyoZmn98WvI9laeCS9DeuyGokN9xMuZpzx4709seU/9aLSujLV1QJ3UqIUp8YuT+imkx24oOtRHvHvRS30IYQasI+w8UwKzHNaHmUKSNKK1D6B+CumxG4oO9RHvamrhXkchyL3xglp2i2JAwIEUam4Y9Yvy4ymkx24oOtRHvJyk13YzeQSVlHePQIVSJcMwCdHSyDW8tRwDL0N67IaiQ33Eu+TpxDJjXDfD/iOkt8oPjbECcSIOMfaub/UI4GVIL7mj6FAf8e6kthFYeoJ1KBdgMwKbMUDjlsdMFBQ/uCg+hvSSO4oO9RHvoJaScpsZeoqrph67/BgoQKa2iusSU3srTo2XIb3kjqJDfcQ7m9xW6YxNIac9y2aswrrQVCgoxcZIluIHjuJjSC+5o+hQH/HynbrMni0CtonArTOopQrdeGKMuth7azkG3YX0khuKzvQR76Z+WCASYhiMEziEBIUxw0yiKfVC3N66J9JlSC+5oehQH/Fu4cuO4sm6Io4RDThxAiWbEFWF1x0y1fTWix5dhvSSG4oO9RHvDEVKo+eGYFXC3txMUMrcXeUlTByhqX5QfTyG9JIbig71Ee9OaiNe53OHgXmd1C2NDTXuDsXcirJM/qL8eArpJTcUHeojXkFtJdSRLYCMGIE5C+j2y8MshH0d4vba0DG6DOklNxQd6iPePX5IiimgAc6U1kUxMtQ49ky9TpypxDbf2jdHlyE9cUPRoT7iXU0tM1SpAjHtqR8ayoI6Nmg0tGuYOb42n4kuQ3rihqJDfcS7kF7FZqpj1RuqwKVlMEoZsEyarfOY8YuL4lNIT9xQdKiPePdOTbJ3FVUoYfRVU/OCuksCyVwSVilB3nLJ6TKkJ24oOtRHvOu7jYlTmh0007oozjjBFCeEEPssKQq/lmeiy5CeuKPoUB/xCuo+Wgt5Xw/zXo6hjFDGDOubc0GtjUP4oKZ+DOmJO4oO9RHvZtlQmbVIBKr040nPwAbVXX4MbSkPym9tBqXLkJ64o+hQH/EypNcW04VAKTfg3hooB4MWKeQyOIfw1iQ9ugzpiTuKDvUR7yYkUI2KNUEuZZ3UeYQFNSYgzq1liXWd1i9BzXchPXFD0Zk+4t1BvWea9pmgYlpMxz38tNHeeVvqGM1yCW9VH3wZ0hM3FB3qI94ZipNUNSboow5gUwMdddXV1meIoqyvrbvly5BedkPRoT7iXfRD6igyM0QJe5SNItQeA2BrVVoosdtbJTVfhvSyG4oO9RHvnqnNWglpLKj34wdSh7JdxTwx9hFTnMU+gPoppJfdUHSoj3g58zQHNNyjxjoDE5dtKFaoAwWDxlbHF+XHU0gvu6HoUB/xbjdGltKsd+i9VuCxyC5REBq2zLEKZXmr7ZYvQ3rZDUWH+oi3Q8damV2gTWzAIe9BvpRhSO6aVBZ7bxmKfBnSy24oOtRHvJv6UULAECLIQANefK+T2tZJ3fOIoej6/K19c3wZ0stuKDrUR7xzyXuNvYWxoK5lD0gQKLMpqAn1mog1vZVn4suQXnZD0aE+4t0kPZuYUQ1qZgWeJYGliiBzR5m0BglfvH48OYrZHUWH+oh3Ib0sOe7lGPZjkl7gCkqxQhebfRTONb3VzcWXIb3sjqJDfcS76AcPYlpF9MS5x35YX5XHyNCi7kM6ZqxvLVHky5CeuqPoUB/xCuqSI0mLDA33sI+Je/GtECRuOEptM74W0uPLkJ66o+hQH/HunZqZZuKxKumyTuoeM9SeFOakGkdRnfbW60e6C+mpG4rO9BHv8kxDS2wkoGXmVX20BColgODg0VdBXdtbIb10GdJTNxQd6iPezWdKYbCs45ky7/lMeUG9aIbZ8xBUYbS3Hj/SZUhP3VB0qI94V32sooNICUa0CBySgNEcELljH9qslLdc8nQZ0lM3FB3qI16uu81Dw+52qXvo2F5lVGJQSEEpNE7S5K2Zp+kypKduKDrUR7wzFNswDURQOiZgLRUq5QLUJnFsUrN9UVM/hfTUDUWH+ohXUGvKQpQiTIk7z1QalDQMaFJNFMZI8laeKV2G9NQNRYf6iHevH1nW6ZwM+g+XvIUGteTdLYCUQs5Z7K3oR7oM6akbig71Ee9eP6gxcZiQeq7ARgh1FSEQtBeUMVoIb/WSp8uQnrmh6FAf8a5FsYaWMwWYEesfGl9qlAppFdqpVkv8WkgvXYb0zA1Fh/qId3Hqsc7ppAJ9o8w5DzAZEQRjtJBsGH9xUj85iuaOokN9xMsJCTNEGwMK1VVTB1OwPCfk9WdfEjFa+8B8eQzpmTuKDvUR714/1n/de08EqdiekBAyKJcGQ0rXdVXsYb7Vd5suQ3rmjqJDfcS7OPVsqlUGpNFpXRTjgDpmhYgx08DWZ//ipH5yFM0dRYf6iHcj10OuQ1a9MeIe+zEMQYMNENMalUTGaxdFuQvpmRuKzvQR75hmC61YBSryw1AUsJAJRrLSsRfC8VaaWi5DeuaGokN9xDuXPCRK1BEmKa7qoxrUlBBk0II95NZe817kMqRnbig61Ee8e6ZWDCXMAii77wXTfvxQAyuClUfj/tqLnlyG9MwNRYf6iHfNXF176g2haWqrpNYOOta1EVNpnFMofX5xUj+E9Ci4oehQH/FuiSJ10pAj9BbXSR1X+aGtTOApvQaas+e3Hj/kLqRHwQ1Fh/qId1M/ai0yQoVUdkhvrg8WKUCb3Zr1OVP84qL4ENKj4IaiQ33Eu/KjDeplGnTp66QuJUMp1mDEOWLSXNi+qKkfQnoU3FB0qI94OZ+JWVvbydMgwBkLKEeB3NrQ0POM/a1uLrkL6VFwQ9GhPuLdO3XtmpsQ9B/eC40BGkqCMEjXf/gT42tLFOUupEfBDUWH+oh3eSbJJXKqEHNNwBJ3s2KuoLOEMjFyG28NHZO7kB4FdxQd6iPe7eZKhUbjdT1U3vOZKkMdmgBzlRylUJS3RtnIXUiPgjuKDvURL2tqGZaEV9ER9nymvAf5DoViSDIz9xLaB1A/OIoU3FF0qI94OSGBudleODczAbeq+6Q2oDAb26pGunzwpPcU0qPgjqJDfcS77AdxsTEQepK+yo9mULUhDB5GEkcs8y2o81VIj6Ibis70Ee/abrkEVGQYTSfwiLIOaurrm+uaKOsIZ3zrnpjvQnoU3VB0qI94OXE9s3ReF0NtYS9RjFCnKATj2TWVSo0+gPqppI5uKDrUR7wrqfPQSYviRLqqD9nVR0kBAk9ZlQdFwbe8l3wX0qPohqJDfcS7XvKcTDnx4hn3eMhsoNP2NN/AmgLv8OkHUD+F9KIbig71Ee+iH6vCSFQmSEoGrLrKDy0B6qI9l9xrGfgB1E8hveiGokN9xOuL4kiUIdfddrtnRNaROliLbBmz8GuNL/kypBfdUHSoj3gFNQrPLLmB1LCXKKrukN46uOdsOUYrg7+4KD6F9KIbig71Ee8MRUk4h62jWXfylNIArWiALfViEsd7AxLyZUgvuqHoUB/xrvxobDyDwhxx1dSy7ogFse71c5XLiKHrF68fTyG96IaiQ33Euyc9y0wh6boe0qqpqdjeNzcBMUdquTYsb/UI5MuQHrqj6FAf8a5FMVIfo/F+82jAOGnvEVj3xpxj0Gk4XtvNlS9DeuiOokN9xLsegQV1zbuZPKW5Xz8KrLIjwoh1XR0nJ7a31t3my5AeuqPoUB/xbjxkDjpKS0A21kXRUoeSNC2yTXViTGF8AfWTo4juKDrUR7y0yRtGonUzZFsnte7F5MQJFIeYRLQob8Wp7S6kh24oOtNHvAueduw1LqZLtFVSW66ruN5vITmEioiJXyup7TKkh24oOtRHvHPJS+hVq4ClGYBnXoUHcoSJey41V+LXQnp2GdJDNxQd6iNeruZadcaQDjJmByZZJzXueQmL6lESEaXyAdSPJbUbig71Ee/i1LSgtsDQUQg4jFVSZxHAzqIpzJ7xrXW3dhnSQzcUHeojXkEtKDNOChB20cE58R8m6VmSWltE6umL8uMppIduKDrUR7wbkBAk9ZonRA0ZuLe428hxHdzUJ41RcHzw+PEY0iM3FB3qI97lmfpUtpLBWtpLFOv6jEeBUQrVMMb2yT+A+imkR24oOtRHvHvSk5wqlz2aidZJHUOH0nuDzmEhrS3R/ALqp5AeuaHoUB/xLvohvdDCF+bQAsxlXRSldojCeSolHP2t+Ux2GdIjNxQd6iPeXRRrXlX13Au5Gq7yoxlYzQUilzZ7tKL4lktulyE9ckfRoT7iHdQRrepogIhh73BeF8VIBDLjqkw65RQ/gPoxpEfuKDrUR7xrJo+di8V1SEvmVVOrQE0okCxjnbP2Jl9A/eQokjuKDvUR72rq1FqX1iAl3j0CyFAw7j6YOnNYV8b4xZPeY0iP3FF0qI94O0mPA3KF2E2BkQUsS4Wmk3KoPY/6lvmi/wz1k6FI/x/ey29KHb/581/o9+N//f6v/0/4v7/8xY/P/ux7f/yUfz/mr3/76/3r/fFLWOXQT/D/ACn8hb8D+4f/RSb+JRH8b//4zR9O7q//fv2F+B/jt/99/Nf1lYy/+4d//N9/+S/CX/z/8Mtf/Nm/95/99vz5b8RfpOGXv/hv65v/jNkvf1V+9ze/Kr/9u/G7v57lN78bv/zFnyj/9KN+/bu/+SNu/+G3pf5m9POD/+V3/NPP+U353e//05jrj/9Xf/vrvx9/vf8mQsiA9rdB/irEvwry71SZ2f7L/pf/+Qf/06/yu1/9w//8m3/47e/Xb+N/XB//8Xej7a/9n/5t/9Xv/8OvcH4T/vOvxvj9n/3W7Z/8k7p/0i9/8eOH/vX/A3lRE1hwnxwA</AdaptiveCompressedXml>
</file>

<file path=customXml/item2.xml><?xml version="1.0" encoding="utf-8"?>
<AdaptiveCompressedXml id="a75b27de3cbb45749781cd0ba0527c5c">H4sIAAAAAAAEAOy93a4gNnKgdx8g7yDo2rUmi8VilTHjRf4uFgiCAN77QfFvo+xIGkhyEufVcpFHyiss2TMezxxxInpxiM0wlOH26R93nz76VKziV6z6f/6v//tX//b/+Pa3X/1v7Ycfv/n+u19/7f+N+/qr9l35vn7z3X/49df/+FMH+frf/v1//V/96h/+l9Z++urf1V9/bSlmTLVBKDkDxUSgSTyU6rK5iKnE8vVX/5N923799X/3b/xX//6Hb+y3X/239lv7rrSvx+/11Ve/+nH+bv996998981P4w/+8cuPjh//of3u+x9++oc//9k//OT46d/ZDz/9+Mfv/vHX/8/jh798ahpLSqF3aDEbkKGOTy06cNYtB1+qavz6T/7/x+/wP35f7M/+kD/8+Df1q5/+6Xfjr8Bff/W3H3+ytN/+9r+p9Yf2449f/fD9//7rr+PXX5Xvf/uP344voVv8+v/Y/unv/a/+dv6fP/vD/3b5p/+q/PDNT2181T7+Nu237dv23U//MP5FWLXfjV8z/9Lh6w+/bn723/340/xy/+xn/uTnxmdcx9/v+29//LvffxnHv/LfVPvJfvPt+InfQgD/87/K/KT/4m/+z5/gj6s/9g8/99U341Oe///Vfqh/44NzP//0v/z6+dUfKP70zU//9O+//ItYfjbz8/nD77z4TP/C5/PHnxhfyQ//QhZf+l/97b9Q9v/CHpPzkXOB7tAD9cSQJTIEJ52aj9RKP8Ie/zJ7+NhbsOeuYS97p9hlEEcxAGEhkO4KhBq7Ye8Fy5m4l36ZvfDYW7LnL2Evtord+QbUbJy5NA5eoSbgnfdYnITEdIQ9+WX26LG3ZA8vYS9V45HZZTB2AlQsQfbNgyTrHYMlh/UIe/rL7MXH3pK9xaf/5df/tbFnqQp5Pw7ZZgTErYy4VxR6H6meMqF4PMKed78MHz/4lvDRLfDFICw+Qs/NAYUyDt1AeRS6VjST05zzGfj8L8OXHnwr+FAvga8x5oojxSNiBfIURt1hClaQ2GvHHMMZ+PCX4ZMH3wq+cEup20aYqxQV1OaxG9WB5MFiY0+WE9dcz1yz+PDL8OmDbwnfLbVuErKQWofYcxr1RkXIMVUwzbE6cz7YoZyPNi6Y3aNvRR9fE/pi67W0COrjOHw1MZgrDSLVaL3UwV86Q9+O3nh+Y03fLbFvxD3JXRNY8yP2VXSgWQLUbH5kfr0nPHTwbggO/wzHkr54TewrAUm4wThjCxCXDoKhAaK0lKIPnO0MfRuKwz/Hsabvltjns3OxBIXg66Bv8AYWeoKAYixGTU/lfRuSwz/Lse4s4EvoS8ouWBJwLY2St0gbsc9V6Jw9u0jiXDlD34bm8M9zrOhDuuXkLZRG6ocRUit+nryj3O2NobkYBoFccjjjd3HDc/gnOpb0XdPZglyL02qQpu0gRAYt3kP15IKzWK2fOXlxQ3T4ZzrW9N2S97mq4qQySMAw8j4UEMcE3nz0qRSX6pn+AtwwHf6pjjV9t3S3WHK9tIFbczRiXx4c5jQ+qhJGbVXzQPOM5MUN1eGf61jTd0t/Syef2/j7QEFFoOA8aOM0AqD2UEPiEs7cuOCG68DnOtb03dLgwomD5lyhjWN2nLyCIM0x+Co+ZGQreCjv23Ad+FzHmr54CX0l1qZiHbC5EfsoMFibJ68FC7ErCZ3pcMGdxxzPdazpu+a+L2NgzQwttgo0M8BcjSFWKQFHKEQ7RN+G68DnOpb0yS03LsGlHNQUMqsASUuDvl5gOrauqZfaD+V9G64Dn+tY03fLjQtlV6rlBMwpAflYILsoI+/rPHK/wlwO0bfhOvC5jjV9t9y4aDPq1hHMuAF1IdDuxvHrGLnMRx0fy/tPoi9suA58rmNN3y03LuSrjgxvlhnMo+roAXIKBjVKaLm5mA91GYQN14HPdazpu+XGpXX0OadR8/qR7ZFoAeGm4KS2pkTsyyH6NlwHPtexpu+WG5fc5tNQjhBcxX9+RT6+ccaWKhaWdOjk3XAd+FzHmr5bblxi7VU8J3BNwoh9gqBWIjD20Mf3Uvh4tflZ9G24jvBcx5q+dAl9mTCZpYEb1TiqDlXI1QdwlDSnrLWEM10GYcN1hOc61vTJLfQVkqY5Q/fSgUrIkEMO0KWN/8RS9j3zGfo2XEd4rmNJ3zXvOgIVV5w4yNxH7PPVwDLZl1aDpuaDOzQ1LeyMrnquY03fLbfNNaaeJ3Oe57xIDQTWewL1Fr02H1s786IybLiO8FzHmr5bbpsTO8lVRs0bHM85Gg0s2Ih9khMyeWGVM/RtuI7wXMeavltum7kbUeUK0mnO7asZLDoHyQXCYnVAeKbmpQ3XEZ7rWNN3y20zFVNnFIA4z7yvDw5bDBBzquS4FU9nal7acB3huY41fbfcNvdCLfTmQGzGvsIZJHEEm/NdLGBx7YzroA3XEZ7rWNHnr3lRacaB8/Rrxc1XRT7AiIUMGqQRt55TPlN10IbrCM91LOlL19A3TlaT2CG23oAEFbJLCt7Xkf51bS6feU1OG66DnutY03fLjYvW2hQbgpeUR+xjBRGbqxJCGv/0oh9bGT+Lvg3XQc91LOm7pre5ZBd7qgIdkwcKEzwUAk8loBtRMZzK+zZcBz3XsabvltjXmiuUaUa8jnN+3xxi6jMkylillMi5naFvw3XQcx1L+q4xbTVrjC51KM3mfqKCoLkZdOe9G3Ww2sehIZ9F386ijuc61vTdEvtcL14II4Tobb5p6yP2jTSQchcLMUs+1N9HG66DnutY03eLaevFXNUaQOuc42K1Q24yR1rFSqP4NdcO7QXccB30XMeSvmtmWJmEmgJ2CI4KkKNBn1WERqKGYtHSmQ6ruOE66LmONX23nLw9tTyKCwHMPOgzl0CI4kBQ3bx/YTvU2xw3XAc917Gm75aTN5FndS6AczyqDhcZxLcKpadC4x+RQz0uccN10HMda/pu6XEprSdiE7A6AiDFwaGYIoxckBtxZm1nqo644Tricx1r+m7pcYlzPG4cEc/FgSChy6DBGnAXboIRx8F8hr4N1xGf61jTd0uPC3uXck99RLw5ScOqgkRP46PUzSeH7M5Mj4wbriM+17Gm75YXlRxzMPmyFLCNqoO8B2P0gBiL8sCP9Ux/X9xwHfG5jjV9t7yo1NRG1CMPvc2p4WmcvJYlQ+6xobPcnZ7pcYkbriM+17Gm75oXlcH53tHA1TTp6+MMrm2kgX6cx+KrRDszwyrurCV/rmNN3y3beZOrTMIIzvWR7YXUwHRuTKgl+5YLukMbE3jDdcTnOpb0+VtcB49zd5S2NBeTd6DWHGhBAu8bMoVeqZ2pOnjDdcTnOtb03eI6rPGMchVURtij4BTyXBoojjmTbwX5TNXBG64jPtexpC/ccvJmRZ9LNvAkc1MWJciYE1gQZjOfT60m5w3XEZ/rWNEn12yHjj5zFWQoHnFUHSnMmrcAtuICdaz50LYY3nAd/FzHmr5bTt4Yaq0a5phwnTPrA4Py3FFpNVDOWNOpvG/DdfBzHUv6rultxpZiaJX+8KYt1QryZWlHKjoywlF09DO9zbzhOvi5jjV9t8S+Zj6U1g1aCGHuaetgkQmqw2AtGGU8RN+G6+DnOlb08TU3Lr4naioRMiEBYXegyAK9S+bOISc5VHVsuA5+rmNN3y2xL5gr3XcZwa45oDgnachcGpgN1aQo6Zk3bbzhOvi5jjV9t3SXinB0Ofpx3kYdJ+8ofI18gxH/Co7Cl342JPiT6EsbroOf61jTd0t3afc+tC4IVTQB6Th0xZvAyAdjUJSR/p3prE8broOf61jTd0t3aVPCVlMZh26J8+T1o+aNc4yzUeWOzZcz3aVpw3Xwcx1r+q7pLpXUnLg8gp0bVYdqBu0UITb0PqbcmM50WKUN18HPdazpu6W7tPqgFMlBlpH8USoCOXQDRFTXlRXxUOzbcB3puY4VffGa97zjrA09t7kjhhqQeQJxFEbs09p7aa4GOkPfhutIz3Us6Qu30Ictu8CuQc2/n6TRwCzNN21E4+RNWOMZ05Y2XEd6rmNN3y33fVkpiXUHruooPXIQ0NQVUqAystvc48elYJ9F34brSM91rOm75b6PxRz2lsFXn0bNG9x8VTSKkOTigDLVkg7lfRuuIz3Xsabvnvs+9MXrSPmq7/PapUPWmIBdcMVckqpnPG/acB3puY41fbfc9wlpH+AhhBHqgNgLmGgHJqbmnaprZ25cZMN1pOc6lvR9bPz446//a6PPU0klUYVkYQTA2BPYDIUhdCLhTOXQbnLZcB3puY41fbdUHdE818YMzcvcVTQK3yypzntnsvFD3pczpk02XEd6rmNN3y1Vh44Y10IdVYdjAeoYQbt4qI5Eg0UL6UyXgWy4jvRcx7K79JptMdR7Y40I2tzclKUFLFYFl4LGUqukdCjv23Ad8lzHmr5bTl5mlopF5uTckfe1EkEqR/Do1GUdpQeecR2y4TrkuY4VfemafR3oEgbSkfepm/19Yb7ntbmk12pKVnuMZ97zyobrkOc61vTdEvtSypwUCbTooM+3AJlIgZGboffY5VDVseE65LmONX23VB2Fg+vdB5A8b5t7mJP83Ej+sGNhTyLxzBQh2XAd8lzHmr5bXIcgpYTzITl+mVmfMihRgsjoSJMLRodi34brkOc61vTd4jq81FRHCQ8uc50bE+aCQPGAvhAylh7imS4D3XAd8lzHmr5beptD86qBEbq6QV/taZy8ZlCqc96P71fRM/RtuA55rmNN3y29zb5h1547eN917iYvIDE5qB2dK701KWdqXt1wHfJcx5q+Wybn+m4o2SFoLCP5C2ggrAY+OXFWmyY9szFBN1yHPNexvG2+pre5NqexjYhXfRgnb0IFyymMNBBDcZh9aGdqXt1wHfpcx5q+W+77RmbXzDGBbyUDZecgRwzQSxYi10ssh+jbcB36XMeSvmteFbVRcfReETj4AuQxTs/boc6bmOSapFM174br0Oc61vTdEvsMEzOOk3duKB9VRzcwDgQhxCqUexM9RN+G69DnOtb0XeM6XGP11UBzSEDMk75YwGnNLWTfqRyqOjZchz7XsabvFtfRaiiY49wS2BhIRtUhX4oQ7oUx9NoPzXHRDdehz3Us6fv41OaPv/6vjb656LqiNfBuzu/zOUNGz1ACJzcbmzOeue+bC7Z/Gb8nO5b4XdNilVwyqS5C723g14XBqCs0LVpj5Br6mcRvbtj+Zfye7Vjil27BjyVg7lYmeXM/NDbQOOqO1lMsLpfYD2V+c8X2L+P3dMcKP9VbdIdY5TiHV3Xz+PvRzeoDQxofYiZfWz3zoHzu2P5l/J7vWON3y6bAmoyFJIHXPkJg6wjmiwFXR0ZoMeuZWS5zyfYv4jcSxMffkr9bNhZJKbFqq4M/TKPybRkk+TQq3ybekhLHM6875prtDf6e81hnf7f0ulgtwaQN4Irj+b7DILvoQHXeOo8iP6Uzs+vnou0N/p71WPEX79kbE41dH6duStnPd+UOpI5ImLVHQvKe7RR/G9pj5IiPvyV/t1g3HikeZ1MoMucaoPNgGBBa6QM/yRbCme0Jc9n2Bn/PfKz5u8a7offVuQoSy5zmRwo6mIPYzGXqOdLHtdifxt+G+hhJ4uNvyd8t5g2pWvISoTYd56+igbocoQu1lmeiwYfqD7/hPkaS+Phb8nfLOyNRKr36BiW7NupfDiBza6V6DTlRkWBnZmvMldsb/D37sebvlpdG3sw13wRCnXsrSyTIfu4QLCMKxlRjLqf427AfI0l8/C35u+X+pQasXUf9kV2d1FGCuVcBcmfsc2lq9of0h9/QHyNJfPwt+btFv6WsyTVs0HLpQN7mZDUa/DWptaG1/lH1fBp/O/7DP/+x5u8W/xZidqytQ+E+m1/aiIQpIZSKmKtTSXSo98rv+A///Meav1v8mxORNJfIuMYJyHoEsSrgMbek2Wo65X/9jv/wz38s+eNb/EeLFJhbg5g4AmFqYL3Ph0ecokWK3M5MtPd+x3/45z/W/N3iP0KjWigUcMTz/tl1UOwI3QsaZ2uKh7r//I7/8M9/LPm7pvmZ88j7slPAahkoqI34Rw5QJMTK7FM4M9nZ+x3/4Z//WPN3S/xzpXsLUYDDvPUjm/635blbJqMUYfr4V/0s/nDHf/jnP9b83eJ/uwbLXitEqyP/S4kh4+y+r8Wl4Jm1Hrp/xh3/4Z//WPHH18w8cGWAJsKj/mgViGsAcRbnhF0qVRviodn2Hnf8h3/+Y8VfuoY/bbUWHedv8XO++PgPCyRSBnTjPzLinlw9df7u+A///Meav1vyPy7eNEccR2+Yz4+4zs0yo/7IznUhH5Ieun/GHf+Bz3+s+bsl/yNy1tQFqMgeqEgHy5ihEzXnSvbt4xqdT+Nvx3/g8x9r/m7pv3K1dDeHrXU3+198GPyJFHDYrRTvUT8u0vk0/nb8Bz7/sebvlv4rci5XmvcvrRuQKwKmXiHkQF0KY6ND98+44z/w+Y81f7f0X2HvlrxPoKVHoOYJNGaEEkSTzCasj6XWp/G34z/w+Y81f7f0X1VnxdTN++c44l/0AnlOQ7BeKUVyyY7VHzv+A5//WPKHt/S/UOCaqAVoajS3+WYQauP8lRCwe6bSDr3/CDv+A5//WPJ3Tf+Lb13YuwIYZfDnVOb78zmFDUP34slO+d+w4z/w+Y81f7fc/7mQRpEhCog6N0uHud4t9lF/xEFlUhY71P8XdvwHPv+x5u+W+7+SjHKe81/KKH1JU4PcCs0hCK00JvzZU4NP42/Hf+DzH2v+bnn/660yZVZwNOc+40gCtbkwILToMBXqH1vNPo2/Hf8Rnv9Y83fL/fMoL0aQ6wGwop9dVx1GQOyQS8td2fmeDt0/hx3/EZ7/WPL3UUr98df/tfHnXUZsVCA6TbP/1A/0ugNfcRzBAQOfun8OO/4jPP+x5u+W+sNbZ9etAzt1QDVnUCYHpfTQsnJt/szkex92/Ed4/mPN3y31RyrNevvSeloRyGb8M9U5AnoUIBwVTw0fDzv+Izz/sebvlvqjqMVqI+sr5vvgLzewFA2QyHpwWerHUV+fxt+O/wjPf6z5u6X+6K2gGAdQ7+e+yzn6lN2UcCP/a8Ill0P1L+34j/D8x5K/a/atei9erWbgMsffR2ugPXhg86a9UPJyaP4G7fiP8PzHmr9b6o/guFUOBbp3BsQtgRXOIFJaVWlC/lD/Ae34j/D8x4I/9NfEv0YlSxuhzwdkoDJOYss5TAlswlS9fhw1/Gn87fiP8PzHmr9b4h+PMmNOuQJM2IBayKP07R1icVYZW4jtFH87/oOe/1jzd8v9i2GmjLXAiHZpvj9yIC1nQKyDPQwd+yn+dvwHPf+x4g+veX+ZtaWa5r5VGlUv5Vl/CI+Pqq81SCzVH3r/Szv+g57/WPN3y/nrQ/ZRTAd1kz+OClZThkyeKhas/mOr7afxt+M/6PmPNX+3nL+e5/gD32fXy8j/uBeQ7jpU72vPBRE/tvp8Gn87/oOe/1jzd4v/iF180Tn6lCd/tREYiQDmjC5TZJcP+V/a8R/0/Meav1v8hzBSn13P2piBBnCQk0NwvsVWxHtvh+7/4o7/oOc/1vzd8v43WaPoMYJ6mvEvOFBKEUKyGNwcgkqH/Efc8R/0/Meav1ve/6bSGjVV8GIJKLk4KmH00Cq2NAphFTwV/3b8Bz3/sebvlve/1AMyh/n0d8Y/VxzYSPxAEoaqGJrLh+rfuOM/6PmPNX+37F/AEoNiNgiVEEitg/UyvoijLM6jNuH4cdXxp/G34z/i8x9L/q7Z/5u9jjO2J+CSB3/z6iVLLqP+le6zp1zxUP9V3PEf8fmPpX+7hj+SMgB0FWqqHYhpVMKz/yCWXlskU+RT+d+O/4jPf6z5u8V/RBdrTy1Bld/3vyhYqBliit0XjKTRDvG34z/i8x9r/m7xH4JuXvF5IPvSf0oCitrmJIQREDWn+vGq89P42/Ef8fmPNX+3+A90LXCODnqb/afU5yZMRXBSnJdck9dD/i3u+I/4/MeSv2v2z6iU6FyQ2f9cgCo2kMQGIzyFHot5L4fyP97xH/H5jyV/6Rb+EpaeKhOEiiP+CQqIcARpxTuSlDse6r/iHf8Rn/9Y3r9c03/fuQTVnqHFeQntkEb9YQbOzJx3tXk71H/KO/4jPv+xjH/+Gv6aL6MCbjAfGwGxFlBNcxyRS65a1VYOvf/lHf8Rn/9Y83fL/QtVZupiML51I/4xQh41B5SaFTllj/lQ/cs7/oOf/1jyd03/vdNIxWUPXef+rUgMhlKBrWjq0QzxUP8f7/gPfv5jxZ+7Jv+ThiPeUQeeq1eppAI5hjL4M3ZZrJd26P6Fd/wHP/+x5u+W83eccBZjdpBsLuESrqP+IIRauGdmS+IO9b/wjv/g5z/W/N3iP2qQkLDMV29f5u/yiH8jNAEqt9IyJa6nzt8d/8HPf6z5u8V/xOJVs2ZQLzLnvyQQGcdxylTaqH+blUP9V7zjP/j5jzV/t7z/0FQseE8Q65x/RbWB9dDB5eR8KJK5tTP8pR3/wc9/rPm75f2HU6c8WIOCc/+gDghz6gLss4gFR4qH+l/Sjv/g5z/W/F3z/sNpDSQRus35u0kFhMdHoyyRRs0VqofeH6Ud/8HPf6z5u+X9R0GyOKsOQ4tz/kaGnA2hlcLRozM9tf8t7fgPfv5jzd8t7z9cbCMSxQwddd4/m5vznyPkYBi6kYv50P6ZtOM/0vMfa/5u2T+YchuUjarX+1pG/VEINPM4jov3wRP54k7lfzv+Iz3/seTvmv0fmsw30QCR8zh/e09gNpLAKNnX1GcDzKn8b8d/pOc/1vzd4j+wp5pGxQHJz/3nvUVQDAaaKNSAqft+yH+kHf+Rnv9Y83eL/zBLZVo2YF8zUHEz/xMP1nIkP4cTlVP3fzv+Iz3/sebvFv9RzJfktUBNiEChGUjrCIKW/MgB53aGQ/zt+I/0/Meav1v8B4tLFurI+rQLkB9FsHIP0EOm7HLL5dT8P9nxH+n5jzV/t/iPZLFXnFN3rbg5f7yDkDlwpaUoLjr9WGp9Gn87/iM9/7Hm7xb/IcQaS2PIaH7Ev+5AJDUoXorNFSDWTvG34z/S8x9r/m7xH02dcZz9pwVpxD+PoCFV4Nqleo58bP6u7PiP9PzHmr9b/EdoLVRnBTJxHfVHjSBp1L8hWsjN2vj40PsP2fEf8vzHmr9b/EdwodbkMnSSuf+SbMS/PocQdW5NRj3ST8W/Hf8hz38s+btm/lXIvueIBqxzCbDNp+d1VCLBqsTqElZ/6P5ZdvyHPP+x5u8W/5FNtMUsIDHrOH955H/KCVrKkZziPIcP8bfjP+T5jzV/t/iPUDOLwwxCbfYfdA+5mECg7gQlW0in4t+O/5DnP9b83eI/WCm21hRyHUkgJRawWhJETeh8SIPDfIi/Hf8hz3+s+bvFf4gFqhwq9MrTv81NXEkYvMNYtVuzU/Ofdcd/yPMfa/5u8R/CmZwEBmeDOtJkI/65uX+1YOCCGuKh/ivd8R/y/Meav1v8RzafNCcEFJfm/sFRieCoRDy3liK1VtOh+Ve64z/k+Y81f7f4D6zeOjPNW+c+zl8fIfMIgsVakE7YlA/1X+mO/5DnP9b83eI/eg4ZadQfUgrPrb8OhDFBnleBOaPRx1Lr0/jb8R/6/Meav1v8R3OFWx1H78j3Rv3b0qiEVTt07iYSqNnHp1afxt+O/9DnP5b88S3+I7KG5pv7fdcVZWSwXjukrlpjiiG4foi/Hf+hz3+s+bvl/rly5KRz9ZYv45vxD2jvNOfvNk9IobdD7y91x3/o8x9r/m65/zP12ZVZ9Woo4/yNCLlwhBbIsTa06E/lfzv+Q5//WPN3y/2fpl46sofwJQhKpcGfJEgpZ+2hSP8Y6j+Nvx3/oc9/rPm75f7Pi6rvaZS+zXUgzHWcvy4A15Hjhtyp25n+P3Q7/kOf/1jzd8v9n6U86o8wb/24DQjRw1y7OpsQNLMjy/XM+Ytux3/o8x9r/m65/xsxDhkVoVoOQGF8JD17YMzUpOLIDc/MH0K34z/0+Y81f7fc/+VeuAgpeJQ48j8b9W8lB5HF99BLlnDGf6Db8R/6/MeSv2v2bykF5yg6MGIHVHXUH2mUI6altZa4FzzF34b/GEni42/J3y39z4g91FQEkm8EZHP+AbUM3XFFr+hJzswfR7fhP0aS+Phb8nfL/bOz5NqcOkQ0549zyqP+KAk4zr0MsUnHU/Xvhv8YSeLjb8Wf3pL/1SrjiI0MJcc0IPSj9DXMEKR5rlVTTKfi34b/GEni42/F3zX7t7pWbEYCvYU5/88ZKDGO81dSwuarK2fmH6Db8B8jSXz8Lfm7Jf8jCaW6aoDkR/1Rss5JMAqOs3Mj9kVXzvSfjjNkh7/nP9b83ZL/5cYhtXH0lnH2jvqjZpDeBYIPxTCRpXym/wr9hv8YSeLjb8nfLe/fIrK34HicutaAauqQZQ5ByFKiYEniDuV/fsN/jCTx8bfk75r+lxQLey7Q09z/kcdH4uM4jmvNZhSC50Pnr9/wHyNJfPwt+ItyS/2RfYkozMBF8qg/qgfznEBUA2cloXam/xT9hv8YSeLjb8EfXTP/BQvGFGoB5UhAGuf8tVn/djHzaRzA7dD9n9/xH/75jzV/t9S/AVNDlgDRFEf9WxxYaGnUv5bmE5DMH1t9Po2/Hf/hn/9Y83dL/Ts4UwtWwOcw/VuQUXoQQSg1ohVPrIf8r9/xH/75j2X+d835O2fvxljr3L8g038ksGQIntqoSmo1wlP5347/8M9/rPm75fwVRyX3HqG6VIF4FCGCMt8fRTf3H1ELZ/YvoN/xH/75jyV/4Zb4x76XWloGTvP+OWqFrGgQfRjJf3FEqRzib8d/+Oc/1vzdEv+KjQpY1ENhnfyxgVhMwFaKqWSxdij+4Y7/8M9/rPm7pv4glMjSR8E7+09DimCuBjCjWL1Us1P3z7jjP/zzH8v6V+85fwkRG0JInuf8+w6aRjmM3lvOwVJrZ95fjj91h7/nP9b83XL+jgo381z44bKf9UcQyMFnqIa5thKSnXr/hjv+wz//sebvlvNXsEkMLUKPuQHp+EZaEbCiVLM5yvXQ+zfc8R/4/Mcy//O3nL+uYeuYHHS0POeP49y/NeJfIVHl5jseqn9xx3/g8x9r/m45fwt7zLkV8HWcuiRIkDUoMM2+wBKY6ZD/wB3/gc9/rPm75fx1WSz0QV3qiUb8m+/PsYxD2CRGy1rwlP/AHf+Bz3+s+bum/9T3XtF3iKnP/ee9ghapgNytpKClpkP9z7jjP/D5jyV/17w/yt3Et8gQfA1z/2UBCeP8jdIqU8rZ06n7lx3/gc9/LOvfa+YfxOAilxghUixz/2ABHf91AXElqcaU6dD9S9jxH/j8x5q/a+qPFDXPqz+Oc/5LzgYym/CRc+21qHNy6PwNO/4Dn/9Y83dL/UExp1Hoeigy9y9gTKDNEqTiqESpDvHM/i0MO/4Dn/9Y83dL/WGcWWikftmVef/sG5hLCKn6aM56po+jHj6Nvx3/gc9/rPm75f1bE1exBAdBZ/8Ba4Fs1AHJiWuJi8tn9r9h2PEf4fmPNX+3zH/u2eXSy8j/RrUxzl8hEDdxrK347NI4gE/Fvx3/EZ7/WPN3y/xn6Q1VMUMU1FH/xgYSfIKaKgp2a/3jqM1P42/Hf4TnP9b83TL/mbWPYp4i5Dr7T10Y+d98f+m7CHXuCeuh/tOw4z/C8x/L++dr9h/V4ItayfPCZfDXDWGEwwBFR/2BXFRPzb8KO/4jPP+x4k/1lvnj0ZNVzgR+fvPl/sWK77Mda/wtyxzDe8j/hh3/EZ7/WPN3y/zJwr4buwTsRupHbpzE2nsAxhqEJPvSD93/0Y7/CM9/LPO/a96/hZJ4/gPY/eCv9wIqnkf9G7n6NBLCfCj/ox3/EZ7/WPN3i3+TYKFSytBid0Ay52/UiGBu5LjdI3E61P9HO/4jPP+x5u8W/9ZYlHLNkOPsf8mjCFHDCk7ZZ2c19Xoo/6Md/xGe/1jzd4t/w9SzWa8QbA7Bt8Rg0ceRDnLX6LvDU/vfaMd/0PMfa/5u8W/oe5GMDUKvDFRRIXslaCMBHIWJD5OTM/zt+A96/mPN3y3+bVJWSlKIPOvf4hxoqh6CK4TzYrC3Q/6DdvwHPf+x5u8W/9ZLs1gtgcMZ/xAj6CyHU6o9OEkh2Kn7lx3/Qc9/rPm7xb+lntjP+jcWnftXdeR/Xh3EbCUmdYnyqfpjx3/Q8x9r/m7xH8hWo0sRRqnB8/0lQibKkHIJ6HOQmg/Nv6cd/0HPf6z5u8V/0EglmvcGmMkBJRdAXU+AibCIepN2iL+44z/o+Y8lf3SL/xDfO+aUINYw5z+Pb7Rwg0TV1RH+vJ6a/xx3/Ac9/7Hm7xb/UX2ptWuf/acK1Mf5a3MTiOutodbUpB7qf447/oOe/1jyd837X4vschEZ+R/JiH/jm+xKhpa7avJJMB2qf+OO/6DnP9b83RL/2LRgYQP1WEb+1+b8gxrmOEokL8L146qxT+Nvx3/E5z/W/F3jf5Uo5bnwCGMH8mmcvzXN+RvNNVbfUj00/yDu+I/4/MeCvxCuOX+5u4LJIWBHme8/DEw0gm9YG1lKsR+a/xd3/Ed8/mPN3y3nL0Vu1WkDTWGcv651sBZormPomS24YqfO3x3/EZ//WPN3zfnrXInCHiLSOH8ZK8ypzxA5S0u9Bsmnzt8d/xGf/1jzd0v/Va1izhGBTQlH3c39C8UBS2nBjxDo+BR/O/4jPv+x5u+W/qtaNDuso+poXkf9yxFMI0MTC01jtewO3T/zjv+Iz38s+cNb6o9Bma8eOzQ/55/2UsDSl3Ec4/s1kqZT/fe84z/i8x9r/m6pP/oAkJsbAc/N9+caZETC2CA3s9pqx2aH+v94x3/E5z/W/N1Sf5gfnOXYIUSe808DgmQZ9Ycv1OI4hF08NP+Pd/xHfP5jxZ+75v7P9/HvxNUMrs79C5nKqD9YwUWLlrD6HA75N97xH/z8x5q/W85fjLWFuf8Nv+zfqoNERWJw0jG4Vmr3h/oPeMd/8PMfa/5uOX9TEwkWCwzcRv2hAz0xQahUwjyYxU713/OO/+DnP9b83XL/F7hEF2uCymXEv5xG/keURjkcRh5Yeukfn1p9Gn87/oOf/1jzd8v9X0gBR5WbxtGrI//zPUAOOp/DNXLFlYHmKf52/Ac//7Hm75r3l4ToYsyQTXn6Dxz8pVF/YHLeiqi1Q/vfeMd/8PMfa/5ueX+pyZoodWhuzj9QM8g69295V7x3KfZ86P4v7fgPfv5jzd8t7y9HgUEp5gyS5/vLnAwkdIOmllyhKoKH+l/Sjv/g5z/W/N3y/pIlMCU/gHMxAMVxCKtvDhpqsxBbCe5U/NvxH/z8x5q/a95fas2iqYLqKD2I/Jf5QxVSaT0Xq+3Y/t+04z/4+Y8lf9fsn0bBWj2FLw9+RxFMcZzEYXzD5IJv3sVyyL+lHf+Rnv9Y83eL/3DdfKVO0CNloBYN1DpCkBJdZS7l1P6ttOM/0vMfa/5u8R+WurOUE/Q+37/JyASt95H/aR1lcayulUP3f2nHf6TnP1b8+Xv6DyIycqC5f9WAZuufakLwRZrr0pPvh+YPpR3/kZ7/WPN3y/mblcV7dtCzmxKEKojlkQ56LEE05nhq/0fa8R/p+Y8lf9fsny7UfVAJILEJUOAMWUc6qL30YtICfxw192n87fiP9PzHOv7d4t/MjTKjjdSvKs3+l3n+Sg1QMdr4XhCfD9W/suM/0vMfa/5u8W9hZH8ZJUKqfZy/fdQfUlKC5lBSIvVyqv9KdvxHev5jzd8t/q22JuZ6BGZjIModcqoCPTYkLE1JTvG34z/S8x9r/m7xb0aRpLYOZaZ+lH0Eca5Dr9yaSzLqj0P+Q3b8R3r+Y83fLf7Nm2PyOc2Fq+kP+6d7KKDoXC5u7sI8dP8nO/5Dnv9Y8neNf1MqIWfXBnA675+lg/C8jkHLRBgp9EPvf2XHf8jzH2v+brn/m6u0Q9UILqEBzU0MOh9hxvETaqLsyqH9M7LjP+T5jzV/1/i3YDWweNCaR/3ROIIG61A9Vlc1dLND799kx3/I8x9r/m55f6TeBRFRaK23Ef9KhNyyQBxRsJAFdHIq/u34D3n+Y83fLe+PRu3hQvcyUj+KQOMvBlbRQ+0Wasstqp66f9nxH/L8x5q/W/yHlBw1j/gXKhNQLAxmrkAvyF2dsn186vxZ/OmO/5DnP9b83eI/LJmlYAo5Nwc0L6FtbgJJsVFpLlXvDt3/6Y7/kOc/lvzFW+5fGuXUpBco8Yv/xTjiX+/gc2xNnW8VD92/6I7/kOc/1vzdcv8SSslURtbnw6COUo5zEmqDmBC59FGdxEP5n+74D3n+Y83fLfcvbtS5PjYFbUJz/3kDSZGg9YxSG7l2av+R7vgPff5jyd81+9+QqUSPAh5H1UFNGLT4DiPFbVlqilUP9f/pjv/Q5z/W/N1y/kbnYlZkIBfn/LXSwFIMgGih5DqSw1Pv33THf+jzHyv+8Jr3H4reJEzh62sa5+/4SKxE4NZwnMiW8yn/qzv+Q5//WPN3S/wb8S2XogipUwMKKYHKSAdtnMvSIjGdmv+iO/5Dn/9Y83dL/cHEYUA3Sg+XHFAUBMt+pIPj+8lHzu7U/l/d8R/6/Meav1v8L4+yI/sR9RzKTAIxQq7NIFpU5ZKd+zjq/5P4myv0Nvh7/mPN3y3+d0S55EtgCHWgR5QYcsC5iTpLiD7lQmf2D84Vehv8Pf+x5u8a/+taMa8EcTYBUnYCQvrl/K1NmmhIZ/pf5gq9Df6e/1jzd4v/LV5KdZIAWQZ/3CqMHxCIPUpiRk6H3p/PFXob/D3/sebvlvdvnswFHzPU1Ad/0VXIbda/rpgFadnKmfkbc4XeL/I3ksTH35K/W96/NQ4eaaDnk1agUGTUH3MIdGduBbGmeKb/JbgN/zGSxMffkr9b3r+VTCn6QZ0j80Bt7v8oxUCL85KsNIyn6o8N/zGSxMffz/mjcI3/iC12Y+sQZGR9hNhG/VEaVJ9bLKGlkO0Qfxv+YySJj78Ff05v4W+kflEjz6uX2f9no/7NJSmEjKlIzsR05v1vcBv+YySJj78lf7f4N8LMNfQAJbYA5LzOSfgRYgwl9mpKh95fzrnmG/w9/7Hm7xb/lslJksiDPxz1R48JxHGFyK70oKn1j0/tP4s/v+E/RpL4+Fvxd03+l5Q0ektgvjqg1DLkuYm6j7qkl8RU86H6w2/4j5EkPv6W/N1y/tYR7HBu/RgfMFDJbZS+HaGWTq5Ub3gs/m34j5EkPv6W/N1y/lJu3IpHsIB+zr9SsEQC812cz46a8Sn+NvzHSBIff0v+bul/GeWvS5l01L86v3EBVPOIfyy5e0+jPj7kP/yO//DPf6z5u6X/pZNaJergOAuQN4GcCkERDVrFUqtn3r8Fv+M//PMfa/5u6X9h1GQpOYhz9AtpyqBcPYiMzI+KoZYz+weD3/Ef/vmPNX+39L8445LZRtXbcx/1R+sgIWfoRYqSWO14qv7d8R/++Y81f7f0v9TkqxU3p175wV+zMuJfQ8CGidEK5nyq/tjxH/75jzV/t/S/SHaj8O0ZOCACOe5gPUQIKZj4xn7OiTzD347/8M9/rPm7pf/F9xbyPHAZp39T8ZApFSjmRwR0ncup/ivc8R/++Y8lf/fMf/ZdKROBi+pH/KsKGbECF42hJKfp46ilT+Nvx3/45z9W/N2zf7DXntSrQfRlxL88KhFz0cBlkRQ4NFcO1R+44z/88x8r/u6Zf1CL5KaaQYoPc/69QFZ2kDQVXz1rTof6/3DHf/jnP9b83eJ/xWttI+MDVupz/5aCeAzQsHjNMYQkZ96fB9zxH/j8x5q/W/yvC73XVASCy3P/KjfIMpJAT8KoZD+/av80/nb8Bz7/sebvFv9LUbEMFsBHb7P/2WAkfgI1FJXepCU75H9xx3/g8x9r/m7xvzHVqE06WJzzN4IVyInLfAlHvktBpDPzhwLu+A98/mPN3y3+V1L1lMepaxYIKIVRiYQU5hLghAl9ln4q/9vxH/j8x4K/eM/9SwkUcyOCXsqoP0Ib528qbgTBpH181FI7df+34z/w+Y81f7fUv1mD5tIDoJvnb5cG2qOC+SCoDnsth+ZfhR3/gc9/rPm7pf7thZw5Qogu+Pn+o0IuOL5xVFo1hw0P+d+w4z/w+Y81f7fUv6YqbgpfbyPqUXAVdHZCp1H5jn/G+Xto/nMIO/4Dn/9Y83dL/UtYnXmfgVoZ9UdHHqWHCoSkJVasMftD/Qdhx3/g8x9r/m6pf8vI8sxbAHZ19r+wB/Wtg2nLrjnXizvkf8OO/wjPf6z5u6X/OXur1SmDq9GN+KcBzI3zdxyPtfJcNHHKf4Qd/xGe/1jzd0v/c2KRWuboU29lfJMDZIlhjkNFV7ovWU6dvzv+Izz/sebvlv7nLkjarc6tg22+P4pz/5FBqp1rGXV+/bjq+NP42/Ef4fmPNX+39D+b8wHn1kHSVv/w/tynCpm5VAlNgp46f3f8R3j+Y8nfNf3PlYuE3js4Pw9hLrP/tEWwzjhSwFDJH/JvYcd/hOc/1vzd4j+o5sFYMsCaMlCtChJdBs8+Wsqh6Kn6g3b8R3j+Y83fLf6jul48qUHwNvI/HzJk5AKac6yZC85z8gx/O/4jPP+x5u8W/1EKzTXTAbqZG/FvRELrtcGsO5zaXMF6yL/Rjv8Iz3+s+bvGf2TzzSpB6TolCM3RG0WgiesxMpXOh+Zv0I7/CM9/rPm7xX/EUKOTmkFyKvP9uYMs3oFoD6LjTOZ66P6FdvwHPf+x5u8W/1E0ldojjvNXZv8LMahPCkUwu6hcSz7F347/oOc/1vzd4j9KirHTAE45jvqj1QBatYJQZa3ZJe8OzV+jHf9Bz3+s+bvFfwgzxSYVUpPpPxzD+Jdk0JXRa3G946n8b8d/0PMfa/5u8R/dm+ZpfaMf1JGPM/61CozOckkWezkV/3b8Bz3/seQPb/EfTkPy3SlYHN9QVQElZCjY8viHQrZD/Ve04z/o+Y81f7f4j56tc2QEorl/gV0HEd9g/JBQZHNih/xH3PEf9PzHmr9b/EdJdc7/i6DOz/dHOc36I85JCCWS89LlUPyLO/6Dnv9Y83eN/8AUMftx6rY0718wj/gnYe5frSMDFMvpUP9B3PEf9PzHmr9b/Eds2MhLgsQ9jfjXOmiMHVz2FkNrKbZD86/ijv+g5z/W/F3jP7JF5lF6VKNx/sZR/9p8/xFLHceyci69HeJvx3/E5z/W/N3iP3IvyZpj6FpHEaK9QkZCCIQSo0st10Pzh+KO/4jPf6z5u8V/+IDkMAi0TA0GdAw5ikCo5k09j587VX/s+I/4/Meav1v8h6OsvbcCFhwBBVZQcR5yw7kZTnKyQ/Nf4o7/iM9/rPm7xX9IId8sRohJHFCZ93+NDKSEqHMDiIun6o8d/xGf/1jyF27xH4Tki/MOWHIZ/CmO+nfO3zUTlNaqJjzE347/iM9/rPm7xX+kbFXERyhcab7/mC8xLQAmiTUE5vhRdX8Wf7xz/xyf/1jx97OlzH/89X9t/DXPMdQ+vmoav9z/OTANPJegi2u+R8+H7l945/45Pv+x5u+W+Mc6EkCnI/6l2IG8GGRGBiT2sUWfUzpUf/DO/XN8/mPN3y3+N5jFmjxDk1DH+TsywZx1pIMce07j75k+jnr4NP627v+e/1jzd4t/KxyqxUzgGyGQ8Ih/Ourf0JO3Pk7nn7X6fBp/O/d//PzHkr9r+v/EhZKrVJjbFoCoJNAQMzTGVFCxt3jIf/DO/R8//7Hm75b8L/go5EOcoU/HN8YgqINE86lZUqV4qP+ed+7/+PmPNX+35H/CxUITBp1ZHwWX5ia4CG0cwC2JWSun6o+d+z9+/mPJH11z/ubsW8MG0evI/zLN/r/IUGNmDS7n8LHU/yz+0k7/Mz//sebvlvPXsh/lRi4wwl0B6nP+QQwKqWln8y2VU/Of0879Mz//sebvlvPXt55iRgOjPOKfcxWM0yyHG3LMX8aQH+Jv5/6Zn/9Y83dL/z2lRpgtAled8+/7qH8LThJToZQKaz3kf9PO/TM//7Hm75b7PyfdoqMGDsOgrtc5+n62w5QR/lovLPnQ/Ku00//Mz38s+Yu31B8qXyatGWCejzAlIWgzmvMnU6+uSj4W/3b8Bz//sebvlvoDxedWqECQyV+wUX94U2AVDo1al3io/znt+I/0/Meav1vqj1qodj9OXa8y929lN9+fJyjRkvchB02n6t8d/5Ge/1jzd0v9Ea2YszTiX8M8zt9gI/6pjuNYk9XkJZzaf5R2/Ed6/mPN3y31R5TUO0eBgNO/zSEImsZ3q/lciLNQO9T/l3b8R3r+Y83fLe9/WdG1xHHOH9dpfT1Y4w6FM6vF3ujjqNfP4k92/Ed6/mPN3y3vf2t3DYsJqEsEVFqGURIzFO+7d7FjK4fOX9nxH+n5jzV/17z/jYVCcxmShZH/pRJByAxilGoR6ziRD/lf2fEf6fmPNX/XvP/tHlMICNzD9L8uQfaIcxyWoIz6kz+u2v40/nb8R3r+Y83fLe9/I/rsWlEw/DJ1TTKYLw1E+vhOrTkcO393/Ed6/mPJH9/iP0KcG2ZiGwfu7DqdrfdCFaHVOt8ledfk1Pm74z/S8x9r/m7xH1RSzSUrSMPZ/4wj/sWIYKbcuNHPR/1/Gn87/kOe/1jzd4v/EOyj+mWGluf+t04OhKVDDDHGFLm3U/MPZMd/yPMfa/5u8R81VykYGdjhnP8ykkDFkQSG1kst0bK5U/zt+A95/mPN3y3+wzRzq1gHcH6evypggQ3mpUwNgz61Q/M3ZMd/yPMfa/5u8R/VVFuuEVqqDDSiIcg49aA1M+coqHxc9f5Z/OmO/5DnP9b83eI/aO5fLUXBBRMgCx3m0mnIvfRYElH+qLo/jb8d/yHPf6z5u8V/WA8hhSwQko7411KDTJpBHTUuuVD6eNX+afzt+A95/mPN3y3+wzfyzgcBLCkBcSbIigE491Sthjkb6xB/O/5Dnv9Y83eL/+CQQzLM4JuPQDRHr6UQobLjxIlS/vjU+dP42/Ef8vzHkr+PQ8n++Ov/2vijZj7N+ZO9zfhXuI36wyJgwlpasRTDoftn3fEf8vzHmr9b/EfqlZF8Akb0I/71Of+gV/DZBQweG3/8q34afzv+Q5//WPN3i//wpdY8Vx9p9wVo1L5z/vj4Ioqokx5SbYfef+iO/9DnP9b83eI/cqstBN+AI438z5Obm+AMXCwulcCSjuV/O/5Dn/9Y83eL/0BRUsWBHo8imDzLiIQ1QI2VA+ZRlbhD8/90x3/o8x9r/q7xHy2S9WwQ3dz/q6mCkEPoHZXHT3qPZ/afk9vxH/r8x5q/W/yHt+ojBgb2ceR/HCsMHBs46qWmwt0O1R/kdvyHPv+x5u8W/8FMOkrRDurm+w+d/QfiCuQcrIbMKblT/O34D33+Y83fLf6jOo8hx4FeKyMJxIogmgq0MK2Im9cwZ/wvuR3/oc9/rPm7xX9kGXlfQQbVRoO/KJD9HMKbpbWoyk7PvP8gt+M/9PmPJX9yi//gytmrpsFf5Ll/Bgd/amBV1fmSox6af09ux3/o8x9r/m7xH+hY6/Rvkdvsv7IKSrFDj5Yjmw+Ozvg3chv+YxTJj78lf7f4D5M+R0C7cfTO9x/VxtE7x3FEwlA6omsfn9p/Gn8b/mMUyY+/JX/X+A9pNVhHCBorUBylhxRVSDmk2KxLoTPzX8ht+I9RJD/+lvzd4j/YEbvuK/TEfuR/LUCuIxMMHLU4qd75M/OvyG34j1EkP/6W/N3iP7C26tACWA5z/iQ20J49CCdrXkPy+cz+c/Ib/mMUyY+/JX+3+A/WZlob/mH+uIWBXggNOCNiFc7tUP8f+Q3/MYrkx9+Sv1v8h8MUR/zr0Eqdl9Aa59VfHt91Vp1oNjt0/+w3/Mcokh9/P+ePvbvl/i+VkGo3HAVHm0sI1UN2g0SUEqMvUn7WavFp/G34j1EkP/6W/F1z/+dzqHP1gsPWgVwRsN4ITAJKpVSwHvIffsN/jCL58bfk75b7vzL+YY55Wg+e/FVQrTySwCa9ShgZ4Knzd8N/jCL58bfk75b7P4mxjfOWwUsZ/KEjyFYRupOELnXvP44a+TT+dvyHf/5jVX+4a/K/LM0wq0C0uf8Se4Ec6+z/w8hSlenQ/EnyO/7DP/+x5u+W/C9H6W3UGdDIj/rXMIGGmqDQYC9Q1xgO9R/4Hf/hn/9Y83dL/tcdVdYeR8AbRTBpSWA14oyEjDnkjOHM/DXyO/7DP/+x5E+v6f9z3HJrEXpK8xGSdcjYGmCPbRCYsBya/zdSzR3+nv9Y1R/35H8p4cj/LIH/Mv+5z/4DXwaO3Gqkkf79bNXYp/G34z/88x9r/m7J/1rvuflEoC7O97/zJYi3CBqZ1TcZB/Ch+gN3/Id//mPN3y35n0vsuksBmrY5/75UsIEcRPRK4r2KneJvx3/45z/W/N1y/6eho3PFoFf8Uv/O1R+JoXv1yjn51A/d/+GO//DPf6z5u6X/LyUfazYH1fKcf9U9mKQGBRkpR1dN+RB/O/7DP/+x5u+W/r9sPPe8FYi9GRDJOH8jG0geATBE3/BU/x/u+A98/mPN3y39f9RDSd7m/F3sQCkHkIrzOtD3xCGRr2fmDxHu+A98/mPN3y39f1qbJjED88ZAnPLc/ytQRQNWh7l+XLXzafzt+A98/mPN3y3zD1wrqbPPkDGN+MeqIFOHaOqSpYj8bNTIp/G34z/w+Y81f7f4j1FgYMqeweqX+RvSQcoch+pD0JLE9X6o/gg7/gOf/1jy52/xH1Vd90FkoFfq3P+roIb2ZQlrVAyO2qH7l7DjP/D5jzV/t/iP1NhcnOr3S/7nZKA3ag+gWK3FmJycqn/Djv/A5z/W/N3iP/I4Zo373H80319mKrP/fnwRbcTFUQBT+hjqP42/Hf+Bz3+s+bvFf0QNPmRCKFnH+RsGf9lZB9dczLWnUQIfen8UdvwHPv+x5u8W/5HrbPErCXwObZy/c/+qVgehqlHtXPuh/VsUdvwHPv+x5u8W/9GQuHQzqLGPIiR7BSt5fFe7KfduHU+dvzv+Izz/sebvFv9Roxk77ePodTbnPwtYyhUKOi3Yx/8e2v9LYcd/hOc/1vzd4j8cVVdiNNBio/6I6iA3UYipZZdaLBJOnb87/iM8/7Hm7xb/IbHJXLMAqANC8pJ+TyJ3LphUenKH5l+FHf8Rnv9Yvf8I1/Tfq7UR/5yAcPky/5QhB53731LIqYUREM/s3yLa8R/h+Y81f7fcPyM5th4QNM39gxoLaCsVEpOPQpl6OdR/QDv+Izz/sebvlvvn0sg1HaEPG9Gof3G+/3AJfGsmGKPrdGj/Ee34j/D8x5q/W+6fc3ScRBCS9Trinx+RsBQeEEYr3JtL8VD+Rzv+Izz/sebvlvtnyT2bjwlinfMP5hLgnLpArkk51DAgPOQ/aMd/hOc/VvzFa+qPMOoLxnHqtjz3b8VaQZEbYKlMiVoteKj/inb8R3j+Y83fLfVHldJ7EQHffZz+TQd/jsBZaePHZ1Q8xd+O/6DnP9b83VJ/dBNqbAjmZe7/SAIWZzuCoMtVUqun+g9ox3/Q8x8r/via81eNtVKp4HHeP89LaAuNgRVbiZ2z1EP7L2nHf9DzHyv/4cMt/PkQexo5IDTvZv+fjvpXaJQjJqUm14X10PsP2vEf9PzHmr9b8j/umFu3CMXxqD94zn8JwQEGqhQSJoqH+u/jjv+g5z/W/N2S/7ksqZCO+FdlxL/xMUjyBD3JIERT537o/i/u+A96/mPN3y33z3Pic8I4ql4uDkYiGCC3ViEWEu2Sa3SH3n/EHf9Bz38s+Yu35H9dswbnC/j4Zf9WH5WwkQPruZbxP3xq/njgnftnUn0tgMsSGK95AlK5Rt/KCIHkOtDc/juQVOjoOdTeSypnRlAG3koBB4LPwq0Q9OEWC4fUHDN1aNR1WmACLV1A4+wNrFaqnumC+RMA418E8NH3L/SZd/Sb73/4D/bdN//nl7//b35ovf3Qxm/6m2/qLo7j6Pn9d7/En2++/bvyjz/+9P23f/4bu381tB8+1+I+7u79y5/RgpZ/1Z+Vv//+P/5d/+a738wPflO+//bb77/7z/5qfPk9xlfzX/8pFfttm9Hhf/iTT63/7u/+qf3mf/3H7/4GHfLf/P7j3/zO4/y/f+Fz/Off59/Vv/duLmH/kx/Y+0vJX/rsP3yK/4UjTza2NFP/Yi2PyJMDWPUeGLnlUEPDQ/Xnn0SexZfqD5Hn2f//X//X/GeBl138/3LgfZHnX35wr/Mjaps7lsEHNKAvPcAk/4m9d935e7fx/a6I2KRISiSw0Vd924vQESgwQItiFyhQ9N5LeU0n2el4oqA/pV4e5eD4sRNnPev75+kjHhb0vpyNhuS/PXL+vefxnyfdz/M8z/Nvnic/z3PyPf5JPI9WztwJwUYde+aqR87DDC05MtVu/LfrRb/3PPTTel9fy89zPX9xPeW5npPv8U/iehCnrrIYtK/dbrMPj8yEgKy0qHRK6U67w1+7nn9H6X91PQ91P9fzF9fjz/WcfI9/EtdD3Khxn8A+I+sRjKynlB+XLrUnLpj0zqTvX7ue9FPX8xr9nuv5N9dD+FzPyff4J3E9jFzyGgu0NASphaB1q/ElyZyNvNp918M/dT2vx/O5nr+4Hnqu5+R7/JO4Hmm1Zmu6F3qG68GcobUxABcbVZq90J37en/teuSnrue19z7X8xfXw8/1nHyPfxLXQ6OhuhKslDdmlgHV1750Z5Ob5bLGnb6yv3Y9P+3q0dfZ/VzPX1zPL93U9FzPX37xlPUIJ2nheiyyHhWB2svOf1jZhgvO+y9c/97/4A/X85r6n+v5i+t5bT2/k+tJqKnJ0n3LMhyODwNbxaL+mnV0KdL/dnDgguspP3U9r5f5uZ5/cz38Xrh+J9eDoai2MmGOfculrAZepkGKQst7n3PJ/aznp83M+pqZn+v5f1yPp+d6fifXYypsKS9YM0u4ntr3GUeFKbOIpK6er49R0E+7mfV1Mz/X82+up7wXrt/J9Wjy1HjuHubUQUwntIkZllnWWnrxSxP0f+V60k/7evLrZv5P7XqeOf/lF4/Muc4y8rQMvZLthXwIRns5QedExRphu85PfopPxP1dhP7PbdD/XS4h6eUSv5Pz8ZWku3fQKg6SloC13mEu5lp0utfr3TI/fTbazucxlP/Uzuc3MOi/daHpFx4u/Sev4iwZh7GC5blAei5QO9Jehc1Tc6or3TnF89eFzH+4hul16z3v81t5n/i0/2//y7/8y//+v/5PPz5Hx0t9fwt/47WhrPAyeVD4G13b34wCbj0P3Kvf/A44SQdLt/I/MIr5L7XNf/nbP+W/zf/jv/0P/yf+X//1v/z42d/87o//yf84w6b+5/3n/etffXwc/jun9K+fkf+3Tvu//u9+WA8/qvEX9e/9Cf/1v/zNX9fffPt/+42etiSQ49DMkHlPvtXGYLPsVX+eiCPk9HbnxnQ62HGU/4HBtyf031lmhcgp9x8b9AoIzg5WtQKWtZWeZcoddpIOVsrkf2DM6An9d6Y6cHVONiFbaCxCBk6JYc1QeeZmaHf2JaaTDR75H8gTn9J/p5M1S+tUR0RlC5NeEaTblLKPFE9sxj7GnYUJ6WRhQv4HYOhT+j9WespYPLY5T2WQ4hPayvFl7y0qQGkl31f65+9Y/0DP8lP673hvk2xdKsw2WoTpEflYFw4XbrWOTjn1OzeH0sk4cP4HWkSf0n/nbRqlhdQTinkNm84IVtYC1c55ehFtd+I0n5RY/wBM/qWF/v9Qjf+TgzlWX1kTzETxccAi0PYepMGm3DKukdftj8PPC7F/oEnqfRy++DisNllIcyTwzDsOFDBsOwFolkXqSutOxOeDcq38A40r7+PwSVrQC07JDfYISXwIZt6naBrMyhOd1Xq900PJJ0Vd+V2A3J/m80BpTrcVKUOuBlK7QRXXXR9Q9sGr0Z3TqHxS+pXfhdv9aT4P4REmW1cYqxeQ0QbUqQNS+9F8vROL+/7hpwVi+V3w3p/m84Cj9WTDIHTfQ86Oe79CfKkL46PS26p2/fPw0zKy/C4Q8E/zeSgJq+yNzrNG0BCJdLKO8A+mpAmj9qhyZ8tYOln1Ux4q/Ezpnscgzh3KPhggrUWmKO6w2PJij3BQr7/z/HyzSnmo8DOl8ySmKgVG3w+2SgkqlRGFQVKynFeXOz1B6WSRRXmo8DvvrcYpj335e7Xd/UXbcRsw9z6y5VnvP9L/fG9A+V1Y4S+gdLWZPLcJPemGwkvCeyeHurpqW5b/GY+3P8WA5XfBgL+A0kXarJgUGu/RtN3WaZGXRwHHrbIXnOVOBZ9OpmLtdyF8v4DSswoV1A7coiyP1HvfrqwZkpWiUaSFC7/+0PPz3Nseu/unP/ypGlHb4bvAHoKH1kT2PNvobm6d77O7n2bo9tjdP7sFE2VvYdkvvyXHp2Bf+G4y40tsUy2NdCnm80keb4/d/bM/Dy4TPRu0qNbDP3QC91qhL5wy5mp06eAxn2T79tjdP/nzMIqUynWBp0GRP/QMNZUUJQJqBA4areH1z8NPawL7Xdjdn+bz0J11zlJh+WAQmVEeEue9wJTyqJTKuDOIykeVw+9C+P40nwdfLQ2uAlZ2y+CPKcFuBSgJYVQYufQ7nwf9y+fh5+XF74IBfwWhyak7ZWi1+H7Um9CQDXiUROEL+qp3gG8+Efp3oYC/gNBM3WzhPn04JkhvHRw1g1KuXFZaad6pEMuJ0L8LBPwVhDaZ0isCC4fQkfBD1WkwF2Et1JdcuvNtB0L778IAfwGhLeea90XBpCNcN7UFtbdI3LgTzzpGbne6e/1E6N8FAf4CQldpc2JLYM0UpHIILThgJk9rteWMd2I04YnSvwvc+wWUZszDf1RgqL6vZzXwOhkmrjZmJp14p6Vm913+faV/F2z3Cyi9SjZSCSNuPUWUjnjtlsK6k9VZVd3oktLpROnfBcj9Akr31ZuszMCuFkqH3FFKKxAtIVflhnemLohPlP5dUNsvoLQp1y5eo8RC3o+yCFFxVfjRTMNYpMw7LTX7JfbvK/27QLRfQOlw1ZJapGApRWUlP3IzCheOvSAa+150ckfpEz7mj499l3vXmubgBpwkg/QxwBwzcK1hzxLO2+8MQdAJIPMHyD7MvatMXh2K2oRQtkEbPiGN2nGmzJGV3VH6hJD5I2TfNU/hys2IItmO6Bz1tO5BlglkxbUjZbqEQukAkSk+RPbh4MJMppGR6XIM7x0Ru0mqMETHZC00b2VkB4xM8TGy72y6e55tZjDD7b27gc+M0D0hjUnaLj1YpgNGpvgY2XdKRwnNOeJ0XStc+E7GDAtBBOmpuQuPdGcMMR0wMsXHyL4bOC08xuICqe2MzEn3hiqBxi03HSVnvDSicsDIFB8j+9B7L4yYnCI604+tcxR+fE+szBbWjmvVfGmU9ICRKT5G9pnSrRWdXASqpAESgRlsmQOPnmQ693ppcCEdMDLFx8i+GyW1Yb06AVr7caJPwcPGwQpHUi41tVtx+oCRKT5G9t3YmSOTRkZGGdNWuoCN2cBqEtxrvVu/ZNMHjEzxMbLvGFlJnVom8KIRp5st8PiTAHkzkx28pd5R+oCRKT5G9t2AQN3Xf6SCSuOI0yODozNU2jvCuNY8Lu0MPWFk9BjZd6NByTAM16H5jDgdeoM1irDdZtRYSyW3S3H6hJHRY2SfKS1VtZoX4Ln2wR/bT9MpvLfUZuY1PPilIY8TRkaPkX3XiSAt0us5Iw/bHYMo+wLHarAX9TvTFJz5jtInjIweI/uuE2GmGX9DE7T47iL3nilys/iZYqtZOq6cLw1+nzAyeozsO+/tfUzP4bhT6aG0bUZmDomqmkoYeblDQ/mEkdFjZN/1hiYeVmnAmHW/WoY5V0QFLaNHndWV+VKcPmFk9BjZd/V0KMl1dCi1UdTT2cFkFtAcP07Os9KdKotPGBk9RvaZ0uqz7rFZSHlXWZgWuC4C9RB9aZecLq3iP2Fk9BjZdxnZaDjqHOGz91jWbAZ1RQJOBS1+A0svl5Q+YWT0GNmHA3jUqoTP1jzSjtMKLt7AR5WUh6aZLi1VOWFk6TGy72w6ryinqAHWpXsdQobWQ3hCSYZleOl3FuDyCSNLj5F995YlUTB7Mijdw3tXFTBmh1m0CRelQXfIiZwwsvQY2Yd9ZJ5mq/uc5Y+BS3TwnBTymBbue2K69JYlJ4wsPUb2nfd2HXmNqKdp5qiykkBzZBiOYeljZL50/05OGFl6jOzDKquOjOG4te+TBC3tBbiYYEbyXVat3OadSXk5YWTpMbLvcu8aWntbMCbvy+KdwFJXmD21xlbmrYVlcsLI0mNk39l0lFjoxaLKmpF7Z62hdK3A3muTimtc2okgJ4wsPUb2XZyuY/a9mtSy074yvsDnLFBJs0hk306XMrITRpYeI/su9y5rKvkC8jo3DS1h06E5Z52zTpksl6qsE0aWHiP7ro+srSi0VKHoCqXzXofAPerp7mURSWrlkvc+YWT8GNl3s5Y1ovJ+vOJZfe85EfCFHXKj0fqIz0C/04kgJ4yMHyP7jpFldo66NWyabJ8O2jS0Z5iZrFjZZ8YvLYc9YWT8GNmHPSdD5igElEcorVhCaVNADeeNsrTUOzatJ4yMHyP7blqn1dbVDDzv2+BL9o7BwtC07CfMNMnvMDI9YWT8GNl3/d5RQUsfCFLyzshIoCIpuBLV3Ofwfif31hNGxo+RfWfTOtq0UYHK7vfeZx3rZIXpkxo21ZXvdPbrCSPjx8i+6xhEz0q1Rlm1T/zpIKi8ny5rD6Vl5XGJhuoJI+PHyL6zaVe2nDIg+Y+nywYty4CRpjU3309ad5Q+YWT8GNl3Nj188ErbZ/ewaZIKXrrBQk2rO3G6NCmvJ4yMHyP77i2rVMIRyTZV2x2DQuG4TaAXlbmy557ucG89YWTyGNl39XTiXNEI8trz05j2LmAvMDmS8qxFS7nTR6YnjEweI/vu1VKqpzoMakm756QscKYGq/TdVCal6Z0u4HzCyOQxsu/q6VFF836m7MkiTruAd5uQWipUSpl0ab93PmFk8hjZd9M6GT3i8Yoqa79a9jBs49mhphZReqzC85JNnzAyeYzsM6UrGfHIE9St7j6yqKfzrMAryuletU+9c0MpnzAyeYzsu04Ep1Ry+OxGoiC6z6JNX4CoXlqn3G/dvzthZPIY2Xc2XbLkFMl24k1O0shQZTVQxrX30FGzO29Z+YSRyWNk38XpXqnuCcsZefee1kGoo+8zph1rW75GvuS9TxiZPEb2HSNzaz1H2j1SG5uGRha+RpRaK/QvI2OyO9cZ8gkjk8fIvrNppNQLJZglRJaRB7S5D9jnTb67hvO+Q07yCSPTx8i+Y2S4BmtT0L65t7UK1bVB6ZxZI1K3S6+W+YSR6WNk33Hvvc6mK4Ot3e9NZUKdkaDVliZ22c2Ed3LvcsLI9DGyD7uLbIQ5FxhE+4pSXmDFw5nLbItWm2PcYWTlhJHpY2TfKU0dc7UOupfDCktU1sXCxEvvK8ucM12y6RNGpo+RfUdOxpDRhgJHTRVK753uTgW0lkS0m/77nX1k5YSR6WNk3yltnqrxBNeQW1ZHsNkyeEsVa18r+52MrJwwMn2M7MOpWiLigrDa3jGYUtsbRFtkZJ0c1bnMS0qfMDJ9jOwzpalqdZ5RQKPrv/aRhS2Dj1VnFNPY9M5cVjlhZPoY2YfdRamb5Aqjcyjdeyi9JEGitD8CfaVyh5GVE0amj5F9N2tJ4sxjQed9SX4UhUpzv1+O4kaDGl/KvU8YWX6M7DOlPaLyQnFYCTGU5gGhvIIXXmOkyMkuzVqWE0aWHyP7btbS+uCWB+yDG6F0ZGS+2wbzVEmD08yX9pHZCSPLj5F92EcmRKWGTc/iEadX1FsZGVLLazDh4nUnTtsJI8uPkX33lhUlNMuosBf0g+QwZ/dM0KnPnJBTkTvTOnbCyPJjZJ8p3cuaziSAPvZVYqrQnCbkmlYuE1sZd6osO2Fk+TGy7zIy99G9ZMjDOggOBGsLgSN8F0uye8HvKH3CyPJjZN/V01pT6s7Abb9lZYy0m5BgYa9h0JxauTOXZSeMLD9G9p337s0qRjI2ae8YtFQiTi+CNtfKTczJL2VkJ4wsP0b2mdJtYkmRd4GuPkBqSWCj0X7wiIpaZ2/1TsegnTCy/BjZd1UWpc7aF5jXbdO2oDb98XQ5vTQbEazvKH3CyMpjZN+Rk1Rr3+sQJlrZ1xkMwnlX6JJ4zNHLbHdoqJ0wsvIY2XfeW6kPcQIjYpA2IyOrpQP11uYcq1S+0xvqJ4ysPEb2Xe6dIgmzElV0agiSdERGRgnWmjknbEaXGJmfMLLyGNl3PSep99FXB4toDVKWRNo9EbRnQZs8MOEdpU8YWXmM7Lu5LG+yxuhRQO8rShrWXQsZdEepPYW9rzvkxE8YWXmM7LtpHa4S2VeHqnPtfm+FlnPbjQk+Rsve+50qy08YWXmM7DOllTIWqgJmex/Z3PeJWyFAQ7WURsNLe0P9hJGVx8g+VHoUbMtg7JWhe0k/2Jz7RAM6cVXrcsmmTxhZeYzsw7ksmRmjio6sO+ppzxbWvSoU7FTWnq72O/W0nzCy8hjZd+SkjT45yir9cW68tainOWUgrTXL2l3+d/aR+Qkjs8fIvqunqeQ0aAHvlaHikvf8NMHgYWtMq+KX4vQJI7PHyL7rDU2r1+QLCsvY3UV7+0XeDaLki6wlv7SPjPAEktmDZN+hk8JjVDHgTUIlzZC6DQeq1Vy6YZt33DfhCSWzR8k+7C+a5iVn6IgcVu0dGs0Gxot8TFyp3OkOJTzBZPYw2XcOXGaSNgeM+HGX1A42qMKog7CkpkvvpN+EJ5zMHif7bjZr1lRpIlhPCEJ135XnBBl1lrnit9stB34CyuyBsu/gdy/hv10B0Xhf5PBIy6LUalTCzp0ryZ0hasITUmaPlH1Xa63Vcd+/45F7xGpRaPuBa+GO1uZ8azqL8ASV2UNl3zUZcc6FLUGLKnovq0pQMfmesOWaZ7JGd44p7VXDB1I/VvZdWlY9yujWAIn2S0e3iNVEkEviNReHYd+y6hNY5g+WfSY1htlqCquOEjqsOuUJXqwACVestg+d3iq2TmiZP1r23TTHpBx1j4APjgx8VQbL4cptmjDvnv9L75dEJ7TMHy37DqFYFM4yo5rGEQ5cpEWszhTF9RoNsTVad5oHiU5omT9a9l2faG8kqGHV1suWOkRvzaKurquqGNVL71pEJ7TMHy37kJbV2tMwaBuUyRwd3GeFVmcbM5viuNMoSnRCy/zRsu/SsrI11gKjy75cqwaVwpWrD1LpSOlSBwrRCS3zR8u+QyhjWNeMsObOwKOQ3QtjO0jNuU83Fr7TKkp0Qsv80bLv+sq8oOQuUEode6ajgWlRmA0FRxmNyi2pT2iZP1r2XWNZy7MOizxMmEBwWaRlg6AxW2mak15qACc6oWX+aNl3DhxReI0JOrbU1fd9vBlfauY8ueNMl7pQ6ICWZXy07Lu0THvl1A1wLxCV3SLcshLMqXOskDq3Oyu/iQ5oWcZHy757r8Z9o3Y1GD7Dqot1aMIjMvC96IhylnyJlqUDWpbx0bLvEEqlVWxv7s+blu3+BM9tQBpI2slD8kt1dTqgZRkfLfvOqketPELgovuuqdCEyh4Vl68qQ2zUfGcCk9IBLcv4aNlnUnOzNbUK5J42LWOBZl4AC44mMijKr0tSH9CyjI+WfSZ11hpOGhe0Nfb2qp73tWKHXmU5t1qn3orVB7Qs46Nl31l1wvCSVmEUKmHVe4ms+N4UnPyPAfp2CYymA1qW8dGy796rNdUchg0DcV+b3w7cqcGMghpbqJ3XpZetdEDLMj5a9uHArY8xC8J09D/SsjYrQpbZl0lVrLfSsgNalvHRsu9aE/oqriRAyvuRoxNYzQZsjTJ1maXfKrZOaBk9WvZhw5GOH4xshRmDrNzBKaJ2UTZ1QsF+Zy0dpRNaRo+WfTmzlVDmguVtz2xpg71+MorryMky1dTmJavmE1pGj5Z9N93BlNBWB+5RZ4khh8p1QJKcmtS8hl5i4HxCy+jRsu+eO1bBXCLl5uW7rnaE1rtBKs0yaq5zXSq2+ISW0aNlH75Xj+nSGuS2Z7Zm2esxlIBlKMdPGrZLfeB8Qsvo0bLPpJ5juI00oXPd9xv2TObEBMxIqjTrrLekPqFl9GjZd2DUda8+SdDHTPv0ZQHvKUMiKUytRsy+NLPFJ7SMHi37DqH0nHKVCrTXTkYqLuC7ws5j8L7CVCRfajjiE1pGj5Z9914dWte2FmDuusfzIgOn0mCNtVbL4db5VrF1Qsvo0bIPaVmTEv8AZIxY3atHWuYV6p7uMas90aXeMj6hZenRsu9etioP2jtka28jiq2aYHeewLK9G3pI1nVpawKf0LL0aNl3XSirpx2RYcxeQbQhOEXZRbW2gmnQlEvjeXJCy9KjZd+lZYpsM/fIwPeh6hSi14QMY3WzJJ5dLqVlckLL0qNl39EyDKMeacCuriNWM0Ir+7LWPnDbW6fqd+4ikpzQsvRo2WdSr1ErjSlgTREEpYXUxcCopT7LWGH1l6Q+oWXp0bLvMnAnH1076NxWzSMy8FTmrr2ouGqrdomBywktS4+WfUfLrGCmJICFdrHV97K6UYD6nEl4oV06QE9yQsvSo2XfZeCkWNLse5zDQDy8eGtIkLJRzcNSH5d6y+SElqVHy75Ly5har5Zg0kYoMjWithRoxA2TtpH7rbTshJalR8s+TMvKZO4M6JGbSaK8NxxN8CbI4ktXvfTcISe0jB8t+07qZlPNJ9QfVu1coc6897+jyFAVn+OS1Ce0jB8t+0zqtFaapTUorRII0QKrrKBlRX09fHK99NyhJ7SMHy37cOi27Qq6QvaBG4w2qEoNbIVjR6r7Gv0lqU9oGT9a9p3Ufc2Ve4NO4bvFEu+1Nwua9LUySkt+qY1QT2gZP1r2ndS+hnDqe2FCOHDt/kcfeBtactVWMl2iZXpCy/jRss+kLjOJSdqbZFfU1XMStG4GK7FoygutXGr51xNaxo+WfZeWTZo2I0wnVt4IZYFP2p0KaXlJeaRbGbie0DJ+tOy7lv+djtVUgbLtma0oqU16AhvsslqLf1/qQtETWsaPln0mdeiMZYwCphgOHGmA923apdfIy4r2cgmh6Akt40fLvgOjWb2trkDFQ+peEnieZe9/V6yV+7V1snpCy+TRsu8mMdmajb3cSPuMYisy8LYawphTvIYrb3ZL6hNaJo+WfRerq/WyJ3dmk90cTBIZODt0KWV1mV3LpbU3+YSWyaNl31m1RPoVLhw67jMtVhXa5qQjpKg881S+NMiTT2iZPFr23XNHNeWaBWrb16vLZHBGgdzEUWhkpUuPmPmElsmjZd+N5yWd7MNgFnOQphVs9xISLqE80xq3Fk/mE1omj5Z9JrVV1FU9Q2tRZ0ntDJZcd1NK9h5pchqX6up8Qsvk0bLvGLgKlZKiri674UgLQxvLAcsSjtBdwtAvSX1Cy+TRsu+sWrKlXgXIc/vX1oRSDbRiMrNiyS69bOUTWiaPln0IRgcS5wjOUUDvtKzv86cFGmJRXKup3JL6hJbJo2XfFVu5uftUyLiXWSEaNKoLTJKY17VQbmXgJ7RMHy37TGrBpGTGUDAitHRZ0FJTMCSdKXw7+q26+oSW6aNl3z13RDWV5z5lnPeCjL0k2mpKoJaRcp+L8VIfeDmhZfpo2XdSF+XR8wJe+0yLUILGLX5my7p7ytYvDfKUE1qmj5Z914WyFuHSDjNtB17rgFYHAWlueeXBK10apS8ntEwfLfvQgc/lpUWEZg0HXsaC+DYjIWeZWHnwmJdidTmhZfpo2XfjedyLLm7gi/bM1h66jbwMcrGFI+Xlt1a/lxNapo+WfWfVhm4JFdg4g+z1oqa9gXrzPEYZKpfaCMsJLdNHyz6TuvWK1JLDUi3bgaeos7QCe917wYXt1jrZckLL9NGyz6RWjljtWCD9sQul2d5GOCJg91R1KVG95cBPaJk+WvZhF0qflrQBVeph1bQXT84BzNxz/BpzuSX1CS3Lj5Z997K1+mLEBGvZAOl5z1cTw2AeddIsqVzqAy8ntCw/WvZdXT0k972TTn/QMsbw3SYIEtX2qFy7y6Viy05oWX607DsGrjosN4WOg6LYah1a7StMG9MoSlr1UhuhndCy/GjZd2kZdgo3XWDh7gOn2sHMQ/mpW+qF6dZ0h53Qsvxo2XcIhdzGyuHA3aKuHkOg4o+r9NRpX2qReakLxU5oWX607Lu0jBLWkQj2qtFIywaCDdkV9gy3Pptzv8TA7YSW5UfLvkvLMPlooXImCqsmiTCNGUHJcdRaM9/aB24ntCw/WvZdH/j0+PtZU1g1hy2z972NcEFefUiKP7OMW1Z9Qsvyo2WfSc29pE5zn67+0RwcxZZlJajLse/ddXbrTIud0LL8aNlnUicnaoMTrG4r9G68L1lvqU2Srpap3MrAT2hZebTsOweuXBmRYI5t2lIU6iwOpbe+TMsivETL7ISWlUfLvrNqXVxbWoCzJRDfj5hpDBhulli19VsNR35Cy8qjZd/NbNkYaeoETD+kTgPalArNWh0tW3W/VFf7CS0rj5Z91weOPiovBM8jHPiuszxHmT2mdBl5rs63pD6hZeXRsu8Qios0ygPoR2vCDFfuiBOyl4m5aFK9tI3QT2hZebTsw+ZgHqtGSY2UGkjpA3z1kJqWaHIL47s03eEntKw8Wvbdc8dcIWquUJBD6soGrSQDH2NoKXOrfUnqE1pWHi37Llav1quUBJhTpGWSIiPLLUOxWvPULAkvHV/yE1pWHi37buiWs5Qavhtt5j1K79CqLdBw3TPnReVWw5Gf0LLyaNl3zx1hwpb2xpvBE0RrA8ORo8xeyUYtkQNfAqN+Qsvs0bLvaFk2oxkqj/2SKegTmlMO02aRjKLabsXqE1pmj5Z9JnXn2moLq555tya0EiqPlmC10npbk/lSF0rCE1pmj5Z9Z9VbUV8DuDcBcc97vWiH5Vzjb7RnvNSFkvCEltmjZd81HK1OOMNjd037ZUsZ9lDHXqJAvadlsu5k4AlPaJk9WvZdXa2VLO3espr37Y6osG3pTsO9ptWQCt2y6hNaZo+WfdccnDkNjGKrrn2qXJjAV/hz8zZ/LIou+Q4YTXhCy+zRsu8QCpW0RumQE47dMbpbwNkgJenGYybmWw78hJbZo2XfIRRkWmUplFX8j0dMTzVD7ZP2odtR0p2W/4QntMweLfuu2EqRCmv1vcIqgVDXcOXdoEpLlkbN61padkLL7NGy72iZaPG8ENJeGiy0HLxHQr7QVFTnGPMOGN1s/e9L7Y+WfRerHZsoL5iplN1wZLtjNAG3mXPj1sORX5L6hJb5o2XfIZThYjkViDR838TkCY0dI1bzSqKpznzJgdMJLfNHy76TeqkJRx7W2275HyjQMiqQeJFI2azlO60JiU5omT9a9p3UoaWM5FFsrd2agAh73Bb6KEWku9Glk2qJTmiZP1r2mdR1ru4p93DbSUF6m+C1FmAsKXWc8c87NzETndAyf7Tsuz5w20ccFkWs9qirR1mbiUaWtubwwst83tlwlOiElvmjZZ9JjW0MXStBbfsR06aBR/iOunomr8uX+J29ZYlOaJk/Wvbdy5YgEjaEsvZdtd1GWNcS6DOCeEk8td/KwE9omT9a9t1zB0ZVtXaxtXCBoAxoqzeoxWclXjPzLQd+Qsv80bLvGPjIVoxk7zUKB55TJGhRfUGxNWvq3SI9vyT1AS0r+GjZh71l7FqmAy+dIG4ONe9R+iJ1RsaWaNyqqw9oWcFHy75rTSiNc9nNonuqWkqvUPnH9smakmGm2i858HRAywo+WvbdJGYRzHudbCgbUrcexZZMBcWkuQxiGneag+P/7kTqR8u+q6uzzNIjQuPyBhLJElSdC8rsnhp3S+2SA08HtKzgo2WfSd0Qa1+kEat3w9F03He2dtTO0vdCwnZpEjOlA1pW8NGy76za0WSFx142GMQSRwYe9u1l1DGGt6V3LvKkdEDLCj5a9l2xlRuWSRTVlWrE6jWgSt+DmeHHszFZuRWrD2hZwUfLvnvuGGMRlbYvI+6OUWeoWPbZraaWtFvptxz4AS0r+GjZd2CUpSetYdWyL/KsSWHVYd9z9E5Re0XhdWmQJx3QsoKPln0Xq5XCUzeKWN3CgYtkqEsXpKxKqaLkdMuqT2gZPVr2mdQ820w1CfiK5FusU9TVNaw67TkeLtgunVRL6YSW0aNl31n1FLdSBGbf96tHJGhOniF+LReygUkutSbwCS2jR8s+k5poOIenBnbuUU0vjjqLaY9bJxGyJnQpVvMJLaNHy77rA0+2pE2HWnddPfdNTC8OK4vOJTUK60uxmk9oGT1a9pnUUWqxKXZQlEjLDA2MI2Bb7oSl26r9llWf0DJ6tOy7ly1BmoUbZKe94SiKLUPZIz1jFim2bxtfkvqEltGjZd9ZteLIcxjQsLDqUhu07AJ5WVHcczzr0iMmn9AyerTsu1htdayeFLpjBVm8WxNqB+YefnzUsOxLo/R8Qsvo0bLvXrb2FTWsC4j2SbVRJ1RlgaRadZrXceu9mk9oGT1a9l1zcGpiezdGNt1XHbpA2xe3esm9tIxc86XeMj6hZenRsu+kpjmS5gajzQWSegbPdetd0sirEV5Ly05oWXq07LtHzJS0tnDbYsx7awJBHYQww7GX7dvHpTtbSU5oWXq07LveMm1EJUdGhmufVJsK+7gW4KrTmjrbrUdMOaFl6dGy796ra1iO7BKr4x7P6wwebhySKOqKz0DxS9MdckLL0qNl38VqQ+0t7dsdWf7YHLy7FcCj+FLjFOX2paFbOaFl6dGy72hZNbecIi2rM7x4r+HAXaLiwlmHptm43rLqE1qWHi377hGThop4eOy5Ii1LLVy54ow03IvjPndLt6z6hJalR8s+k7pbZS19QVHcS6IjYHshhja0k1XrXS6tvZETWpYeLfuOgXcZzjmsOtE+Vb4UmkuDfRV1plo5PgiXpD6hZenRsu+GbpN1aqVCLXu+2jWsenHZnFTSQB8FL20jlBNaxo+WfSd11tr2pNYwiwxcpYP1naVN84a1Jb/VWyYntIwfLfsuVmdJsxfeQ3n7zhbtutobYFtzJseZ8M6p8qQntIwfLfvuZctWKXvdZE47A6/YwJoKGLYhuiJn80tdKHpCy/jRsg/BKKbSym4WjYAt2fbespBafQ4kpy7z0nOHntAyfrTsO1q2dNKiH8xk7xhtAjtGA485pzae1S49YuoJLeNHy74rtkrnPGqH2ldIbatCS+iwPKU6qHLBS2mZntAyfrTsu0fMwTSpl30ZUfaWf4KaaO/LcGHrPSvdSstOaBk/WvZlw1GibBWo1LGv51XwqKeBV24zCybpt6Q+oWX8aNl3aVmyupYt6DXcthRZUI0NBLVimLZ1vyX1CS3jR8u+e9lKqaUpExh57xiVSMtECLpRa2sQpnGpY1RPaJk8Wvbdy1bo3DoiVLVIy1ZT8LnvbDHWwZJLx0svW3pCy+TRss+kzrZa933f1gqCzLWgadTVNPb6/+GVbx10yCe0TB4t+w6MrqrZpkLZ5xGFc4JG8UNPjlFf597HpdaEfELL5NGyz6Tm5VhZFTLvXkIbElZd9v73KTzTysqX2gjzCS2TR8u+e9mqc5SooUFIOkhrYdWj9z3XM8ayQU0vHV/KJ7RMHi378L26j5LGArVedst/g9akwdKxx65zYrwl9Qktk0fLvgOjRFpWZfCouvapcgYbac/1JMXEPuRWF0o+oWXyaNl3xVabobZ12Ae1QHQ5GHuC0nrvWLE1vyX1CS2TR8u+Qygo02jP47kskCpptyZMKDgKevZe2iWEkk9omTxa9h0DjzSb0uwwcbf8s0QGviwC9mDOYe77jPUlqU9omT5a9t17dZ6lsRlo6bilblCJ40ubVKmTznmpjTCf0DJ9tOy7unrimrUVoB9rb9a+s2VrQOE+htc9hXvpuaOc0DJ9tOy7ly0Pny27NUE8iq29BD6C9oIS0nsfuStfYuDlhJbpo2XfZeCVc5PM0KaNvU5WwKwvmJZYdKjpvLQgo5zQMn207MO6Okqr3XZi+yC9KFWwkhSw4+hVOPVyKS0rJ7RMHy37TGoaY/0Yus3F9pZ/dGhqCGPlyTpRuF9qIywntEwfLftM6pqxzlYN1qAf508zeAlXXptnTbzWujXIU05omT5a9p1Vl91ZZj1sWWyfP91dCc6gvczFZJGVXXrZKie0TB8t+46WDREavEBTSiF1mdCW9qiw+8oj49R1iZaVE1qmj5Z958AbDtvVVbY29/lTjQRtKSQto3WKvJwvtSaUE1qWHy37TOoI0QuTR8qNu+Eo6d5bxvtWC5cxRlg4XnruKCe0LD9a9mEfeB+m1cEpwrQs2c+ZikCcrBay4vlSWmYntCw/WvZha0LCjAmh4x66rWkXW9KBZor0bOxb1pfSMjuhZfnRsg9ftmxl0gqMHlaNXiMtawhaKKH1zPPWUWM7oWX50bLvZrakDl+EkAtGBo4zgekgGOHU28hE9dbmYDuhZfnRss+k9lQT1pDaLO/eMltQVXZrAnrujSR+95LUJ7QsP1r2IQOfWlZeMGU/d6ShUHexNWZtSbDySpeKLTuhZfnRsg/H81CTCsLg3XDUwr6b9wFcau1YJ7Z0iYHbCS3Lj5Z9J3WZqEUqqOWoq/t+40qJgRu1lWbq69ZNTDuhZfnRsu8ajtRsURfIvMHoyBlaTQUWN27DSl12q64+oWXl0bLvaJlrLnkJKIXKYlFX74FrmLOnhV56ZOiXpD6hZeXRsu9etnTqftqAsttGxdpeEk0MYc9j1bmm5UtpmZ/QsvJo2XdSy+xOo8NsK2J1pQLeQ2/ymqtjx3nrZctPaFl5tOy7ujpnyms4YNfIwMkjAx9eo+LymX0vlC2XLt36CS0rj5Z9R8s8+aQkYBymLbQMTLIDS3wIUs5Vy6VRej+hZeXRsu/eq1Mfyq1B+rGiDmsHdyx7kGcVWvEft86f+gktK4+WfffcMblyijxsqU8QjwrbqPgO2DjGbIxyCYz6CS0rj5Z9l5YlRk2s0BrlfSgRofIML24VM2LI3W7F6hNaVh4t+46Bz4Y89oUW2ivqctlHy8OB1/Ddi4md6qVRej+hZeXRsg/nq6sPaQQSYRmkcThwtvDnFiG88/RZLz1i+gkts0fLvrPq4itreOzVdS9E6Q4t6Yzai111bwrXW2nZCS2zR8u+K7Z0kCp24Owcpj0T+F5JOFpeqKZrXbp0y3hCy+zRsu+KrfDSKDogSiuPWE1rT28JePUuaTbVdScDZzyhZfZo2XePmIzJw7Chk+5thHOAy3RAdSnZstR6Z746/n9PpH607LtiyyIeDypAaUWxpW1BLfvR2nNZtVOnS+/VjCe0zB4t+05qpLCvIhCuu4BwKdC6F0iVLDdhVb8DRvc+tAOpHy37LlZT0zX7gCYrMnDBCc3VYJZmqc+dgt95xGQ8oWX2aNl343lMY8yRYHHqu2OUwbMWqL33WiItip9ckvqEltmjZd8hFOSWMzrYyGsvyNibwTFDjzLb3WbPfEvqE1pmj5Z9JjUPb2p7H7gm+mO6w7wgkHrhPAhN7jQcMZ7QMn+07DuEYmUlrBGre9ubg/d2OpwGSqzWLX4od2a2GE9omT9a9l0XCq+m1Bjyj9XveUValnnAlNWcfMfrS8UWndAyf7Tsu0lMTRwGxpCcIlbPxGCNJNKymnFN7VIuZeB0Qsv80bLvrNpoYsK9ObhY1NWjbZU7ZLbZljehfgmM0gkt80fLvsvAex5lIIKOzlFXtww1SwdtYVFjUe6XHjGZTmiZP1r23SNmJUSiBGVKBan7ZWtShO7VqKyRUW7RMjqhZf5o2YfjeeTSaM/wjBKx2kPqJQKTC2lyTHTpdgfTCS3zR8s+7EKhMRQdcOwt/yMceNsLj5KtSa1p3lMYd6Q+oWX+aNlnUmeqjVsWSGPudbKVoKVSIPts5GRol7YRMp3QMn+07LtiS3QOLglW5R/rZDOYFoSyio3e2eq8RMvogJYZPlr2nQMfdd+4zTDM9n3bHat1GXhojW0mG+uWAz+gZYaPln3X8t86p6oNVHxFXb37wFNmKJGaTxXM7dbLVjqgZYaPln0mdZFeJluHSTsDr/viVpkEVVBRqaeotC9JfUDLDB8t+y4ty2tWyhVqUw6p24SKNQORjrzUV1qXYnU6oGWGj5Z9JnWvVik5Qaque1+wh+jGYOI0JvkmLJekPqBlho+WfYdQPFVJapCwR6wW72CRDMEUxMjYZI1rVn1AywwfLfsOjIpLKuzQsfCuq/d0Bwos1sJVq4x8y6oPaJnho2XfxWq1orIIGtkE2bsxKuqEtPpeXdeztUsvW+mAlhk+WvaZ1KuZ5lpDZbGI1UQWUlMHrN0nGileurPF6YCWGT5a9l3HqKzW5zIgbBYOfDHUoRXmiJq6TwkHfmf1O6cTWkaPln2YluHAKF+he4pYnXBAZZkw4pd796iu7ZYDP6Fl9GjZd22EQ6eUrrAKt73hSMG75H3fwVdJMue6hFD4hJbRo2UfZuBdEheC8JUeATutyMBb2VZdC6Vaml3KwPmEltGjZd85cFUvJbTtVSgc+MxRV+8RD68Ffe8D77es+oSW0aNl32XgwiVZn6Brx2qRDo5TIeQflhMtnZdiNZ/QMnq07LtYjWVM6gY5Tf5jF0odUWF707Q7UMK5X5qv5hNaRo+WffdezbWXfZucSlsg6g42aV91WG2f1Yt4fefSLfMJLaNHy75Ly1rE6L3HaiZvO1ZHWhYlNfSei+XSs92qq/mEltGjZd858K69jSXg8Z8gvhDMR4fCpXOYdudLx5eYT2gZPVr2mdTYesp9NmAte0Ud7gUZa0ZdXXVmH2LzVrF1QsvSo2XfdaFUKZXmCIG31CE8uJUO6HX2WsfoeGfxJPMJLUuPln1n1aS9yPhx9DQcuHGPjCxc+cjWIo6HC5+X0jI5oWXp0bIvWxN6SclBpUQG7m7Q0gq9Jcwuqq6U2qVYLSe0LD1a9pnUVKej7Zt5SSSkJgJfYdrUV3XMNlXvHHRgOaFl6dGy73rLjHc8VmiO7Y87Wz/SsmEleynCMi/FajmhZenRsu+mO8ysepTUtNRBRlHwYg0WhWOPcmu2dmlrgpzQsvRo2WdSV29pjJYgSel/IJQ6wp8zSpOBI0u+1IUiJ7QsPVr2XRcKU+JEDkO7htS6dx3lPXQ7xtK1aquXaJmc0LL0aNl3gzyreLaF+zLizsAtRwbeBSIbmyOvmuul2x0sJ7QsPVr2mdSOyUSjrm7hqv9oI7Tw3dB7FDohvI1b62TlhJbxo2WfSc2rUlRVCwZ3A7GxF2REBs6Fex68JpVbdfUJLeNHy7577phqaNJhTEIQjDDtY+1jW2t0L1zTrecOPaFl/GjZdwx8hO0OFWBvE6SGF2+lVrBWSBCtOV/ahaIntIwfLfsuVk8lL1VBF4XUFml4m1phlY51JG9cLqVlekLL+NGy7zLwrEsmCljaUusUaLYiYDfUNpo6j0tnWvSElvGjZd81HFnmiqpQJ+8NR4hgo1dg4+F16hj5Vqw+oWX8aNl3Vl1nSxGvQXsKqX02sN2fIJwWGjUseukRU09oGT9a9h0YnQ1x11kkuYQDtwnWd3Gd55yUIgO/NXSrJ7SMHy37DoySJp21QM9O+xEzgxVxyC3StL6QrF/aHKwntIwfLfsOoUgtw/YUvUQaLg3bPr6kUChrfAhSL5cOJbKe0DJ5tOzD8bw0Q80G+1Z1ROhm4Mz7Kn0Kb55l7SbeO1Kf0DJ5tOw7qb223CJC1ywJpPe8wzT92C5rNS8jv9SFkk8Qijxa9p0Dr1LMIu8udR+x9uHQlnaoqZAli5/iLalPEIo8WvZdWobDiwrDaAP3eN7c5087UKHQPnIyokszW/kEocijZd91jEam7cYDPO07W6Uv2NwbpK5UmmnjW6P0+aSulkfLvkMoKQrr3VFG1aKubjrAovgK5T0R7TaUcqkLJZ/U1fJo2XfNwbJ6nVFsaW3hwAdPaCVX6KtSa8W4yKWDDvmkrpZHy77rGE2JTJnClveGI9sr6mYR4JR1ztwWt1tWfVRXP1r2YW/Zwtxy/uM4i1RlsEIJwnX6YBmp6SValo/q6kfLvnvZWlWVwqpLcv/XQ4mjJxie0STqrpkvSV1OulD00bIPrXq01tcA6RyxujQB547Q3RJaxOqUL93uKCcIRR8t+3DoliZl34M8IbDY3DcxdVv1XlKXMofFX5L6BKHoo2XfNRztJVYlGWxeAiJzr6jbk7dIkhHnsn5L6hOEoo+WfcfAmwvjWlDKFJBU1x8do1Fce4TqPEq51EZYTrpQ9NGy78BoK64YKve6Y7X0Cq7qkGgWW8ZMeKkLpZzQMn207DsH3picsYCubdVt709AbpD3mtkmYeF86b26nNAyfbTsQwfeiLE3oAjOkYZbpGXsDBlzSdVLTbcYeDmhZfpo2WdSd41UeCgCRs4dxVZOYLULzCioNeEcM9+K1Se0TB8t+07qRJTFGtRBBKIlrFoJISJ4yb0M4lvjeeWElumjZd91jLZWB69QGUs48IoMxjVDJOXeVvziSJemO+yEluVHy76L1VJn3aerWfcRa90v10Ua2BirkBLxutTybye0LD9a9pnUQ9LCbApuu+V/I5Ra5z5anuvMqxjdOmpsJ7QsP1r2Xaz2ydm87NHLEJjavnRLHbizZd/PH+NSrLYTWpYfLftM6tyxkeIe0jIMW+4DzNwgF6fuK9kql9oI7YSW5UfLvkMoNfcxEkNbte8dowae2gLLbeWWbHi/1EZoJ7QsP1r2XXOwYmlzEOS69stW1NV7Fzykyb3m6t5vPWLaCS3Lj5Z9F6sFiVKrUHDtSUzaLeCzA3Yn64k1r1sO/ISW5UfLPkzLWK3UcNuUo64uhaDtnbJIyTVq6lH90uJJO6Fl+dGy76RmXS57XzD6AlmsYGHmMH1xzUVwyKWXLTuhZfnRsu8y8JnVcxrbbf+4iRkZmdOCYYJ9YJjVrWVWfkLLyqNl3013pL5Q1j6UOPc2wlDZEi8oRLlawqS31t74CS0rj5Z915rQORWXufPuKLZcZE9iFlDn5ZY6Jrr0iOkntKw8WvZdG2FplJY5jKT7UCJhpGV1QPbeZxvUcr+0IMNPaFl5tOw7q665e2ODUTKDUHhxbylDni45FcyNLqVlfkLLyqNl3w3yGAuPnEFahGkRd6iaCsRXVaLgLunWzJaf0LLyaNmXbYTiOBOg7QUZ+2Ri64u2P/cig9HtUl3tJ7SsPFr2XaxOhQeyANOer56RmzWU+CG5CU/TTrekPqFl5dGy74qtbH1IUkhzrJ2WDfCVK/Cay1s1z/1Sb5mf0LLyaNlnUiP30TMzTNQ9iVkFGrdw4GJU3SJru9Ux6ie0rDxa9h0tK4VCVtyxOoXUE6EuEwiZo9ZqaaxLiycFT2iZPVr2mdSUejLyCZmTRFoWrrxJ2/1HWHJT1Ol3LvIIntAye7Tsuww8u3PuC3LK+yYm7VPlxYCoT12Le7l0Uk3whJbZo2UfDt3WNLwuINmDPEYCoT1CM95rE3QWvNNbJnhCy+zRsu+k9lq1EMMae2tCzgSWxoRWIy/PeRWZt6Q+oWX2aNl3zcF1aW5WocyU93t1OPDkDDXx1GI2+qVdKIIntMweLfsOjKLllrCCEIYDF+5gPAeEwthXMzW/U1cLntAye7TsOwfOnFJvHoX0bvnP4cpbWgJrIVIeSbreSstOaJk9WvYdQrGVMYwZmpNGWlYc6p7WS3WNNJtnvLQ1IdzJidSPln03s2VsTXKFlqO4lhWiVx47VmduXVbPeMuqT2iZPVr2XVpGNTfukZFFtrsRioR9zwS5yCCvqaV5pzk4coMDqf3Rsu9iNQkN1wHkOYXUUsGKVohSuxD1rsnu3NkSOqFl/mjZh9MdKbWCHfIO02LTwNugcOVN0qC88rjTRih0Qsv80bLvnjtQUxmcgFR3F0rbBj32WZ6cWVvudd6Z2RI6oWX+aNlnUictZTjuDiOee8u/RkbmBJ5mGi1V83Vnc7DQCS3zR8s+k7qi0hqhbRttgMyBkYtXBZyG1sk7pTst/0IntMwfLfvuZauULtQxPPaPMw4zfLflAikCttn+17hUV9MJLfNHy76TelIflRZk2ZduFw6ouDpMIwnxc3W69F5NJ7TMHy37sAslFacStqx7QcZEhJq5Qqt9qPTIzi8dNRY6oWX+aNl3xVZvpmtUyDmqaZmWwoFHglbm0tGtcGt3RumFTmiZP1r2XcfoWFVTxGrqO1aHvlCltz1ZT1NcG/OdQR5JB7TM8dGy78Boa/t08YDV9up3b5Gg7cFMnJMXmk9Kl96r0wEtc3y07LtY3fbrVag8xr50u8/yeO09MnBvNGuycOyXpD6gZY6Pln3XMUq5Fq8OiXtk4LZPqu2mlCES0Vo6y7qUlqUDWub4aNlnUu8d0dL2adu1IlaXvY0wvoY2u2QeTFFvXZL6gJY5Plr2XawefWb0ELhjhn3GA+LbJJhziBJhTdekPqBljo+WfZeBtyajoUGemkLqvQAnhz83Z6nJJ9d86bkjHdAyx0fLvnvuqBjFlujeXtXCi4cDt04FcjcaJc39bn1J6gNa5vho2XdWPXcDOFbwJrttlDrYWhWKsKfaMs5yaWYrHdAyx0fLvnvZ2rsmVxEoth04R9R2jLSsRp3TltvyecuqD2iZ46NlH/aWjUVhu5BKLiA9TLsOLbC8FdKJhJd2oQif0DJ6tOy7ln/y8NczrBrbbiOMtMzqbijs0lMquCIRvyT1CS2jR8u+e8Rcsy5fE0ra62SbEJgthJm7oGTvc91ZeyN8Qsvo0bLvpEb10qKadi978eSPYmsU0EleJfLzcWlvmfAJLaNHy757xCzJbR/BXCXjdtsjpM4Gw1eJSlsw32o44hNaRo+WfcfAm6Zuxnuq2kHKtuqFCCpaNWvRdWmdrPAJLaNHy7572ZrLytrzeF63Aw/fbWsS6FLLulLzfKnY4hNaRo+WfUfLOk52rjBH2Wda6gQPYwbBuRy14fBLL1t8Qsvo0bLvHPjYm/2bg9KPxZOlQ7UaX1qNJFyTl3krAz+hZfRo2XczW44l2aqw5n6vrrvl3wZCjTy8GmedfOlli09oGT1a9h0tYzFtdcCuq8KqzbZVE9AcVGjhGPVSH7ic0LL0aNlnUq/GVZk2LduMrPqCOoX3na08q2E480tpmZzQsvRo2WdS9146Khogpx+3O0pYdRTXCWufebaS66X3ajmhZenRsu8YeC+KKy/wvjcHj2JgRTJMH82jsm65X0rL5ISWpUfLPpPaK9W2ZgWuKW2EEg4cG8IslK3ucVy7JfUJLUuPln3XRihq1plhlX2qvCiBESqslQbWgUnlUgYuJ7QsPVr2XVoWRRbNsOo1NDJwD73Dzic0id8wi8ys3ErLTmhZerTsw47Rljqxw8weUtM+vlTDyK1rbVtrxltSn9Cy9GjZZ1Ibo/RpA9CxgeS6oGE26LO0oTSNL51UixL+ROpHy77LwHPGkoWg8G44SovBVQVmaqNnktYvnT8VOaFl6dGy76x6cXhpT3sjhkesXgOccHcd9VRml7DrS4+YekLL+NGy72J1nnP0qK7cWfZ4HkL1ydDZsbSakeclB64ntIwfLftO6mKFd6O/WI4ftis33IsnyxpsWcqYlxi4ntAyfrTsOzDacsqMC0bbUqs0aMMKFE1FLdFMdGe++q+E3uO3P1H6d4Fl9v+/0tyI17BIw9oK/+1pRJk1MqxFMzftYpf8Nx8p/buwsn/nb8k/W+kctpzbnrY1zyCVErSZQ+lUxqiRfHe90y/6V6SMfyI0/UIn6elP770pjSaJf0zcLhAaHRr7CGeuNq2NxJfWG+UTpX+di/R/fqXL2PeLC8GesN4b/hfYbgkv1QdjkzHznZSsHCn9yyTff36lI/HOqzYH9v1+2WxAWx65WSpklNTnpbYyO1L6l8m9//xKp14sozWIkGyReyeDprOEC59SW6047U7u7UdK/zK5959faZKVxcN7Z2u613/bzsj2z4r1RbX0dmcu76+3+/8HUv8yyfefX+puNScV3g2DUWZNLeCsFlUX5boQV770zvHX2/3/A6l/mYfqP7/Uebd7F/MorFD3gS0Fo72qTnCWolN93amz/nq7/38g9S/zUP3nl9pYw6p1gkZUDre9DxlXbKH39p6J9+TWHan5SOpf5qH6zy81WXP1NsDr3K2iM1SuEoWXK49JqY5LI5h/vd3/P5D6l3mo/vNLPSJW11U5aisuUWolAW97F2Hl5Y3G0n7noZqOSNmvc47+N5B6riY6HJpEhSVRZIPPPGGmMcJ7Gy6+02lER6js1zlH/+eXeuVuo+UGU20PXnbe5zsE5mzxK1xGSfmO1Ees7Nc5R//nl1rrUMKQOtk+hokZ9873DMpz2sI+pdxhZXQEy36dc/R/fqkZNWXet3d+bIdGWuB7bKvUie3/Zu/ddj3fbfzOd+nrEBAPksgAfTlPMA/QoE6DHiQ9QZK5mLcfqpxK7MTekIGfjKpA2/byKpV3ea8/dfjyw1NyWi3fqeDBI1r264yj//1NXSsJ75GIrXgHKYnAK639yyTGxShdykk4omW/zjj639/UlPclHQo8JHcKGR4PtseFDqUnVW1Yw+B3TH1Ey36dcfS/v6nTnNTUNS5wXiA1jrYvkd0ZY8pUMx93nC06omW/zjj639/UFs6zJ4tTnfNubRRf/MdYzFm1EK9Fl1KN6IiW/Trj6H9/Uxem1npq0JLu6dVoYDn8au5CwxaK5Eun+oiW/Trj6H9/UycaTHUQ7EhWmHos8GFhao8zzX3QSnecLTqiZb/OOPrf39S51K59GuBuNimjdGh1amizyUmRR7o0uJqOaNmvM47+9ze1yJreVtqjOuKF9ri7VXuC4rmP7KtjvTMMk45o2a8zjv5/A1OvkTiZQ8ctxswGWGKDvsSpL7TeLvnVR7Ts1xlH//ubui7MvfYJzbWBtC6gFgJtSWPTVDP7ncRgOqJlv844+t/f1Cm8qVJbWJl2y+A8QovLfrVlYi25ULI7c0/5iJb9OuPof39Tm+CwlAxa2wbeTFS7KxRSl8LaeFwy9REt+3XG0f/+plYcIxer0GfrYWpE8Cwhw1debiNO9SVZxke07NcZR//7m3qmxu5eIMWFHRd4KPCmdcFcsQF4qKZ1R5bxES37dcbR//6mrop99jqBNMWpZtrhDtpzjceadQwa7U5uGR/Rsl9nHP3vb2qS5FYag08TkNG3syW7YAsr92Vd5p14NR/Rsl9nHP3vb+peJoVfPWHN0rYCL3GBlwU/XnCUtMd23DH1CS37hcbR//6mXslTwrzr51Pd5TsORvsCn0tzD9fa0qVTfULLfqFx9L+/qVmlTpUMJSODlFVBDfueolfcOvrol97qE1r2C42j//1NvShxmHZB6O31pwmJbTc5wqQt8czXMkb5hJb9QuPof39T+8h91c6wfI/No1ahjf1dTa2bGbd2aRjmCS37hcbR//6mzi7Da+sQbtaMF9o2Qik/Km/3zZ5d8Q4tkxNa9guNo//9TT1lYk47ntWp70kOHbTFd7RYeh5O5VIlppzQsl9oHP3vb+qCY87cM7QSD7bsgUuutUDNujSp9NnXpVE8R6Z+tOzD8rz4K/cEyhovdNEC5pXCr27YTbvmdqs79JGpHy37sLqjjjQsdPePvmVxaYNSPN3mmTpLS41v9ZE9MvWjZd9FttJsuKhC8Z1wNKyBzTrAmbgYlpTTpRnlR7Ts1xlH//ubehXEtGqGXkuJU512PkrYu6iVsPvuR3jpVB/Rsl9nHP3vb2odnqoyw5TtbDnFgca++wY7Ll5E7VbL4CNa9uuMo//9TT2wZd2MjPyHs7UM2p6qVq23qaQy5NKI2yNa9uuMo//9TV1WXsUMgbg5SNtj8+YaUNUy0mxD1h1alo9o2a8zjv73N/Wi0Wq1ua/tONUkGawshN7KGMSrtnrnVOcjWvbrjKP//U3NKe+m7xWsC+1RPAbeO0G2sbmoNb804jYf0bJfZxz9729qWklTswVz7A5HhcPUjQWSOGtpNEq+U8iTj2jZrzOO/vc3tYitOsKR7lZ2N9m+x+YRwkrhZeFYpZdLb/URLft1xtH//qbGuic2FN7lHL7TCBsYhr1XWz3t5LJa72Sh5CNa9uuMo//9TT3dcFiv0Jr2PZ+FQVuPLxNdhffovDvJwfmIlv064+h/f1OXjmtWcpiTNgNfAqoiQIOt0Op5zTtZKPmIlv064+h/f1Mva8nyqMCyZdnYs9SmL1hzre7KOMulC/yIlv064+h/f1Pn0cxEbd/YCyRVgYZVodccQi1Otlxi4PmIlv064+h/f1PXlTlpKHBcFUHWGqBlGpjs9MLatLY7p7oc0bJfZxz9729qM2y9xDPd1kYofTbwkSrk2qjm6YzrDkIpR7Ts1xlH//ubuqsWa7nCDLENUkoB3SPVOs48V+tL5U4aYTmiZb/OOPrf39Qyd0fweKvn9JBltRdoJisebAyvuuu0S02iyxEt+3XG0f/+pm6Uk5Lt8cXMe8pWi2faKpSypqRZuvudvmXliJb9OuPof39T75kNtjvJLtuFW7NUaGX3LaP4nSLWuN1JDi5HtOzXGUf/+5tabUlqIcuKymbgM5wtpRzarHP3Zlr4TrijHNGyX2cc/e9v6j6GUAo/a8wd7qCyQKm2UOCYLM1hSnfAaDmiZb/OOPrf39SF65hDMqxZE4i2HrIMJyQqOnmhsN9J+S9HtOzXGUf/+5t6IY4aNzi0vqs7Sg4Pe7YJhHUSEbpcqq8uR7Ts15lH/7+BqTPNOaqAjj0Tc7YfF7hDHX3WMvOY886prke07NcZSP/7mzpRlVowQVm7y/8IK7fhCXaTcFzmiehOyn89omX8aNl3CtyZcxIB/zHptmUEo+bAa4y21kyt36Fl9YiW8aNl3ynwTCajhQKvLU41osVbvQy4jHiyFze1OwilHtEyfrTsu3AHDaXEe3ZHonC2CCEcbAUTnS5SK4073QjrES3jR8s+TE2YtLA1GGXRn9oceTeEXspE6q3NcafLfz2iZfxo2Xd54FwKjeJQet89CH2PKqcM1MhHKolavpPyX49omTxa9l3NVl+URAukXdghcW/HBW4T2pqaKNfU26UL/IiWyaNl373VHnKsD4IfLQklxxeN8wwpo6LkRoqX/OojWiaPln2Y8o9SxtrzTpuCcCFwC2erUB4pLF8JLynwI1omj5Z9F68eluNdTjB6b7sfOIE6hUBbRuRVNfMdhKJHtEweLfvurSYdebUF3M3iVNcEXqXDaj3txLKk885brUe0TB4t+06BzzZqwgaa5z7LmkBLadBTKgspF8c7aYR6RMvk0bLvgpi5tCS1w7BWQNLuMcpqsKiuMrm0cqmQR49omTxa9l0eeHc38raTRQVEWcFqdcizh62Ldr801FiPaJk8WvaZqV1LGBU3Pcl7/Gk82NoRISetnftQKXfCHXpEy+TRsu/8al67N0GIMdyFPBuZqUqDtKatIpIo3wGjekTL8qNl353qhS4lDBz6bPf2rzs1QRAWh1/dSw1jX7rAj2hZfrTsu9QEbDrEO9S5FbhOhCZYIRdz6Vym0SVTH9Gy/GjZd6kJY/lonqHUynGq0wJTH9CmYVqlx/eXLvAjWpYfLfsOjHpG3FPKyywIQjOsnEOLO482FhHJJVpmR7QsP1r2malpjd4xFWBJYeqSGpitvMcwsWsaRvUOA7cjWpYfLfuOgW9va+YKWNP4UxqhU3JYvbRZy87ZvBOvtiNalh8t+46WleY04hj36fFWp+xgK2RZ6dY8NFtXu2TqI1qWHy37LtyBq9kKR5pKl92iDkF5MXBSptI6+aUu/3ZEy/KjZZ+ZOidGn4n3XJYeF7h20FEJ1ohXnEOf10u0zI5oWX607LvkYJUp0hBc167Z8pBlwwxwidsgTqx3/Go7omXl0bLvEIrgoIoFBm5atitvjXxC2n5Xynn71ndMfUTLyqNl38myJZPTdqlx556gxFtdNJ7uoTNLLpku0TI7omXl0bLvgpgDSxPZjen2UOMhdc/E3A2PyuwpiaV0ya8+omXl0bIvM0ZnKckg7ZZlkvpOI+wJsklP4YQVXHe6JmA6wmXl4bLvvC1L8YHqgiFad7zDQK11SN2SdWPLl8bSYzriZeXxsu8oOK9cZU9eMsq7QI9DmKHGL5G47jhmu3Wuj4BZecDsO38r9NeyqTvzJORZbdvWczc5yh1diD3dySTEdETMyiNm373XO91/t4fu2SXeazJoI2eYTquP2du6VLeF6QiZlYfMvktFsdpn9z3LIQRaaLMOlneXjKQLy8jIfKd5GaYjZlYeM/vuDq+JlZLA8tpDm4VAM0kZsIVb7SNXvRTfwnQEzeqDZt/FMncMq9QCzXmP8AhHu+XZYSG6W060yp0qPUxH1Kw+avYhNSM1DFk20i7T25mEjeK9HrU6Z0csl1g4piNsVh82++69ruT7ZYac93s9PN7rGt7X2h00wuHSJXeSzEIeHNn6cbPvznUKP3qlCU4jbI2rgeIcUF1iC1AX9zsDWxCPuFl93Oy70HVIsNEnQ6117VLr3US4FDBXzKk4Lr10rvGIm9XHzT6z9SIL/SMCeeQBYrvRUUoOu9AHNec6yp2MFMQjblYfN/vuDmcmsYGgnhJI0QmqnKAUsdyG5HRpPA/iETerj5t9VwCQK2qXuue17Lm3Eu91VwFeyzEXt3GpLhPxiJvVx82+s7V6ra0X6DT2kPocKm1lAWtZW11xg8utc33EzerjZp/ZmotKH0agqewarj3PumWCSkK2ueniWzr8iJvp42af2Rp9zqJDYVTM4V+PCp5wQbZONVVaa926w4+4mT5u9l2cS1bulhaMQhr+dV/gpTWgXGgyrqXlUvwaj7iZPm72HQ8vuFNQKE6z8O4wm6DxyIC7lwZna53vND1CPOJm+rjZd3kpc000n8DICJLC5/KwfZxrTqM0w3RLm9ERN9PHzb4rz8yjx78Uat3thB0VmmOFmktiLyvk+SVtRkfcTB83+y72IVVM4kgz4W6Gow5mHI+2ZqcxLc9+J2UY6Yib6eNm393hzVPiwlDS2v61GOjq/mMwk6XRm+ulXAU64mb6uNmHZXstJW0VRuoDpJUJlnIHHtytjjVTvpQzTEfcTB83+y4/POmoVXebQpOw9bTQ4XGHJ2kD82S1dadEE+mIm+njZt/lm3FfQguBuoY2G7sf/JwD8hqNaE7t6ZJ/TUfczB43++4OH0vXCtea2z7XNhY01Qy857jsCYq139LhR9zMHjf7MGd4WpzdGsYdW4fvMeY692S9vJATSat3Ws0iHXEze9zsuzgXlVBfK0PlPcNl7kYpvRt0bMuHahe5pc2OuJk9bvZhXkopyzLvNmYVRCzucC8F5kyesq+e+iWfi4+4mT1u9mHOMCuPlSCZZZCyds5weF8+cIZIi28vTTJHPuJm9rjZd/HrKljzngKA4iCrDjCdDZAo8zDMdoub8RE3s8fNvvO5Qo3V3f2oNNp5pLPGba4Vem4VfTaRdSmPlI+4mT1u9pmtk4bidkoQrlf416kh6MIMy3i1zLbyvNOFFPmIm9njZt+d64GydOa4tLWD1LC6rRSm59SX551lesvWR9zMHjf7Li+lVCZPBKXuWVyCP2Zcd0i516lK5nYpP5wPuBml9LjZd+e6LE+Jdk3u8j3PfEK84LsmNyVbprnopfprPuBmYevHzb7jZppkZxdC9u1faxo7P5yg7vbCjTHVdoml8AE3C1s/bvZd/NpCbNcpwC2HDscZdzhKgppjvfGo1m+d6wNuFrZ+3OwzW9ec+sijQUjuCTupFFyGxm0+VqLVa+VLPFwOuFnY+nGz77SZ1Tl4FFhzxz48FLnOYcBDbMQnnZNeyi2UA24Wtn7c7LuYZl0+RhzpmT20WXjUYMKhw5Urz1Z8zUvcTA64Wdj6cbPv4lwhwhxXgTRo90vZpdckCq5oeaGmuW7d4QfcLGz9uNl3OjyOL+e8m9fV8K9bC5+rGYdAW6pLOrVLrWdRDrhZ2Ppxs+/iXJQxJ1dYuHvP7i/uyWA2Kp15pOWX6rnkgJuFrR83++69psQakgwap1Dffce5OG7zwfGAT+ckfOtcH3EzfNzsu1yFwVZTapBqz6HDvUGjZYDZtSde2PVS/FqOuBk+bvYdS1lckuYKtexhTUwCWpuBlzRmz3nZvHWHH3EzfNzsOx3uw6StDtRr3OGrtbjDtUOrpZYQ4dLXJUYqR9wMHzf7TpvF3b2NDWntkR/iCdqiDvGzsrSh1m5ps3zEzfBxs+/qr8Vp7tTwojOBJDfQQXP3nvWujVD6JW6Wj7gZPm72nQ7PpcTbzPFKW9+jfPxPNT5lF/jEDaoml3rF5yNuho+bfVd/jVVqHgodf4zcC0/bwrcG7hyXupS25qW+CvmIm+HjZp/ZemKKf+/CzLonaeKOfZhVSO67B+2kfmmSJuYjboaPm31naw4pNo2h91QgVPeApqiQa6McS9pu9bzKR9wMHzf7Ln5d6+CmC2a40+FzpXC3yBLkVFpGi6f7Vo1PPuJm9LjZd/51StUa/aBlOXT42CUfrYbp48/rda41br3XR9yMHjf7zNaDuyYVAVcK/3owg2dKgENGTZTjfN96r4+4GT1u9p2tfUrXcLdSXNa751UF/fFdTrUwNna+NO8jH3EzetzsO59LtdkMC7tkBZlDQHf28CJ2WdjEb8W5yhE3o8fNPsw365R6H4DJ9mTFwruvAkKyeKmpVOVb+WbliJvR42bf6fDFuvbkB6vIIMUaaJoNEqfGa7WKdomblSNuRo+bfcdINZcqvsCJ9wDVpqBcDIZw3O7dRp6X8sPLETejx82+02Y5pZKGQtvT9mSQgbY0oRXm4g1LGZd0eDniZvS42XfczJWlU4dZ9yAIXwgmE4EXJTVbTPlSXko54mb0uNl3OUg1FynxVLulsPVIC1pIMshzlt6peqNL/VLKETfjx82+q9PcExZ9NVhVd2XP0u1zFUCnpX203Rnpkq2PuBk/bvaZrRnTjlRLvNdoINkJVDgD1tDnjTGXdKmHRjniZvy42XfvdaFVexzpPHTFe71nnTOGC5ZG9YSJ0rzlcx1xM37c7Ls80jjOPJpDqvqjf3gJCd47tDFwZOldyqXes/WIm/HjZh/mFlpGbmHctX0utXivVRSqW8la95TFS9qsHnEzftzsM1tjuFY6ZwLXXeMzUwPzeLnTGInXSjToUq5CPeJm/LjZd4xUjKjigniYd18FjDt8hjabsZYGZk1yqU6zHnEzftzsu5xhXJYrjvCqR5xrrwQ+bV/p2guV5NMv5aXUI27Gj5t953PNFkqcdFfsVRDzkODmP5orzDKMXPul+HU94mb8uNl3d3jbXRVMgDmcbFnxaFvmBpmQcdaUuF/KQapH3EweN/swfk2atE/oazJI3XNy4+kGRO+r21Qel+Jc9YibyeNm373XbjUbG5RJffvXFq61MmAeodrC9+71EkupR9xMHjf7zNYphQJzR9iMbGeZha1THUC5GjNinnQpB6kecTN53Oy7nOFanDwtSCn5nrEYPlfbjTRSq1yJHeel2IcecTN53OwzW7u10UYnWFN2vpkrKJYBpVjrWPpI81LsQ4+4mTxu9h03c22yhu2JLrrzUuJcJ2vxXq9R5qyr3aq11yNuJo+bfZdv5nGArSHMnAsIV4Y9fg1WGn0Zp17HpdiHHnEzedzsu/e616x7wrmX3SuekEAzJ0graThcU+et+ms94mbyuNl3PldjIc0DevUBsttJ21IEoiZpoYd7fYml6BE3k8fNvmMpcWvHbS2Q1ebul7LTFDpC46qaU/OCt3T4ETfLj5t9x0h9JVttwqIa73V4XuD6I0OlG/Fo2OzSvA894mb5cbPvchU0T0cpQDUkuFTe+eF1AiZVrdYmtVvn+oib5cfNvtNmy0oPIRa2Hv/Nv3YMn4u4byFuVugSD9cjbpYfN/uuTnN0GlkzzLVtTW1BG8t22Itl5WkZL8U07Yib5cfNvrP1j3rMzsA2CGTGkTbKAsV5Lg7vep+/O7Y+4mb5cbPvWErNjC0bNMxha2cH7/Gd9pJY0cXHrXN9xM3y42bfneu1mlYaMMPB2n2QBAxxgOY2KlnOM12qv7YjbpYfN/uOpSRs3so+zfu9niWBhbsFVsO3rpZo4CVuZkfcLD9u9p0OTza47Plca8/J3fnhRqNAba2JZst8q4eGHXGz/LjZd/XXvEav1aHaMJAku0flWiHVVLPUEgLtUkzTjrhZedzsO1vHs6yLE6jl3Qep8vavJyBNLjlVCmf7kq2PuFl53Oy7XIWRw6a9g62c/lS7Zw0nNCttYbg8fIub2RE3K4+bfWjrzjmPuUEZg2QNW2vocCQKJe62eN3SZkfcrDxu9l1eykxW9h3Ouufutd1hITFBIVpxwEea7U7sg9IRNyuPm31m6x5KDPf0nsy7xgcVIaQ5ARamvkZWn3dykCgdcbPyuNl357qJTx+8G4bvmU2rQUPqUCnHj6ueRe7EPigdcbPyuNl33AzjmuxaYBjHHb4mQVt9QUtCY0rGxrdsfcTNyuNm3+UqhPbqM17pVRg3S2ngReoeDpDXrsCmdae/GaUjblYeN/uu7mPtWedtAFuRsPXuVqlz+9c6ME54HemWrY+4WXnc7DtthmOFIHMYi0Kb6eybmyG0IsqYdi3AnThXmPHE1vVxs++0WeFcXDoUtV2T2zr4Cp8LNVPjUmxcqvsIMx7Z+nGz797r4iq7UaHHIQbJw3euwtqNpanLnFb8ln99xM3q42bf3eGE4Ujrgl62z5Vk7VGaBrnxLtpMntotHX7EzerjZt/5XBPN6yrQ89z1XCHLrMuAxX2uXqZ1v2RrPOJm9XGzz2zNRoM5vGoyXCB996isLb4Ubl6HK9IdHk54xM3q42bf3eHs6FV204zdU7oZgq7SoY6MiWrvpV3S4XjEzerjZt/Fr9OwyiG8TT2BlHC83EqBxBY+lwyWcqeeK3TCka0fN/vM1ouTCLoDzbLjXCHBlRIBj+yt8MCZL+lwPOJm9XGz77hZq2MmKmHrHjp87gwVbwyzc6u0xfilObmER9ysPm72YQ4SDVqIQFU3I0WDNluBbIR9yiJrd/qREh5xM33c7DNb7yLrNXKGPtOOfVAHb74ru+aau1nK0Fs6/Iib6eNmn9l6jjFMk8KQtmtyJYdKI4WE02TJ7ml46w4/4mb6uNmHNT5GLLVDcts6PDs03yMhWpWlvau1O32GCY+4mT5u9l39dWrk3SsM2jHNGlbXNiuEZsNma+cNX3qv6Yib6eNm39l6+MrKCtl330KJ7yzF812walGe4WNf8rnoiJvp42bf6fBwqVtPAj2vUGQS/rXvYs2asJSiNnq5U5NLdMTN9HGz7/xrJaEaiky7xx1OtsBK2Jpr6ZyTC9ZL2oyOuJk+bvadDg+tbXGPA+7uRz/6h6u3BLOmmbXmKnaJh9MRN9PHzb6rya1LZLYBfSzf51rB09xdaHU3at+tz26d6yNupo+bfajDay5sDHnh2D5XBR2hw2ud5mSVV7pTk0t0xM3scbPvYppa+/LcACuGNvNC4NIcSpE55+5kp3fmcxEdcTN73OzDGp9hauFVN6EJkmsDE3SgtXKyWiTxpRofOuJm9rjZdz6Xj9RlLmgmYeshDJoxPG02ctOw96X+ZkRH3MweN/tOm9Hg0ScDue7Yx8rgPcWXVLSlwoPXnVp74iNuZo+bfZcznPcEexIobYT6xhbarOQB4WyNobPYupUfzkfczB43+zDOxV36alCU4lzTzhnmOWGIZM7WSe0SD+cjbmaPm30X52pZpqcBuDTONfcJbU9RzZ251F5bu9TLjviIm9njZt/51zmnOLoMTjmDbIGmaWx4thaGC2ZeL9Xu8RE3s8fNvnuvV6mtNwPMrYGIdrASt3mNb5l2Z3G65F/zETezx82+O9dlSSuyo1u77qMwQfuRklQapiU2iS/lKvAJN8P0uNl3OcON0sKEgLL7FgrXeK/ThOydRvOUl97yuU64WfyTPVt/ZWsbU3p3hxmX+Z/mAnjFBNNd81jMMu/0nt33xYmtHzf7rp6L2lQkDk+r7L6F1kAnN3Ah57jdyeqlXAU+4WaYHjf77g5Pq6ckCbit8K97X6CtJVhz8mypsl6az0Vyws0wPW72na1HoZEWh7uVwucarYLvwGZR62PkWVe/dK7lhJthetzsOx3O8XBWTpDX7qGBXsBzqpC5Z0fHYf1SnEtOuBmmx80+jGl2ZleHguFuifUOKjPFo12nUyWct/oWygk3w/S42XeMVEY814VgjFX3HJ8Unna420g4CmOR3C7pcDnhZpgeN/vuvS6sqZoCZ4k7vOAAy/Fyj7VSmeZL+yWWIifcDNPjZt/lKiiGPPMFvBvQhq3Ln3IVVghxx5ab5lva7Iib4eNmH9ZzZcmUEoi08LnGYPDZDKo0tt7M+VZPaTniZvi42Xc63BPRLtFcdbOUPA1afAtlTErcVPSaDj/iZvi42Xf113FLe9MFaZd8CIVAaxkz5NZ6XWtPZLuUbyZH3AwfN/uQpVCdRANK7/onbtaaxJWu2XsyGXqrJjcfcTN83Oy7eq7ZjXnUHfHYvWdtgK5ZYcRDPnQ21H7J58pH3AwfN/swzlWsWZg5DesgxjtTfOW40jVN69y6XrrD8xE3w8fNPvS5Jq4yd/uMlkHqCFvbGtC8Vh2ynG/51/mIm+HjZp/ZmtrgsSZDbzu3UPbsVKpxzGcScc0N0yWfKx9xM3zc7LtagORDFzr42L1xkASUOe908ZV5luR2qXYvH3EzfNzsO59LEJ1MYOGQ0OE5znXRFKbXlnrt5VrPq3zEzehxs+/u8Fqylri+w+VqIK3udOHUwVNto/S6uzpfsvURN6PHzb6LafKytAu4RLKFNksNTHVAGHmmZaVyu5Qfno+4GT1u9p1/nZMr5QG+J6YKNwEvfYL21vOsfSW5pcOPuBk9bvZhvlnZhbgTus54r3cLpIYVAUdd3CbVemkmMpUjbkaPm32nzTyO8h6RS31tJ9tDm7E1mMw+6zJu6VJMsxxxM3rc7Ls6TenCuHk4bR2e4iJX6gpIS0YyTJtb37H1ETejx80+s7X3EX5VYZguO1dh9R3T5LB1XyLUOs87s86pHHEzetzsM1trbtVb3Nxzt6eUYhNamQ1GtlTiULuXS/HrcsTN6HGz797r6WFQFFhj8p5/XaHZQJjVaIy+rN2aAVGOuBk9bvbdez1yJdQ9137X7nUs4X3VCky+4rG23Msl/7occTN+3Ow7bsbK2cPd0rJ5+NIF3ueAiautlQVHvhS/LkfcjB83+zC3MFSYOsFovHahj4GO1IBWGz0xFr72Xh9xM37c7DtGOsZMqAZEpe9e8QQtx20+3JKkNnXILZZyxM34cbPv7vBR2y7RC//abMevEzjODmsuN5o4kl7SZvWIm/HjZt/5XOzOsptmrO1fy84881Dka2Lt1Qe3W7Nd6hE348fNvmMpyVMmDFtjD23GGHf4JmhjFC9NUPgWN6tH3IwfN/su9kFSZt49pVuqIFkR4pz3sHVuI35jjHaJm9UjbsaPm32XWzjjBvehsFJJICk5qHqGEMDepODMdOsOP+Jm/LjZd9xsTa2Tt61J97ke0GpItcVca+0F+VYtQD3iZvy42Xf1XDW3mWRA6iXea6sJTGuc65rVPFXpeOu9PuJm8rjZd3kpasK97vi1xXs9w/FqfY9SXbxKn5VWuZRvVo+4mTxu9l3dx7JpjLvGZ/vXRXbPq8Shzaa5OKY1L+Uq1CNuJo+bfcdIxamgdWDftrbdKsXSgoRus5qW7JcYaT3iZvK42Xc+l+/mOOyAumcsahxprSNDWtVtSct1XHqv9YibyeNmX9q6eIk73IQYhEoDW6pAzcmsl1b8Ut2HHnEzedzsM1uzo8tsCmarh89ltOs+GvTUUkWcI+dL8Ws94mbyuNl3tg73mrktmLzn7nUJlaYY55oy5uzOmS7NBdAjbiaPm32nw7kupFnAedcCpNSgJTeYe4BuNl1lXcpV0CNuJo+bfZeDxJgX7XFNw+MOb1lAcw7Ha0kJeZYwlUuzXfSIm8njZt/ZOhyswWk3m53hc7nFHT7QgDn87Tpp4K0cJD3iZvlxs+/qr7m2lJvHQc67I84yiIubARO1oSm7jEu5CnrEzfLjZt/lpVBqOA2BhuXQZo2hjVRAsaTGlnWWS7PY9Iib5cfNvtPho2jBjnGHJwExK9BamtBzSq5l9NYvxa/1iJvlx80+vMPn6sMbsEr4XGXX2vPc7cS7L6tj0K3Yhx1xs/y42Yf54WmyhoVXogJCvYNVm4C4rLljWP9S/NqOuFl+3Ow7Hd7KqIMpPK0QaLKWxx0eOjytmWysyulWHyQ74mb5cbPv8sMTGVdnyIUZhJXA0CekQgk112nrEiO1I26WHzf7MGe4qS+dW4fvObnYIPzqDPGnDZqda06XWIodcbP8uNl3OlySzzZbiLEU51oQwcQ7rFYXVasoeGmeph1xs/y42We2xpWrp5oAbeXdP1xAR0nwIzu8zyV+i5HaETcrj5t9Z+ve9wkeMOv8kYNUQPf868TelraS27zlcx1xs/K42Xd5pFk7eUeg2ncfpF271zRs7Upoca7Fb/lcR9ysPG72XV4Kj9lEHZaVBqIjg3pPUEvDNdxyt1s6/IiblcfNvqvnalpmlQpdRwqfy3dXuyFAeZJnT4p4x78Ox/3I1o+bfXeH8+TBob69pAXSxgJPw2DQMpwll8V3Yh+cjrhZedzsu7wU72HNQmA8NGzdJvjkONcpYzzhq1S/43NxOuJm5XGz7+q5cFtawr8uss+1OGhqA8asvlNTsNdb5/qIm5XHzb6LfSzBvjvOcuGxa3wYTHDBCoMn3SP5/I5/zemIm5XHzb6ryfW6WsoLws3uILRrcnt3IGx59Caol+ZfczriZuVxs+8YKc01miVYPdfQ4TLB5hhAVqijkBPdqfHhdMTN6uNm38U+iJaGVaETpR37CP965AmJhaQos647fZA4HXGz+rjZdz5X/JVmIsA4xTvfzHcke0Fei+fU4nne8q+PuFl93Oy7HKSRMZsNWEUJpAqBW9nNFWwWLurebp3rI25WHzf77r2uNDoPBl4jbG0tdLjmDhzayassX3gn9sF4xM3q42bf3eEr3uUasmxiC1vPkqFReF/dVBZlV5Rbtj7iZvVxsw/9a2qaE4PvZsPyY6xLnG4gbdZ1rtXrpTscj7hZfdzsu3wzw0GJDDi3/t/6IOEwsEouC6nouORf4xE3q4+bfZergLm55l27t+d9eNzh2qjCaJKoONdKt2x9xM3q42bfxa9nssW+y3HH7h++FJQrAqVV+6LaKN16r4+4WX3c7ENuVqaraLhblEFaOF7OIoBtCWo82a538lIYj7iZPm72ma1zy7XEqww2JC7yMDA0kQazIVak1Ge+U8/FeMTN9HGz7+o+hCVXXFBZ/1vOsHOeMMlWjv+Y0qU4Fx5xM33c7Ls73EKcjTyAfexzrQ6tu0L90dysJ0t+670+4mb6uNl3LMV2iNob5ESbh++6jxkGHyku8DJzSnwpzkVH3EwfN/uwngu719khKYV/3WeF3dYM2KoNU2+3esUzHXEzfdzsu9gHhRu9sADlrc2EPHyuRDAsz+mc4pDfOtdH3EwfN/swPxyFSw6vOmH4XLX86I0TPpcVsjHEcV5ipHTEzfRxs+9s7amYTAQr8UVmi/e6EEI80yxO2Hu55F/TETfTx82+Y6Qp5YFphhjbNT477OEzHK9ZWrFwyHriOz2vmI64mT5u9l0OEo5S4uoGyXtOrntoM7QKpeXEFo+qrVva7Iib2eNm393haw1K2+eS4hBPN4FqPN9lCXPzWumaNjviZva42Xf+dTLfjVGg5D2LTbXARuBAEnbOvnq/5l8fcTN73OzDGh8piyVD3s0VRNueu6cTbMyaqq3artn6iJvZ42af2TqtluscDuQrtBnlDp5yONl1VVxCqcklW/MRN7PHzb7TZi3Lj+xR7thDmzXfKSkKLZc2qK5Ot/JS+Iib2eNm373XnknGitM8+tg8HMFt9nDB2urGhlIv+Vx8xM3scbPv7nBFEuQObWnc4SG/471eExZNbRLnet+1d2x9xM3scbPv8kg1527TISWT3VdhM9LJsIf7qDiOfmkuAPMRN7PHzT70rz3PeLF3+tGutR8MocYa0CTV7pqbXaq15yNuZo+bfRfnWqNztgnThsW53vXXI76bOXunVnLtl/JS+ISbUXrc7Ls7vDm1njLUHK61FNmzzkscbrRRe8u6+x/csfUJN6P0uNlntvblxXsyWNVCh+9uGj43I62aJ01L+RYj5RNuRulxs+90+Ciad+ZRXzK3zxWuddnZwzWcLg5xhnopj5RPuBmlx82+YylFZbIuIM/7XGsGz9hhJs55h7nw0rwPlhNuRulxs+/OdS7mezRXoh2/zpnAaxXoRUevynPmW7Y+4WaUHjf7zNY1iUzqJd7rnVs4V4EfLSsRuccBV0t8SYfLCTej9LjZhzo8Oe5GCmo7ZzjV0GZFDfbIPWJpqa5LPTTkhJtRetzsO/+aM4YKw12O28LWq4bVV4Y2FEtWa4Uv5RbKCTej9LjZd+91HzLnmuAt7xqf7VrX7FCMd6Fmlp0XdsfWJ9yM0uNm373X3Ml1DnDanpZMBefZIa9SctK+q7Av2fqIm+HjZh/W+HDqvOdzed51H1LAZ3fIo+5BuSRDL8U+5Iib4eNm32mz2fqaQoBa9qM94w7vKnvkoom7x9t96w4/4mb4uNl39de9LGPO4WSV3RtnTz3vYwLWOXVI43JpnibLETfDx80+s/VYzmVyh1HCwkJ5z05d4XOpVSQMmZ4vxTTzETfDx80+rPvA0hUNVlzdIDZCpW0yHjuANM/ZWrkU+8hH3AwfN/vM1mKdbLQMI+vaLCXucEsrHm227sw6dFyy9RE3w8fNvot9dI8D3XYQE8PWpuFz4aogq+WMllDoUvw6H3EzfNzsu3PNyzD8LQhBvu/wtHtKc7zXNFzNcl7jks+Vj7gZPm723XuNXpdZh9LjixSTPf96QMs+srVuGS/p8HzEzfBxs+9qfFpyKzt0LRo3d9V4rxOGz+XWQgQ34nLL1kfcjB43+46H88BlM0PdVVyCLDvi1WAOzpVb2Lrfeq+PuBk9bvadrUV677ud9K72kF3es99pmKlR3v6190u5CvmIm9HjZt+xFFkLaTtZptvWFraunGDMknyPYNB2qb9ZPuJm9LjZd7Z2b0OLABYaW4cPMFoOs5OGLOtMt+Z9lCOWQo+bfZczzKG/1Bek0mxnjzp47xlwljXb4lYvzb/mcsRS6HGz73yuHie7V4Wl6CBpu1sed3hzU/ZF4X9d0uHliKXQ42Yf3uFlaHaMV7rHe81jz2JbHTYjr2mqj36Jh5cj/5oeN/uOkSJmr9PAOO9zPSWO9G4x3fPEVqQiXqq1L2f+9eNm39VpTgq3SgtwWtvx2jrcU4VhuGe8ZCx4qf66nPnXj5t96F/n0TsjlLnrNBc20CUlbD1Hyq3qbPWSrY/8a37c7Luc4cF1YZzrjDL+VJPbdsE9Tgl1nrFf6z1bjvxrftzsuzscM8XZ7ZDL7pfC4XNZ7g51tDjUtBLf6qtQj/JS+HGzz2zNpauW0oFyKiBDJ7TeGzi3Qp2V87p0h9cjlsKPm33nc5XESFqBcM+1x8YQLliNizytvho1nZd0eD1iKfy42YcxTW6S854BsfNSpBcwGRkmYiMtHeetHKR6xFL4cbPvtNmc3HNByNrKjl8n8MEN0mi1tWTV5qWYZj3KS+HHzb5jKTmtJJ1hSAqfaw6K93qFuz2GjF5nK/2WNjviZvy42Xd3eJ8rc2nQSv3R+IrBWk6AOc3QbEvmtXN9xM34cbMP67ksBNlMEBqMwtZUYBfiQt6ubc2me97OHVsfcTN+3Oy7Ozx5JRWDQTu3kEYHTb1CL61zDRc710vx63rEzeRxs+9qcmWpppShYw8d3j3vWWxte9pL2MpOMbxk6yNuJo+bfWfr0pm1d1g1ZJnMjuCZF/Tww4i8reWX6q/1iJvJ42bf5aU07sjNYJU0471mA5cl+5jPVAqFz3VpZpMecTN53Oy797pOWbsfqS9JIJg6tFxHnHBfM/sywkvvtR5xM3nc7Lsan2oVZY3wrz38a0OBlqTAnpY0JdOYt2oB9IibyeNmn9m661qoc0IccAbReKrbbneWuklO7q3dms+lR9xMHjf7zNYZuZREGdpcca77rtMU72CGY+TZV8jzS7Y+4mbyuNl3eSmJJqcygGaKc12XQ5M9gW8Vb1pRKV2Kc+kRN5PHzb7LGY53usRxhrla6PCBM97ruNJr7aV0i4Mtt3T4ETeTx82+y0vROrKxQ+5555v1uifmGqBgraXlEOmXYpp6xM3y42af2XoOcrS6oObdTQFTg9Zaho1IveKOdF2Kc+kRN8uPm31n60yZpXagKjs/fFfxaV7Q0za17tDmpTiXHXGz/LjZdyxlsA2i3SveU9zhe8airQlWdbpj24mGl2x9xM3y42bfMdJuLCNjOFm71t6bgYk2mN1KZWnidOm9tiNulh83+y4HSdcsu+fV6nnu/mYI7jXONZaJqjmvcusOP+Jm+XGz7861VcyhxqDY7pcyd7+U4QiTeycPH9vTJW5mR9wsP272XV7Kyivcqwkzb1tb3Oaa24CUVy9T2iS/FL+2I26WHzf77g7vUtM0jqe67AyFNEE9x3udUq+xD5znpfi1HXGz/LjZd7YuSpp+VPaU9SMbBYxNITG3eK97S7f6INkRN8uPm31m63BqsGNmmJLy7jOcwVJRoGkjhzYbcmu2ix1xs/K42Xcspbbc4viGrcvuUTl955FOWFi3n+3M/ZY2O+Jm5XGz73Q4m3MdYdwW7lb4XHWHMztUKmvXg9S17szxkXTEzcrjZt/V7lWvBUuGPU8RpPf9XocYJyy1c1kh2e7UX0s64mblcbPv8kh7K9I4A6WKe2bT7m/WCygnb8NWw3TH55J0xM3K42bfvdes3lYekCeG47Vq2dU+DbSWNlz3dJc7dR+SjrhZedzsu7wUasWlMtTmA6TOAa11Bm+dimHp4WVfsvURNyuPm30X5yqTeddpVv0xFyAJtNE6qNNKiMts3tHh4eId2fpxsw/zSPuwlAaQ9Z2r0AVsu9sqhLspLWm5ZesjblYeN/vuvUaknGhB9R46vHmDPYkPcHAeOzu80C1tdsTNyuNmn9mau821kwkzbShOnMDXWBuoWKrUTOnWe33EzerjZt/FuXp8nDITlJISSG4Eupxh5GFTXW2kWyzliJvVx82+86+T9kY0YS5NO2fY471eHGLcfPWuXC/lkQoecbP6uNmH3MzW4MGQcJbQZrhbm1mFvlpJSxI5Xnqv8Yib1cfNvuPhw3PFWWF4ifc6V4v32gUyr7V0aEvlTpxL8Iib1cfNvvO5vOXZxMLJ2r1nqzl4ThmwSfeByDgvvdd4xM3q42af2drKmDmOM/ge8CJj0E4rVBhm1bWo4KW5e4JH3Kw+bvYdN5M5aU84D383znWpCC6KQKstR27U6da5PuJm9XGz73j4WDRHWaHNdnUmMoNiM6gWL3bCMnK7pcOPuFl93Oy7fLOWpTo51MK7xkc6GGUHMjdCkaVyiaXgETerj5t9ZmtJnLpLgTJnAwmhtuuvB+xKKhzU5hx3ZjYJHnEzfdzsO5aCTaunHb+uCWRX57YeV/pUdOLkuOyWf33EzfRxs89sjTasdRSgiSPu8JLAk1boIcmZ8+Iy7uQMCx1xM33c7DNbL2zVW51QfPQ9s6mA/Si4t8KjDOLBl2KadMTN9HGz7861lC6dJtiPmGbffZDGTGC91h6PeU1261wfcTN93Ow7beZmiYgg/cgjFVtgxTOgY0m7zcKySz4XHXEzfdzsO0baF+La0a3UEKSWAu7b8cJRW1qF+7jEw+mIm+njZh+ylORjVYZMuxagaY7rGw3Ua0K0PKffOtdH3EwfN/uunotVuta26z7S7kLaoVlTsMluXczTNVsfcTN93Ow7W7eiOnMBtHiqhXMc6ZDe0JejNUla7E6/FKEjbqaPm31oa9q9hBvgoAJincLdGnO3oh02pIQ2uzOLTeiIm9njZt/xcKykSAtW2v1Iy6jgaRowkidOO1vlEiOlI25mj5t9Zuts2uLiFtBJDIKrQSMukKvmxK0Wv5VbyEfczB43+46bWaVcZI91SS20WZjZSSdMr1k5xxG/FfvgI25mj5t9Vwugbe7+VtCdBWTMkOBUGMpUn+S5tHGpdo+PuJk9bvYdN7OxRm8OBdue49Mx3K2WIWtGq7Ngklu2PuJm9rjZd/lm1cqqq8CYuxaAB4KuuMhHn9hqRx3zks/FR9zMHjf7Lt8snKvkQlBX1l33kaGNvtsYJvFSUF0vxbn4iJvZ42bf1XMN1zVUAbWNeK8lgal5nPBt6Mat10s9NPiIm9njZt/x8NriaZ7hcxlvllIIlDn861SThkCfk+7MBRA+4mb2uNmHeSnoYesOXTcjLUqhzfIM/3qqzNQX1Tt9C4VPuBmnx82+0+FZFmYcEO8z7XmaApZsgoR2SlZZ+dLMJuETbsbpcbMP6695xgdqMKw12JYHX4uBvSfrkqjeyhmWE27G6XGz72IfHdFMBkyztucCNGjMO02Fc+0Zq/ZLMU054WacHjf7Li8FR8s9DRguGUTXj3ZXA0ovo6N0Ybwzn0vkhJtxetzsM1sXCe9a4vqeOzVcuCO09KMWQKnl4mP3Ibtj6xNuxulxs++0mdpYmQrYLsL+0We4DZmg4XXTbiHe5i1bn3AzTo+bfRfTFFmr0gDFGee64A8dHt/FebdKVfOtXnZyws3CzX+2/o6HY18yGuQSYlw0zfCvESGvUurCgfnSfC6RE27G6XGz73yu1RYj7hLNSXsmcgNbJcQ4thBneRa3S9xMTrgZp8fNvot9TPZSFgL22kF8hpl1JciphUIn07EuxTTliJvh42bf+dduOSxaYOnujUMk4COHNsudGkth1Eu1AHLEzfBxs89s7YW5mWm4W7pAZiZQU4Iapl/Zkhhf0mb5iJvh42bf5ZF6SW3RhMJl9yPdbWc7VVgzjrizCvZL9df5iJvh42bfcTMemtULSN21e7r7m6UqoI3RcuaQZ7fO9RE3w8fNPuRmpaOVBVprBRmd4r2Wtbvaoa5wyLLdYaR/Xmqf/4apMZn9PQM1+3/+17DPv/r//GfN/zD/Y3zu/+f8r39pw//1s//Xf/sv/9X/rc+/Zr6fvxf/2CN+yv/nP/6Xf/+nD/Nf/+3/+pfh/9X/5T/Gb/wHYPgbdv2bf/jPf8D/8tf+b7v/h/lvw//z//Gn/82Pfbf+07///+a//N//77/9O0pU/t2fvv+X/4S0//t//bH+4s+JnYVph4r/bOGv/g3/y3bVv/Zj7R/sf/pH/Cs/+t/4Af/7b4Rp/icL/xVbnrbi5IXDyoTmSXfr7ATqZlCr8qwNmfBOecufb+m/8ln9jy39d/DBt6Xflg678sRakkFG3RM9UgmHKi5tn7laxRnq605nwj/f0vZHW/rvwKBvS78tHW9+98y7bMVoN/nxxeDaMhTvrcxUZOEdAPjnW3r3yf7be/rvwL1vT789HR8OUeOxp9FnK7sya4IOTRDbfBFL1kb3lQf+lT3wP/b034G1355+ezr2X4kfz9OCKj534YKFg6gOnactdpapd5Je/2JP0x/s6b9nrO/b029Ph11LrWyIsEw3zFQBr02h50w1qZGNO0mAf7Gn/xbg+rGn/44wxdvTb0//8z81ifu5tg657uJ/bwS2XGHO4YlnMuY7xYR/saflj/b03xGOeXv67el//qcqs2UuCcrqHcSMwHd6J6pUod1b7lLR5F/s6T+i03/POOq3p9+e/ud/cjFNzRewrdDTnhna8AGETrmk3OqlgsG/2NN/7e/473v67wivvT399nTsv5zSKL0C497Tc3Xw1Qp4X5W9jc7pH6A96h/t6RdFfHv65+LZnp41Ycm7K57+SEYm0JQamJa2eA1ffieR7S/29B+FEf+eMepvT789HdtpVCRygeK4J18x7gZxC0rJZbANSv4P0NN/FEf8e8bFvz399vQ//9MoZU5zhMx7QGMo6D0ESICatjRceuqX9jSeJTCVF0Z8W/rn4mE/fcGGq8Ru7vFlYQvpURIMEps86sYi17f0HyqPF0V8W/rn4llZSMpCRQXMc92t7ha0ZAPMbNRcZp631DSeJTDVF0R8W/rn4lm1qmYttDpQ8d2VdTFoqQlojNmsoc5xJ0v+z7f0HyYw1RdEfHv65+Lh9NQ0+m6qMFvalZoDwdgLsM6+RqHWL3VM+Ys9/UcJTPUFEd+e/rl4luyRtCkVgcZFQ1KbgLMqENbM2TD5raQ8PExgqi+I+Pb0z8WzwHgp4s067FK9kNOC0Fal8BATbydRR7sURMTDBKb6gohvT/9cPEueblgWpwSo7iBzVGiWEEouZtqa+z8A5P1hAlN9QcS3p38uHiYwtZGqVBhTGURzBkcqQD1LGaGp+7qPPf4wgam+IOLb0z8Xz+j0Wo0HVyDbBQHcGTwRQ+0y0lSaxS8VBOBhAlN9QcS3p38unmkPRFxMCj7rnnRqE2wkBURTymt553/Anv6jBKb6oohvT/9cPOzsgdi6ZCDB3elaHQxLhm5YR+tzJbozIe4v9vQfhRHrCyO+Pf1z8XCKUqt5aYM1RwaxhuAmCKOUWlBmrvlOF6q/2NN/FEfUF0d8e/rn4llBQO+6WjUozLtLfR/QHB1mneTmndK4xPLoLIFJXxjxbemfi2dhxKoz7yS8WffgBcoDzEeHnnrRbHmwX0pgorMEJn1RxLelfy6epU5r1yy7FHF3LpbkCDpHgSal5N5TLN/pYfznW/oPhccLIr4t/XPxTEwjV6NQGjncQZCGBI3iO9a5CqNrmZe6INBhApO+IOLb0z8Xz0Deim3bJsIqY4aDuAy8ucFKPedZh89/gPL4wwQmfUHEt6d/Lp7lTi/pWBABQ2yA5NRA876xaVQ2nonpEvSgwwQmfUHEt6d/Lh52q7HUUldYg22P3BygXB1WbZgX5jbznRHZf7Gn/yiBSV8Q8e3pn4tn97TNqZ0yKMnWHj329GbVZVCvMtac9VLAhQ4TmPQFEd+e/rl4pqdlpNQ9zFBtgEgZ4JQTFJu1esue1j9AT/8hnX5BxLenfy6ejQ8tdZEMhqQZ454O7dFmJfDcc50+teI/gHv8UQKTvSDi29M/F8/u6Zx9kTtYEdsJTAqOmCGPLIsp/k2XEk3pMIHJXhTx7emfi0d7OhUqa0qF3kZoj14MtMUXLLONPMJPbJeS8ugwgcleGPHt6Z+LZ8nTU5tl7kCzL5A1CphmhiXsVBCpjUvFiHSYwGQvjvj29M/Foz09WYinFEiCBWTMDrGLG8y4p7uqS02XGiHwWQKTvTDi29I/F89QntbsmQ2SlR+N8hq0tSqk1rMW983zrm/pP1QeL4r4tvTPxbOIS8Ke63LIigTSaIJay5Dilx57unG+NEKOzxKY7AUR35b+uXh2S8/mPkJz1D1zK0RIA63YN8hTpd5HTZcyp/kwgcleEPHt6Z+LZ91qcg89jQij24bTe+z2GB12nkff1JrsEsjjwwQme0HEt6d/Lp7d0w1zt4zQJuFu/hj3dG8EPU3bhVyp3eqUx4cJTPaCiG9P/1w8qwfIOfOqCwb20B47nGhYw0P02eMnXy3Nf8Ce/psJTPvDf0HEt6d/Lp5VjNuQMTBD5yyhPfIEK63BKjnNUQo1utSBiU8SmPaH/4KIb0//XDza05msunOGKtJBUBXa2gKkcamrEyleCiLySQLT/vBfEPHt6Z+LZ13FSEJwaIeuPkASEXgzAuyr1xH6uvo/QHv8zQSm/eG/IOLb0z8Xz8a4zJ7HdAHd/aaFmWC3MYVElXhZyyldCozzSQLT/vBfFPHt6Z+LZ3t6pMatOJSpOe7ppmBdGvhkLGuVhekfwPL+Zhhxf/gvjPj29M/Fs+TpRtM5NrH6HjM++gQdFWF3pMbevbd8aUIAnyQw7Q//xRHfnv65eMY9GlYasadppy396MCkGj6im1SlnHrFS4VbcpDAtD/7F0Z8W/rn4pn02D2WsiDEE68gxgNMkCANGjjQGflSzbgcJDDtz/5FEd+W/rl4pjyyqXNc0C11AnGpYNUHzGU0KeRH65eyPeQggWl/9i+I+Lb0z8WzLT0XWlkMZcgAmXmA99kga02cO9fO94XH305gig8fXxDx7emfi2dVW4kx15qAeQfGV49rmusExzR7n2MsuRRElJMEpr2nXxDx7emfi4cjL1BlDYXqacPp+NLCM4ROMkNRl9ja99X0305g2nv6BRHfnv65eFa1FZKZ98Vc++wgyUJYC44dHafRPbUil+C0HCYw4Qsivj39c/EwKS92cPYKqPueXlhAu4QUGc06am9JL9W4yGECE74g4tvTPxfPkj1qH760ArWd7FERwVLKoBr6WrF3udUpTw4TmPAFEd+e/rl4lpQ3GVcXh+W7oyk2Bg2FDayONrVnMr6/p/8ogQlfEPHt6Z+Lh2Nccs0pN8C68XR12t1qCrAnXLWKjHIpKU8OE5jwRRHfnv65eKankVsPnRFiY3fKI3ZQiV+iUd7zAbzWfwD3+KMwIr4w4tvTPxfPuMf0lWcv0Jes3Xm6gtpwyM7VmHpz8vt7+o/iiPjiiG9P/1w86/5I3nSuCWx7hBwp7RxTBxu8fwe5lkvJ0/ksgYleGPFt6Z+L/z9755Jjacpz6xFZAnwfDtf5D+FA/gfpq84WnTdaVkm7dq5sRcYjZFjL9tscBJyyjisuedJZTpShse4iJElpyYvo/OiY5rcAUwkXMZC+4uOM3oXUTidATftDcoLKZUCaOgb3WRJ9f0r/KjxKmIiB9BXfHj1majmdeWJ5H9A0T2PtwrNCLhHWrpy+muzBjwGmEiZiMH3FN6ZTHqMOhUIou97Y36z4gJGzNa6+Jv0B078CTCVMxGD6im+lh5fhSAsW1bqraZzQFBtMSq1RRpP8UdcWPwaYSpiIwfQV38LT2lFXReBe2i5AVjrhaYaGu+rwjXWnP2D6V4CphIkYTF/xzXDB5rmebRdlIRD3uq+I7LDMevNFnL9qCODHAFMJEzGYvuLbOT1qZq0Cs2M+DQEFmswMabQqOstg/mgCEz8GmEqYiMH0FZ+YNl5p2Jgga819RzxTepcIdBSRhNKZPjLG+THAVMJEDKav+MS0r96457ON+YSn7ZiImAZkcp/kOc30UdCUHwNMGC5iMH3Ft3eP5O3sbAE/yxApy9jf9h1x1jWzDdwVyUd7XPgxwIRhIwbTV3xb5MJ1Uh0Z2BnPNHWHNgXBJAvnSaPjHzD9y0fE8BGD6Su+NblMzj2NDqmvXYDsYgPM64TRSVebjRt+lPaQtwATho0YSF/x7SmvEhXkY7SIn/5ahTr2Mb0vjI7UMur46ClP3gJMGC5iIH3Ft7atWjj9a6pNfMbVrAauEwE540iF0hofOS7yFmDCMBED6Ss+dtcS2tR/IJ8d47SgSnFQ28V0YSL6g8LjZ4AJw0QMpq/4dkx3bzwcocxmQFUJWuZ9anNtaLku4o8mMMljgAnDRAymr/g4Sl0SNU2g6QSYZJfUuxhxyGXUlZeir4+y0/IYYMIwEYPpKz6ucZmakgyYWAvsQiPB6WuBRg29FKw82/dM/wowYZiIwfQV36Y/0lA662unuW6mvYPtcgSoEKYl2gp9NKRXHgNMFCZiMH3Ft/UAmHrOlSDPcSZ77Mra+66nZx2jZ2UX/4M74q/XaQoTMZi+4tsdcWhPmQrIEgKa0s5AMQHpySed9pf6/ev0zwAThYkYTF/xzRhPpjRahXl6AajSrj1WYkDCvlC9WfoDpn8FmChcxGD6im/ntJIOagVayRWI6wBnm1CLSDYctZePJprKY4CJwkYMpq/4uPVCyhhm13NRhkZSoaRexPtilI+mP8pjgInCRwymr/jWNL7Yc9tVdKeToCZWqDYUWHFTnnRZ/2iaur4FmChsxED6io+zPdbqOTm0xQxkhfY3WoAtleV1/4ulj57y9C3AROEiBtJXfEK6VEbt698EBAIqfe1T2g3yma2uOGdOH0Wn9S3ARGEiBtJXfOvaIp9Fp0JqWfcFUWwjrQOyrWHFmjX96HFaHwNMFCZiMH3Ft2PacpviGSadtYg1Z7CzUY6Hk3FBdvvogqiPASYOEzGYvuJjKK80al4Bc7FdemycG/UEJKWjJGWRj6Yg6GOAicNEDKav+HZDrFoajjP24BguhStUx0336Lm3lpHS948ePwNMHCZiMH3Ft3q618kqDLj8XyhvgHcpwJmm49g3RP7+1eNngInDRAymr/i4mkg203OBj+mbaV4nY9qgNjkLXrz9xeP0zwATh4kYTF/xbY1LQ3RKBSofpnkOsLPVZc7ULfeMhT/qRdTHABOHiRhMX/GtIaBZSbgqqP6bwNQW1N4dWtIlhlJH/4O3vF8BJg4XMZi+4tu7hwwyQ4VxnqapsZ0VcgrYZKgWpkUfNSPqY4CJw0YMpq/41oxY98/XkKFOOhuJ8OwmKn3X00nGyIYzfdS4pY8BJg4fMZi+4lt4GttgrQtybQhUhoL3477MoUW5CuFH9bS9BZg4bMRA+opvfVu5mfjZRtS0A6Ep1DwK4JqVk3BOXw1/tLcAk4SLGEhf8Q1p47YsJTCWtavpM/ux7fO6zWVLVsuLPqo87C3AJGEiBtJXfFv0uTTNM88jVc//N3vaaSbY98ZFk1jxqykI9hhgkjARg+krvh3TPj13QpjSGWjs8qOmVWH4EktrJf1qCoI9BpgkTMRg+opPTHdJk3tzqNJ2Ne3Oxz90sC5tpp7qSh+tvLDHAJOEiRhMX/HNGMfCuSiDqyBQXfubnynUbhMnjWT0/Q3xZ4BJwkQMpq/4tvICqxEVg8x25i6VAS5zQhESXN0Y5aOOcXsMMEmYiMH0Fd+McdLZMDvwmY+3z+kCbeQO2VllV9ML1x/cEX+9TkuYiMH0FR8btza0a5/TDc9E05HHLqWrw6SyemnWhn5vuPwMMEmYiMH0Fd/e8lqvTd2h/Kun94URzKmD1zzGkH7CTd8z/SvAJOEiBtNXfF16UZeXBvuu2IHaWX/Rd1Fd1sqSGJfOP3jL+2UjatiIwfQV3xps+5JBxHC2awE57Tvi/rWDtIJordXhf1B7/PIRNXzEYPqKb295xzo0G8CGfgZ87NpjpLUR77nz1FT6R+tr/S3ApGEjBtJXfOwHQK1lVtDWdCO9MrRWHDxLJ80j4VdpD38LMGm4iIH0Fd9ePUamXodCororj0X1NCUiGPJ0nHnhV9FpfwswaZiIgfQV35CW6oa7mJ7ljDOdaYAlL4Cz0ppc0PR7pH8GmDRMxGD6io8dLox9jA4+fQLl/a0aIVAfswxKnNL6nulfASYNEzGYvuJbKK9WZvzXU4v4f52Ide7iepkPnAnP/vHvmf4VYNIwEYPpK76FPVKrC1uHQm2f090JnMYAIZtUvGPij6aK+WOAScNEDKav+LZCTrJaLRNY8gI68xCqYAYe3edm2qV8NK3GHwNMGiZiMH3Ft5e8hBNZTreW7HM62YBarADXvo/qVjT5R1MQ/DHAZGEiBtNXfHv3KDRT1QpaBwORI7RiDmtJG0Nt8viDO+KvAJOFiRhMX/HRceEmrRukzLv2qI3Be93ndFpLdQq3r0J5/hhgsnARg+krvjVuNbK+qkPnREBiBEbSYdogE9xIjT+op3/ZiBY2YjB9xSemc8K+ZNZ9Rzwz1DUnaD72b8VLm90Me/moGdEfA0wWPmIwfcW392lKZ2B6hnVKaUIc4GtMsDLqSLWtlvInTGN6CzBZ2IiB9BUfr4i1Mk4HzvtiSHYCTAnP4k8/Pzgz+TeWy/8i/bPyCBcxkL7iWzWd8iK1BB1tAA2u0ORsv1Da/5vJd0H9OdI/C48wEQPpK76ZiM32SZz3r2E4Ay1b+4DOE0YaPVdPrO0bE/F/kf4ZYLIwEYPpK74xvVp17AqL/XRtuUClssDGItlIl5bpe6Z/BZgsTMRg+opvj9OZpLROwC0VIJoNqmcGb2NxqV7H+GYt4n+Y/hVg8jARg+krvnXX7pLDfTRIq2UglGO4lAKZU6p50mrtm/D0f5j+FWDyMBGD6Ss+jlKXfREcCIonPI1nomk927eWJ6mkpc4/qD1+BZg8TMRg+opv53Sh4WNmaLYEiEcFN6/Atv+xTE3n+IM74q/XaQ8TMZi+4ttTnmdzbguOCQ5UnMAUJ1h1MU0TpXz/Ov0zwORhIgbTV3zceTEXDSLIMzlQPtNqNsnAguRcMM+Pmlz+w/SvAJOHixhMX/FtWk3WNcUGqFbd9XTv0IpkKOJFvXCdHwWY/sP0LxvRw0YMpq/49pYnNH3tsgNTLkDjDFL/l/joqSL1NYr8AdO/fEQPHzGYvuJb4xZbEp0GrfZde0hJ4M4IrTOrYFFpHzGd3wJMHjZiIH3FJ6Sp74O6pwJDVwbqpptmV8iM3a3qGvrNgoD/Rfpn5REuYiB9xbc5ebZKo7aLjnVep50H1MkKm2cyrTa7fOS45KcAU05hIgbSV3w8pXuzPB3S0M01d93FtAnMik6z5CXyTTfA/yL9K8C0/wumg+n/L7495KWClE690fa1kGo+1ss+sKv2aXPQviB+ZCLmtwBTTmEiBtNXfDMRU8XknKC2rEDpDH+01MB62pfFlZrXjwJM+S3AlFOYiMH0Fd8e8tyra3bIetbXpurQZu/Ao1CrLSUe34yd/g/TPwJMOYWJGExf8c0Yt5SLcAHcB/KZO01Qe+nQWJfWJiPZRz0u+S3AlFOYiMH0FZ+Ynpp2Oc0ClHnX07kJtNImdGycW+k10UcBpvwWYMopTMRg+opvxvhojTkxaHIDwnae8vZhnYdPHUpJ1jfTav7D9I8AU05hIgbTV3yb7NEn9dkSdJd07ogCNjJBsl1NY2te8A/O6R8BppzCRQymr/j47pFLK5WhjXZ2bu0P41bAcFgZvZjN7y2XXwGmnMJGDKav+DjRlPLA0XbZ4b4/WE9/yz6nh6t4ppHaN9Mf/8P0Lx8xh48YTF/xcbZHXbJIYZ3xBzTrgqo+gdGcKlNb/M36WixPAaacw0YMpK/4dkzPLE3TZljLRlqUoZ75pqWozV4G2/gowFSeAkw5h4sYSF/xLe3hbezzOAH7EKCCCawlgYFzpYadsH4UMy1vAaYcJmIgfcW3wqN06WskmGNVoNbPooCFcAZ72DrDmMpHjx7lMcCUw0QMpq/4NgXhtCL6ZFCdC8jzgGplgGleQ1E91Y8CTOUxwJTDRAymr/h4QbSZS+9A6gUIp4BnREDTRDwWYv4owFQeA0w5TMRg+opvj9OOmcraJI99OpPkCs1nAzVfdWiv2D4KMJXHAFMOEzGYvuKbiShUW135zPMop21rfztRpn1Om+QmRdIfMP0rwJTDRAymr/jE9Mg9NWkC1Svt2sNs080EfWHuo7uMP3ic/hlgymEiBtNXfAsw4XJcwyAj+y6qyz6nByMM6jwtafsswFQeA0wlTMRg+opvd8ScyxAVKGf2AeVdWbfaFji2tOrMmb6apl4eA0wlXMRg+opvTFcdvumFibUDDZvgc3U4nPddY69sf1B7/LIRS9iIwfQV3zYEpHr2H2ZIq+zao1OHWvIAzWxppOltfrRuqzwGmEr4iMH0Fd+YNik5G0JVK0CzFPDGA/ZlcRivWlL/qHEL3wJMJWzEQPqKb6UHcana6Qyerrv0GBOae4Jso9eJS9f8aLYHvgWYSriIgfQV3xyXVm3WskHmM1TMycB8GuTuOdWyia/2OdI/C48wEQPpK77FTLHMljfImEs9YQ+HpqZQjdQ577+ijzJ5+BhgKmEiBtNXfAzlkdWKC8YYBsTLoM6hkNx1jdXaqh9dEPExwFTCRAymr/jEtDlRVemQK9L/rfq0ua+Ku/Cw1Nfsi7+vpn8GmEqYiMH0Fd8m5Z2VWi0zSLJde9gQ8MlnvilP1YXZ6h8w/SvAhGEiBtNXfJtWQ9yarAWtl7RJbnmX0qvBLqVdU6lb/SjAhI8BJgwTMZi+4hPTXmtZuUwYZY5juBg0Noc1MO0LYx1IH3WM42OACcNEDKav+BZgUiX1PKHtAxFoeAITHdCktsTTGMtH7bX4GGDCMBGD6Su+9ddWHaTikOQEmJjypns2QErL0Vv19FGACR8DTBguYjB9xcepYl2ldQYeJrue7g1sSYeZVpu1WVnrD97yftmIGDZiMH3FJ6ZxGWodA+zM5qVSKlTnCsm0dGsT21eNW/gYYMLwEYPpK741jWPOs2SGNXGdVZ90lskRrFRtjiKL9aNJefQWYMKwEQPpK74d03l1Wc1ASOoup/O+IiIbjDkW9aaGXz3l0VuACcNFDKSv+OYiZufm3qDYWV7LWqFxQpBSqQ+VzvRRzJTeAkwYJmIgfcW3wmOqkmmG0us+pbE0cMS0/yisCzvzVyvk6DHARGEiBtNXfAvl5amddzE9iBCIGsO+Fe77IrNiq1r8qwsiPQaYKEzEYPqKb8Y4oyEugzRa2kyfuTXZxxkyJqRL02ftAPQYYKIwEYPpKz4xXXtNNpFgzjOjl9OAyjX/+2PKqRN/9ThNjwEmChMxmL7iWydiN0u1CeSk65iIp8elOgjqSNVzwv5Rxzg9BpgoTMRg+oqP5zSllbpDrXiaXDbOtrxA7Yi5q9WsH/Vt0WOAicJEDKav+FZPi6c2ZzvLWxgoO4Gf26JKZdV9TRT/KMBEjwEmChMxmL7iW4BpLCRKbZcdk4AEHTz5uS0iWl8J0/po8jQ9BpgoXMRg+opPTKcmY5fMsmuP09oya4M2U4EkK681d7E9P5o8TY8BJgobMZi+4hvTMyGufUSn4nhGe+zaQ4bDCXokl+Jz/kE9/ctHpPARg+krvtXTrdtQHrAP5HRWfXbwwg1GXYZlUJP0EdP8FmDisBED6Su+9W0t4kE4gJN0IFwK1WnB7LPiEFnmH6U9+C3AxOEiBtJXfHvJM8xEmiCpnFePVaGdHtthZ8PLyIvtIxeR3wJMHCZiIH3Ft0cPdenVJ2Cxs495jjNKXWFy6dxaW0m+Lzx+Bpg4TMRg+oqPI3pn8ZYyTJoFSM7zx2gVUlNti7LU/tFDHj8GmDhMxGD6im8d45aa9NQhWx5AxfNZ6JIAWysZV9Lp+j3TvwJMHCZiMH3Ft9qj1F1Djw61FT2T8gqYD4XsJNzQmvNHQVN+DDBxmIjB9BXfhvQychu7ij6fZ98nQZVewNdcdQO9BD+agsCPASYOEzGYvuLbCrm6crKsu4A+axEpJXBBg75Lkc69c80frdvixwATh4kYTF/xbUpvw31D3FW0p2rnjtihDTzzekdW7ZgmfxSe5scAE4eJGExf8a2eNu4+C8K+DJ6dFyeUV2cClTKp8iTr3z9P/wwwSbiIwfQV35iWVFs7obw0dz29K2io6gWW5LW69dnnR9Mf+THAJGEjBtNXfHPGW9XEPUNbo/z/aeqo+7BOqc5BnLf8PdO/fEQJHzGYvuLbu4dMrgkZMNXNtM4Olkyg5X09RF6D0kebXOQtwCRhIwbSV3ybwJRUZKQM2foZPL0/qjJvrv89fCTP6yNrXN4CTBIuYiB9xbedFzSs1ulgTRUIXcB0DDhET2k4mnx/Sv8sPMJEDKSv+DZULPG5BSbAqgJkVMGdcHM9tRtN9fZRMS2PASYJEzGYvuJbgAlXrbLr6F5YD9NpXxXn/mAmMnQr86PotDwGmCRMxGD6im9dW8l6qfucnqIGVFeGpqPA4qLTEjXKH43olccAk4SJGExf8a2c1kzkTaC673O6iIEjTVCtqZInZ/3IGJfHAJOEiRhMX/HtIS+T8FwIRYmBZiGoAzvk2Sl76V6+WuMijwEmDRMxmL7iW3gaBxZFgZXyrj0oZ6hVC2SlXWY3QuePTER5DDBpmIjB9BXfQnkNZWbkfSlUAvI+wCkvqH1Yyh3V9KPJHvIYYNIwEYPpK75NU1+CnG0AlrJ27ZEMbE0FrmkUFJP1F/X0rwCThosYTF/xbYVc7cvPLqIpZ0OA7trDO2bIzVpr5Szj+t5F/Blg0rARg+krvk2rmdh5qYKvtJnOYtCwNph9raoyRvY/qKd/+YgaPmIwfcW3tIe3QnkzXfisrx26wJvsKyOfbVutNKsfndP6FmDSsBED6Su+PXv0yYvauRhq30hnh5rdYVpCa8om6aMror4FmDRcxED6im+OS6KBySrUqRmoKUFdLcGurXVZo5XG90j/LDzCRAykr/j26DGoyBkl5jmtXUzvU7qpEazVcsI2Uq8fTfbQxwCThokYTF/x7XF6SbXMFcpKBLTWPGsRdw3CbJQkj2ofPeTpY4DJwkQMpq/4FjQdPZfTq1WOdUg8Jxjm0+HiVknmSOWjqWL6GGCyMBGD6Ss+rnGZgxv3fSUcZwpCq2CSCfIZk+clpdY+WreljwEmCxMxmL7iW8d4Td64JDDqu56m4eAzp810pzSyonj/nulfASYLEzGYvuJbeHrVfRzjBFn7okhz+a49et13RKwyRKiN7x+nfwaYLEzEYPqKj9MfJQ3UAad6BnL+9+7hUKYuG1JU0h+8e/wKMFmYiMH0Fd/ePXpL9UxgQksOlIzBFjEUr5RHF/LyUZOLPgaYLFzEYPqKj0svWivVCqRVdu1RTjOiYQJqtMsPS6bto4YAfQwwWdiIwfQV36Y/4lQaLDBH9zOlt0LLacDqdXUtcyX83kb8GWCy8BGD6Su+BZh4qOoi0H0kA410XkD+bZRDSlL72Sz3DdP2FmCysBED6Su+IS1jpNHPSqIzmrcMB8tVQKX5KDamrI+e8uwtwOThIgbSV3x7yauz7xp6wnTaSGcicM8GWLK2TXga66OdF/YWYPIwEQPpK76d0iulppOB/VwLMTWoxRlQrPdsNRX+6NHDHgNMHiZiMH3Fx0F5Balih+ZJgHphqKIVzGZRtlE1f195/AwweZiIwfQV36aKzVSTUQey6kCSz0Lm2SCttauSXBfyRyaiPQaYPEzEYPqKb9NqRu8J14JcT8e4u4GniTD7PqPLxJbaH9QevwJMHiZiMH3Ft8dpNezsDdTmOibiCXtIh+GGnMvYx/VHE03tMcDkYSIG01d8W3lBJGsZ7QKa9h3RcwfLxUCaN2Uputb4nulfr9MeJmIwfcW3ANPZTW9nb0s+a1ySILTcFrQxvcysc361FtEeA0weJmIwfcW3lnFfUmkyVLN9Tpc5wGX6Pqf7rG7dvf3Bu8evAJOHixhMX/Gtnl7UFeuCNNj2OY0OtYwMw3LW1pBFPwqa2luAqaSwEYPpK769e6xWlmQG0t6BekLwmhjyRrzRyGtX298z/cNHLCl8xGD6im/v02Wot+SweCygIae3tipwl5LcqJb00VuePwWY9q8skA6k/7/4ZiNab0uLQ+/9bGQeFaqeBQEl2VzTqeePtoz7U4CppHARA+krvs0zPSvGhyFMFN83xJP28H1D1Emp1ZxWGx+tkPOnAFNJYSIG0ld8e5wemCbummOfyP1MqyngjQeQVN3FB3IaHyWn/S3AVFKYiMH0Fd+YLn1NpX04z26n8mBoRQosEyFaOnZp8j3TPwJMJYWJGExf8Y1pHtlnY5g0E1BfCaytBV2s6hQupX30kOdvAaaSwkQMpq/4NoGJZsF28ninz4WqOVQjBiYrWTtT8Y/CHv4WYNo31WA6mP7/4lvHeF/a8jRoo819TvcMrS2GM/2A0FS4fjQpz98CTCWFiRhMX/Ht2WMQa8V9TmfcTK+qYKswqNdasORGXzUE+FuAqeQwEYPpKz5OyiNqdJa3WG6wv1eoNQkoITEnWRk/MhH9LcBUcpiIwfQV3/prceWVuMG0XYCQtQzu1mHQ4Cminr5at+VvAaaSw0UMpq/45iLm5q2cVZ/7Qrgvij7BT/dWqWc7Itbh5Q/ep3/ZiDlsxGD6io+T8gq31gagNgHi7vuOeMB25qJnJcZXDQH+GGDK4SMG01d8C+XlwUIrQ1uSTkPAgjaFIM0khRBXxW/e8ii9BZhy2IiB9BXfymnpyNRPQ+3JTqsy+Owd1AbSmqs3/eaY/l+kf1Ye4SIG0ld8i5liLtN6g3JiS9RlVx5zCGgu++fO2qx/E2D6X6R/Fh5hIgbSV3y7ILou9ppgtTPOVE7MVHYdUhaL1Daspm9ipv+L9M8AUw4TMZi+4mN3rUnS1cDbICCyDjbbgjx9Lu37L9s3D3n/YfpXgCmHiRhMX/HNRKwjb2wZxj6ozxSEAlY1g3Tps+76o/dvhj/+h+lfAaYSJmIwfcXHVZ96wncEMtZmmqTvGyKdD25jUu4o34Ty/sP0rwBTCRMxmL7i2xXRUmfKus/pKUDY8ayQ66BjFyUzYVP9g3P6V4CphIkYTF/xrfYoZnlyBirWgE7ZYX2f2EJ1Tu+9aflmWs1/mP71Ol3CRAymr/hmuMzqTLPDWuWsGd9FtfFkmIun1z7z6N8Y4/9h+leAqYSJGExf8Ylps6ZjTN1M/6unyzxDpyec9Z9lpeFUvgma/ofpXwGmEi5iMH3Ft4aAhk2qG+RSDWgaQx0q0FzI8PQG5D+4I/6yEUvYiMH0Fd88lzV6H2nCIj2Tp2eDmvdFsbrvS6Nlx/TNWsT/MP3LRyzhIwbTV3y8I6aFJAVSzwko+2YaU4d9OWyl16o9fVRP57cAUwkbMZC+4ttAU9LpWDN0zrv0wFHBckOgVmlVdmry0bNHfgswlXARA+krPlYe2VdbBVRczh6XAm7Fd/nhhDNnbPzRDTG/BZgwTMRA+opvD3ldOpVTc8za99m8OlQxBMx5DGEetr7Zx/y/SP8MMGGYiMH0Fd/GTne3sZiBec19QUwCrbEATje3arl+NHb6P0z/CjBhmIjB9BXfqmnlMQbva2GTU0OfUerTEmAjLbvAzmQfhfLyY4AJw0QMpq/4NoFJV8LUNsTlrPqsqYHn2UA0M3IrfeJH4en8GGDCMBGD6Ss+Md24ZJFcISUrQNoqNOECxavN84y264/vmf4VYMIwEYPpK761ItIqbmtBwzqANtRgqSOsxDTFROcfvOT9DDBhmIjB9BXfgqajNEu1AVnZTJsmMM0LpBit2VLt/JGJmB8DTBgmYjB9xbewh9Y0OCvoKvuOOMeCSglhaNXl68yE/GgKQn4MMGG4iMH0Fd/q6aYZe2fwfibloSrsiyHCvpqt1WeirH/A9C8bEcNGDKav+FZPz95rEQNv66z6xA5edgHCg2303qrjN+u2/sP0Lx+RwkcMpq/45rnYGJXyPpgV/21yOduY274j9tI7qeSCH42rKW8BJgobMZC+4ls/ANIYLWXg+c9GXAI2GYF7SmMmK/mrcrq8BZgoXMRA+opvrx4JXVYpIPvnBDLmfUPkCbZL6Vay7FLko5e88hZgojARA+krvhUeXlKuG2SdbV8QdVaovTK0uVb2lmfWj4rp8hhgojARg+krvuVMu1Eqc8DAyUC5KHiSBq22QRVr5/n9Mf0zwERhIgbTV3x79OjIKacBKelZtyUTWmeBfV3k4ql3lG9WE/2H6V8BJgoTMZi+4lvXVqptrSogNhCI8MTzEoNRaZ0ceYyPwtPlMcBEYSIG01d8Y7ob0hm5JIPK/w975DHhDH80tWJ5fWSMl8cAE4WJGExf8XGqmODMK0HWf+u2TMGmbLp3Oe2zIMv4/iXvZ4CJwkQMpq/41riVahq4EHrnXXv0fVh7TguW9u59VFP8qMmlPAaYOEzEYPqKb0yPuXjpBN5VNdCUClYO4olntSZry98z/SvAxOEiBtNXfGIa5xqpsYFpy2eqWAZX33dEk+rirSb7g9rjl43IYSMG01d8C5pS3kSnBvlfeFoJodoiKENwVV2p/QXTv3xEDh8xmL7iY4PtLpjTYnA+tce/cxrHPrFnGWsX1vvm+FHtgW8BJg4bMZC+4tuCAMIuZg2kpH1FZJzQckUYU3NZG/eWPxqmjm8BJg4XMZC+4lvlMZpI6QRr+TrttQq7ijZQc9VkKy//qGUc3wJMHCZiIH3FtykINtc+pitw0X6McdxXxZph1MKz1kHpD07pnwEmDhMxmL7iW3S6chm4j2mRTTL1c0HMorA5n2WZcVkfXRDxMcDEYSIG01d8O6c30ss6w+CezhRTh3bGQDpjx5aS9PpRhws+Bpg4TMRg+opvN8Sy+uR9Q+TmA2g2hqZnqHpvyMx1uf0B078CTBImYjB9xTfDZWyka+4wFQsQ84CqedfT7mmWMVceHw3pxccAk4SJGExf8YlpmnnJKh1K6pvpkhYY+gQrteSuriN9FDTFxwCThIkYTF/xzXCRfUE8VTSNf8Z4O+21aNDPrF5hQet/cE7/CjBJmIjB9BXfmhFLle68oHrfVXRa+5vIgrzvZmiyLOkfnNO/AkwSLmIwfcW3dw/vrGmdx7t/K5lxQePMoK35/kO3NP/gjvjLRpSwEYPpK741BGD3dCLTmPhsvZgN2jCENZfMIpqJP2oax8cAk4SPGExf8a3BVgpzqwm6931Oj4rQ8lTAgbTSmoPwI8+F3gJMEjZiIH3Ft+fpymwjI6i3ArQogY3OsK+Jkia1suZHPeP0FmCScBED6Ss+jvaogza2IG3MXU33AtbGgGq9eiXh0j66IdJbgEnCRAykr/jWMb5qyTozVKRdTHdhqKIOnSVTaWm0r4xxegwwaZiIwfQV3zoRs0xteUE989TJzzE9bAE3XVy8jT4+WuNCjwEmDRMxmL7iY+lRapO5dvl8LohEvs/pVaHrorlkXxO/MsbpMcCkYSIG01d8O6ex6ijTofQz0NSrgXXL0OYYfRVu+NW6LXoMMGmYiMH0Fd/C02mOxHXX01PW2cs8oZ0AEyVrZU5H/KohgB4DTBomYjB9xbeXvOHSGuZdRZ94qacBDZeCZOUNVB6u/D3Tv16nNUzEYPqKb0HTlvNEZVibXiCTBIY4QSZh31fEuegPmP4VYNIwEYPpKz6u2+o8Zx2Ql1WgMibUZWN/NG+eVUv73nH5GWDScBGD6Ss+Me1NcpqdIUnvu4pGPzifp71aSa3nVD/qGafHAJOGjRhMX/GNaUThoQLjOIg0agE/PeRnrVxLs1K3jwJM9Bhg0vARg+krvr17FJMxOgJnbEC1DDCRCYWkp9mqzK/2bfFbgMnCRgykr/iEtGJfvapvhm0C7UIErNW1b4x9zNr39TF9NKSX3wJMFi5iIH3FtwlMTkSYJ3DdhTStefa4pAKrsbTBpVj7yEXktwCThYkYSF/xLTk93PvaNUfax/I+pbtAM9zfUl7kc0PNHz3k8WOAycJEDKav+Na1laj05gW0ajuVh5xQXgWsuU2casM/MhH5McBkYSIG01d87HBJuKbvGppkn85rGFSdCYp5WbnSTH9QevwMMFmYiMH0FR9viDKtcwXHbEBUEWpJ+bzm9eHaWqnre6Z/BZgsTMRg+oqPD3nJl+cB08oEUkcw4wV5kuLCvPCraTX8GGCyMBGD6Ss+Tn8cKsMM2NSBcltgqxKsJDbRcaXx0VpEfgwwWZiIwfQV36aKlUXoPmGsspmuXMCSKeBkyyPRZv4P7oi/AkwWJmIwfcW3etpJN8h0ig0//bULmmKCmTfqa18cS/6Dt7xfASYPFzGYvuLbOY1aO5cERryZNm7n3WPsO+I+wVNFLvrRaiJ+DDB52IjB9BXfgqZleNfVwOcZAdlIwBtWMEGeszh5+ahxix8DTB4+YjB9xbcml7QGDmQYrXWgM1CslVlgrWU6ksv8aiWzvAWYPGzEQPqKb0i3XmpOZy9RWRvpsQ/sIhV4cpKW1z6pP3rKk7cAk4eLGEhf8S3AtNCzr7qvhP+q6V1X11UZ2lK0lurAr6ppeQsweZiIgfQV36YgUK/ceJfQkieQ0L4bjrm5znNlN+tF/HOkfwaYPEzEYPqKr9HpMWc2yDOdsMe/ABMrjGQ9TaHC9ftj+meAycNEDKav+HZOS1PKtmAsqpvpes5pMVizZfc1e/OPwh7yGGDyMBGD6Su+hT1Gk9Wpg8nic00kaCgOLIMWF8HV/6D2+BVg8jARg+krvj1OV19L9+0wiRagaRnczrYATCYjMXb+qGNc3gJMmMJEDKav+BZgmt6ljQI9l11PozNUrw4rE1ntYzT8g3r6x+s0pjARg+krvk1gUnJeDWHhPNNqEoKrDZCKQ1LD5P2jKQjyFmDCFCZiMH3Ft+dp6TpKTlDPBhcSyVCpZUh1UJk9rVH+4I74I8CEKVzEYPqKb5On6xqjoMIqc9ce1PUY4wOUR1+7ALFcvzfGfwWYMIWNGExf8Y3pNXRII0jWGEj7BGcvMHPqXJdw8o+2XshbgAlT+IjB9BXfGmyLTKl5lx1c8v5YBYwXAvdEWHyOVD66I+pTgAlT2IiB9BUfS4+aRiGFmuXMQVgTaleCbDb6TFU8fXRM61OACVO4iIH0FZ+QLi3ZSJRg8CxA+2K4kSaB/VN3Lpo38h+9euhTgAlTmIiB9BXfHqdXP/0Au46WQbuY3mV1rb6gtLESp9TmV+sB9C3AhClMxGD6im/Raa8lURHAVRXoRJlqzg48qHjGJkU/ik7rW4AJc5iIwfQV36rphoZDMqSUzxQEHGBn6efAbLnsM7zqRx3j+hZgwhwmYjB9xbdQHtfSp3ToSStQnQqtI0EbjFKa6sCPOhH1LcCEOUzEYPqKbw95PuocpyEg/WvbqmVfEVsD1aJVx/SWv78i/gww5TARg+krvt0RK4pXJfBBZ4VcOaG81MC3OK1ha/KRiaiPAaYcJmIwfcW3JhchKcsyLEz1dIxvnPMuRTS1kmSNJPgH5/SvAFMOEzGYvuIb09QHt7aA9Z+T2AZ48bzpRl4bbGrzoym9+hhgyuEiBtNXfJvAlN2U1oCcTpMLsoPpGGDDtC4ZXCl9z/QvGzGHjRhMX/GJ6TVn6mWlXUU7Hqb53BYz1Fb70vNf+2jdlj4GmHL4iMH0Fd/uiCSEuM/prsuAujewskuRlcbWEVu3j96n7S3AlMNGDKSv+GYj7upCZzKoIgsoqe6qozpU9f3bN1H1j66I9hZgKuEiBtJXfNxNxLO3MsG9yT6lsULbBTS03Dul2WTJR+219hZgKmEiBtJXfO0GWF7ahJLGBDpZ07bvhSCKwuL7c300BcEeA0wlTMRg+opPTHvPXB0Z9mcCUj0h6jWhjf0VJTHLR90A9hhgKmEiBtNXfGI6D6qDbUFeVk7QdNfVaAO0T5u7/HCdH4Xy7DHAVMJEDKav+FZ7lGm+BsNa+7AmKg5WpAAaaqs6KH+1FtEeA0wlTMRg+opvrx55tXMeQ5K8r4huFepyPd8mLUcv5fsr4s8AUwkTMZi+4lsoL8vgM6hmlrrP6aW7lF5nQSJj5dpylvIHd8Rfr9MlTMRg+oqP4elMLNmgrDyA0hjQkCaYpemrHtflo/C0PQaYSpiIwfQV385paVboWIeOm+m2S+mDMygSN0f1Kh+1jNtjgKmEixhMX/HtnK5eqZQBMtB3Fd33HXF5h06tzNlb+yyUZ48BJgwbMZi+4uMchMZqXmD0fT0kpAaOXKCLzFFHZ08fhfLsMcCE4SMG01d8e8vD2Yk1g5IkoFn/TWAqUHKesmtZQfnonPa3ABOGjRhIX/GxnE5l9LGA674d0kgZDNOAvGbP3qlW/Kic9rcAE4aLGEhf8XHf1lzqRSFNQyDrZ/vFviGOPltXSSvz96f0z8IjTMRA+opvY6ezZOmnsTadTJ7vsrrmKrAq6SwuOfP3p/TPABOGiRhMX/EtwCRpc9wHFC59XxCTgVUfYKQ0CpZN+kfRaX8MMGGYiMH0Fd+Ypo7TtIK0cToRBaGJKXBvWTzJal8Nf/THABOGiRhMX/Gtu3almszyJjkRUF4KlYeBcE+zjjXoq7HT/hhgwjARg+krvq0mKs7omWEfy/uKeEYhVO0ZulUbk0vDr9bX+mOACcNEDKav+Na31bSeoekwyrkommawnO20cfliag3HHzD963WawkQMpq/41hAgMqc6Qd347tpjNKil7PKaZ+KVcaXxUYDJHwNMFCZiMH3FtztiGjV3LDD9TOlNJ4/nM0PdhUcdqfooH0328McAE4WLGExf8e2O2Pcp7fuIZk8TSND2OS0dZu5J6hkslj5q3PLHABOFjRhMX/GJ6ZZ7Vh4DphKdSXn7jkj7xJY6rBRKu5z+A6Z/+YgUPmIwfcU3pg1n9cJQGDvQ9HYW2Sp0ydp1toVDPmGa01uAicJGDKSv+IS0uZaxXGDsA3kjPQ1a1gE6cVnjxaN8c0X8X6R/Vh7hIgbSV3yLmcqmpo/zfqdnhdw5pXsqkKvq7Kv7nN+f0j8LjzARA+krvmXyrKtgdfB/67aqCTTuCKvX2pRKmfmbR4//RfpngInCRAymr/hWeST12rOBdmy78pAF1hHBWxqn9cW6fNMx/h+mfwWYKEzEYPqKb11bU3vR0QFTS0DeBjSiBLO7DGOclL8Z0fsfpn8FmDhMxGD6io/ntFnNuYNktF1O53W6tgRqIuFU7ExT/57pXwEmDhMxmL7im+EyKGtGAvRVztwlBCs0zhQE2+WIdEvfNAT8h+lfASYOEzGYvuIb08m1sxKwnSkIo+zaw3ZRnTPNwm6prG/WjP+H6V+v0xwmYjB9xSemexVfTSfUtgsQKkNOjFpgllLRLOH4C6Z/BZg4TMRg+opvz9OqaeVRIAu1zTRPaJkFhJK0XHSO+k1/7X+Y/hVg4nARg+krvr1Pd+ZEJYHPvO+IetZtCc3N9OlS3Ic31T94n/5lI3LYiMH0FR+bEcWWMUEbtOvp5eP/JpoaMQ3JubH9AdO/fEQOHzGYvuLbHbGYtJTarj2EgGpOYFYLlGTNeLJU/+jdI78FmDhsxED6io8509RcegEZwrv0cATr1GFYQxHvZzbk50j/rDzCRQykr/g2VKxT2fDOXXT0CuRsUK0s0FRmnoRe+zezH/8X6V+Fh4SJGEhf8XFaja7JaQDzakCIBWqzBqtr59Xz6B91bf0v0j8DTBImYjB9xbepYqkpsTdIeSWg0QeYUIU52XMdedj4/pj+GWCSMBGD6Su+BZhyTXU1g9HshD2mQz2uy5qz4ea8V/pmAtN/mP4VYJIwEYPpK76ZiGn5v+1xjU2AWl5QyfJGvFgv3ZDkoxaX/BhgkjARg+krPjGtZtZqEuiYyr4nWoG2DKFXVJ48a/qDh7yfASYJEzGYvuLjS14ZhcaCleXMUud6VhPtAqQV1zbPDrmPwh75McAkYSIG01d8m8C0vDTOE2bZOFMiAa9CYNmwn3bx+dFE0/8w/SvAJGEiBtNXfGJ6WWJaDWFy4V1P2wSXM95jSSndR28fTVP/D9O/AkwSLmIwfcXHenofxEsTUO4KNDFB87w/qgqm4bbyH7zl/bIRJWzEYPqKb0wvStoxQ61+VjJb3UzTrqdrI9GaqM+PGrfyY4BJw0cMpq/41oyIkw3zgm7/mCaFtkYBzHnsSrsvz99MFePyFmDSsBED6Su+DZ5mr6StA7ZTTo+cwWdTWMNzH75mk4/G1ZS3AJOGixhIX/FxRq8yFtpIjzmBSt5FB68OSxsXI6puH90Qy1uAScNEDKSv+NgxjlmZC+SS8kbaCGqfDVw6tUEmpevnSP8MMGmYiMH0Fd8qj9StVkWgecIetZxiOg9I2mYvLvWzsEd5DDBpmIjB9BXfHqdp7dqjJSir7mqaRgIrvULGsXToSPvO+D3TvwJMGiZiMH3Ft6CpoLDUBEitAbVdgLTODfL+CzZha191jJfHAJOGiRhMX/HtnF6T2r4OglnbtYd4hrqKQPY8pZYslfP3TP8KMGmYiMH0Fd/6tkh6NVwwNfNZ9XmaXChDH15MnLrO7589fgaYNEzEYPqKb6s+B665St2Xwnye8mYBY3Woqbj7qtjGR6G88hhgsjARg+krvoXyds3RW0Jo0weQTYdmpCCauowzp/eryR7lMcBk4SIG01d8s1x0odSMwNJ83xHdwXl28EyeRhnm9Q/ep3/ZiBY2YjB9xbcA0yAqvK+HTrXuenpXIa22DMOxqyVp2v/gjvjLR7TwEYPpKz4xPchQlzNIKgqkeYEPXdBpjLTGhmp9dEfEtwCThY0YSF/x7Yo4dxm9kgHieZ6WXU4btgrVZnUVa5w+uiLiW4DJwkUMpK/41jKep1teHXI5y2uXVLA8FwzJ7Jm5LvvIGce3AJOFiRhIX/Ht0SMP00m8T2ndhUeTDL5MYJchUyzVMvJHMVN8DDBZmIjB9BXfptV0WautA7EsIOZdTFcuu5jOVNNUSl8tr8XHAJOFiRhMX/FtPQAu5LwLDlxkpx2xge3TGnomGtZM6Kt1W/gYYLIwEYPpK76Fp2uxmdqArOsYLjygDWXoiuhCPZWvpiDgY4DJw0QMpq/4FmBi13FwFsJde6SqYJUc5pqau61J5aNVn/gYYPIwEYPpK76tcWndVXwCY89AcprFsxik3KWvMfPgP7gj/nqd9jARg+krvr17tCa4yYE8lIC0M1RHh7Hqrkg4l9b/gOlfASYPEzGYvuJbQ0DlijY61L527eFlM83EMGyMPItW/AumfwWYPFzEYPqKb9MfPZPMzTTl07h11m3tA7qCpNFkaBk6P2rcwscAk4eNGExf8S3swX1mbBnKaQMgonZWfXaQOprXfUlE+oM74i8f0cNHDKav+NY03ibN2hA64mlGPPG8NBXY11ip1urro7c8egswediIgfQVH7fXlt5xVx1LT9qjbpqNRwNGrd2Rav6qb4veAkweLmIgfcW3TJ4Pa833sdzrLqldBvguQvY10VKas2qqH2Xy6C3A5GEiBtJXfCs88qqMq8BI5Tx6zLILj4RgOE2NUGjVz5H+FWCiFCZiMH3Ftw4XnrXnPIDz6RinVM+TnsCgpHMlbvRVhwu9BZgohYkYTF/xrZrmWRBHhV15nLCHTrCRMkgWFjZdpt9fEH8FmCiFiRhMX/GtH2Ciq4pAY9xMqyXwUQoI1oRpJmX7g9rjR4CJUpiIwfQV366IWjSlbNBXL0DYGKpVh44mMmbJdX0Unqa3ABOlMBGD6Su+mYgtWaZM0JDarj1Ggrb2ic2r4iy8ltP3zx6/AkyUwkQMpq/42DE+ceU6YKyEu/ZYDp7q/4U9vDK3Sn9wTv8IMFEKEzGYvuLjlF4UJCcoZ3EcVa3Q0i5ABiuVUbHV8dEEJnoLMFEKFzGYvuLbW15nX9orqJsC9cLgRRsg5+TFMqp/NKWX3gJMlMJGDKav+Ni4xa2pLZBKc98R574j9lrAVKnVzJ7mH7zl/fARKYWPGExf8dFHFJWqGUatCagNg5YdwTp14ilUv9oQwE8BJsphIwbSV3yzXBKhr0HQ9Mz2WNzA0r4xYuHOIzfq6aOcKT8FmCiHixhIX/Gt8shi4/RpZVt0AkwJ3PwEmGotuZzFth+95PFTgIlymIiB9BXfHqexCzUswGQMpGWA47kgaheXshrSR2EPfgww5TARg+krvk2r2aezNpyQdw2yi+l1umtLBbLmyedE0T9g+leAKYeJGExf8a1jPPVGRRFSOtNqyBSslAnOyEh97lrEv2f6V4Aph4kYTF/xzXCRPLNMhkJWdu0xBNyRwevwmZt1bX/A9K8AUw4TMZi+4hPTJkyqu4BmZwPqZmCp4C5AhtXcpM/0kTHOjwGmHCZiMH3FtxVySCu3oiBZExDnCY0WwSTkYbkn+8pw4ccAUw4TMZi+4psxPokL1wUlp7nP6ZTAey+Aa/ZWRq61fRSe5scAUw4TMZi+4hvTSjLTefJI2oFaXtDKuSj+S+XNxJ0/WrfFjwGmEi5iMH3FRxfRVsq7is622rFcylnhsstr60lHSR17+p7pXzZiCRsxmL7i2x2xLN2V8/416FQg21VI1TEgy65JRJXTxO+Z/uUjlvARg+krvr1PC/XMZ2ntJAEaJlDr7IC5LEuqkr5Ke8hbgKmEjRhIX/FtkYvPVRIadKQKxJbB+BQhXV20YlX5KO0hbwGmEi5iIH3Ft5e81Lh4YjDR47isAYbuu/LojUbx3NNH7QDyFmAqYSIG0ld8Q9pKNz2v0V3OONNEYGdJEUrn1Ci3PD96yJPHAFMJEzGYvuLjowciCw/ogzfT7TS3TBHgVj1bq2MX1N8z/SvAVMJEDKav+BY05dK0lwypLN0XRDVw7QqjaWV3p/XVqk95DDCVMBGD6Ss+Me0rL13Jd8XBApRw7m+yL4zDuGuT5vLRjF55DDCVMBGD6Su+TWCiysZtQSmlA4kyNOwN1hqLfWhG/QOmfwWYMEzEYPqKb5PyUkl5rgFukoDsBJjEG+RRKvnAfVf8yESUxwAThokYTF/x8ZwWT7YmDPUJNMlPLyJDnY3YqkixP6infwWYMEzEYPqKb1MQePU6c4HR8bRrVQFvuQIrk4yUrNtH4Wl5DDBhuIjB9BUfG7dGnWuX0n62t5DaZnqIACbMs+rort+7iD8DTBg2YjB9xbdzulMSRtt3RGKgmg1qmwsqdatuKGX8gefyy0fE8BGD6Su+MW2YKduuonuhXXtQh0aG0HmuNr2olY+axvUtwIRhIwbSV3y7IvLah/Ey0KFnK+L+qGlm6IKqcw2y8dEVUd8CTBguYiB9xcf9AG55+q437AwVYzNw6RvpObCtDXfrH71O61uACcNEDKSv+GaMF82ddQGv7kBzDrBaHCb2nG3lReujC6I+BpgwTMRg+oqPYY/z0DEMCJHvjvGGwNjU+lyU1/fF9M8AE4WJGExf8a0dYAkVqx1mr/ucFnGo6AK6bKa+KxHN35cePwNMFCZiMH3Ft3J6OVrqCpqMgLJPaGs5lGWEWYp6W98z/SvARGEiBtNXfOuubSVxGwRL2toFiCZoSQYMJnEtbbJ/tMZFHwNMFCZiMH3Ft8kepDlj28VGL2eWeq5guEuRnKuU82y9/KOGAH0MMFGYiMH0Fd9CeTSGCBEgYt+1R8pQvTZIY3GWWqnmP6g9fgWYKEzEYPqKbxNNE03TnqEZ+WkI2LUH1gpq1NxTxrL+gOlfASYKFzGYvuKbMV6nDW4GSc6kvJzbrqfrLq+bsLQ5est/UHv8shEpbMRg+opvoTxOuVHbp/PpraV9UwTXtMAY8ez6LP7VtBp9DDBR+IjB9BUfN7nUOUfJwJ137YFrQet9QNd9c9yViK6vfER7CzBR2IiB9BXfnqdH93EW15Z61rdknlDXOjN7peO+ILaZPxpXY28BJg4XMZC+4puLmHLinBcw6j6lOQ1oo+xva6QpzGtfIT9H+lfhwWEiBtJXfEK6ZtLlOmB4tn1Kr9O1Nc7jtM5+Ekw8v0f6Z4CJw0QMpq/4Vkx7lX1AM5SmuI9p7eA0O/RUluzju6N/tPLCHgNMHCZiMH3Ft0l5tcyJY4FWWUADCRolBeu5WTJc1P7gnP4VYOIwEYPpK749TqtxE1Ho45TT+QRN0Qvw7IrM7n18tELOHgNMHCZiMH3FtwCTl94TbYhX6kA9+3n16ICKqVbSOudHASZ7DDBxmIjB9BXfnj1ELGsam+QpQEIVKo0JjWmVUaxX/2jlhT0GmDhMxGD6im9hj9kZi1dQOpOnx9ilNPcMMleaCfP+y4+aXOwxwMRhIgbTV3x7y8Nu9TQEYKUE1DbYteQJRablVKdY/SjAZI8BJg4XMZi+4hPTZ/4SL0JALgiEpUCV/bGkVx6aPfNHYxDsMcAkYSMG01d8C08jEc3SoLZ9OlPysyFgVnBvbZcduyKxjyaa2mOAScJHDKav+LhCLk/Jtpmmtc/ptQ/rlo6tONuup0calj6qp/0twCRhIwbSV3wrpwe3vgrBaGRA4gMc+y49EqWVuNukj0oPfwswSbiIgfQVH09p4z6qboZ53xAZxz6veUGepxSplMU/chH9LcAkYSIG0ld8Qpr6MC8tg2kToLP3otakUBb1LugF/aPktD8GmCRMxGD6im8XxMa19Tpg/5T7gqglQ02jgIw155ntYfxR15Y/BpgkTMRg+opvaxFl8NwlNXQ8q4k0TzBqCOZLaz8TTctHYQ9/DDBJmIjB9BXfao+cOWfRfS88Ky9EOtgcu/bQ1ppOrvtP3zP9K8AkYSIG01d8fJy2tBZmKMgK5Lig8aqAWx+lzF2AfBSe9scAk4SJGExf8e0lry4RUYGERECr2T6newIts4r6HPxVK6I/Bpg0TMRg+opvtcfQqXymIJSxaw9ap8mlC+BoJU2zw/X3TP8KMGmYiMH0Fd/uiHOptV1PZ5sLyPpZELBvi6fxZXCp3vgPzulfASYNFzGYvuJbkwtKMt1VNHUsQOwCdXEDWYt4zv0vRh+Fp/0xwKRhIwbTV3xrCJh14cz7jljT2HdEwRP72OV1J6tZpPfyB0z/8hE1fMRg+opv1vikkjsaNK8JqCwFS+3/sXcuOXb1uLIeEQFR4nM4es5/CFf6zxVQ7myos7JFoyprZ7hTtj8oKUWQzNAx65iqs+g3TEt6CzBp2IiB9BXfyunK2H2dLoA1garschpXAWmzlMZFtX7zPP2/SP+sPMJFDKSv+HZKt0lj38JAEm+kTR1s7i9zcl+NSir6TYvL/yL9s/AIEzGQvuLbKd1bHuwZUAcDCRO00gg2zIJLCqePwh7/i/TPAJOGiRhMX/HNcLGJuhJD8vlf5dFh3wsZlq7RF7ON8s0UhH+Y/hVg0jARg+krPjEtWfrZjAjtv4XMve5zmueA/WEm132G928ep/9h+leAycJEDKav+PaQ5ymN5KdNywyIbIDzWjA4aZFckD9aTfQP078CTBYmYjB9xcf1AHNmywRIdupp931iJ4dRsSsvd/xoy/g/TP8KMFmYiMH0FR8n5TnmjAVmxjMpTxeYnlG9xFmwdcz1m1bEf5j+9TptYSIG01d8fPegMrsJcOGzvrYlqKf26Oq70LaZV/pmCsI/TP8KMFmYiMH0Fd/C09VkeqlguwKBzfe+I7aBUFJvzbA4fTTZ4x+mfwWYLFzEYPqKj5PyGnbsGdyk7zviMGidDGrtfRWRrusP3j1+2YgWNmIwfcW3d4/sYiz1QLyA2lnJfF6qFzVRsYVjftOM+A/Tv3xECx8xmL7iY+NWVhRtpw0gn00utO+ITjCqtNF40vhok4vgW4DJwkYMpK/4ZrlwoeY4Abvu0iObQx1eYfYypdvy0b9H+mflES5iIH3Ft5e8qZRyYhi9FaC5iw7LJcMaZ0qe6qzFPkf6V+HhYSIG0ld8KzySNVcWYKq0L4jZdzFdBaSZb6B9rvY90j8DTB4mYjB9xbdjGnedUWXCPEUHDc3QxA2szuQ9uZZWv2f6V4DJw0QMpq/4tkIuF1s1IXSc45zTCaoUgZV7HmQ91/VR2AMfA0weJmIwfcW3G+Ii72PjvNkWoFp27UHeYNWhpaO13P+A6V8BJg8TMZi+4hPThXtaCxuoiwLJ2kyXPgElLemOs6ePwtP4GGDyMBGD6Ss+Ma029jGtA3qjCVTqgJYzAk5ZLbvmsv6gnv71Ou1hIgbTV3xi2mtOaQ6BUjsDtcLgaAMUyapr36h/FMrDxwCTh4kYTF/xbd2Wt117nD7E5LueblagFWqQEuIus2vF/tEUBHwMMHm4iMH0Fd+aEZXLqGmBFMRde3QE4yLAiOop5VTaRz3j+Bhg8rARg+krvjW5EElqtpnWtg/rM9bUO699bGdCNSlpfO+M/wowcQofMZi+4ttEU5HaNAtgFgeiNqE1LbBcEy6SLvObydOSnwJMnMJGDKSv+IR0w5J6sQ5rnABTEQGT2YG1Mp89n2LfI/2j8uAULmIgfcXHVsSKFbPCrCsDTd2nNK5dTeflS2ikmj56yctPASZOYSIG0ld863Bpra1qFawvAmrcoHlTaLPOhIRrpo86xvNbgIlTmIjB9BXfOly0kDVWWL2da+FUMEwZ0mKeVUbP/FGHS34LMHEKEzGYvuLb47Rh9X0RhImnuza3DLVvsHGlzpirrvl96fErwMQpTMRg+opv4WlPOZdUoOp0IMkZjGra33qtnDEn/QOmfwSYOIWJGExf8S1oanLeofc/g5+GANlXRB/cQVcxmeio+aNQXn4LMHEKEzGYvuIb094meWUYVgzIqMO+J9our2ma+yDHb9Zt/cP0z9fpMBGD6Su+had36SFDK+xyWoD6LOCTJ4hja437yOn71+lfASbGMBGD6Ss+hj3cNY0Ja5bN9El8OOlZ6FK1DlxnFcb3TP8IMDGGixhMX/Ht3aNYt7IvhXmcNeMrnRnUjc7CgOo6J7avGrfyW4CJMWzEYPqKb7UH8SqrO+yq46wZtwU14YDOqzVJwiN/FJ7OjwEmDB8xmL7iE9PGI62hDppr2bVHIWhY/Kz6HJ3rSHN85LmUtwATho0YSF/xzRpnppbRYBZrZznRPqZ7ZuBO1HOeq3+1yKW8BZgwXMRA+oqPrYjNubPDRht35ZEyWDnLa+ts3KQU/WrudHkLMGGYiIH0Fd9GqVMTVNnFtJ19zClN8EUZ9sWxENt05Y+6tspjgAnDRAymr/jG9OJZ6UycxrPpU9oCl9VgFePKo4z+1TjT8hhgwjARg+krvnVtpSkztQpTZQHpUGjqApYXk5W+i+o/YPpXgAnDRAymr/hmuHCynngX0VkIaLKCtVRB8qi7lNWkX61FLI8BphwmYjB9xbfH6bYQuWTIy+0M6T0PeTZhekttVs/zq7BHeQww5TARg+krvjE9e7E1COY4fVt5FyDOhuDVTLr1Psv3zx4/A0w5TMRg+opvobzuo/m+I/ryui+KfX86dmI1HLvysJ7XR5Ony2OAKYeJGExf8bEhoCbJzcCH7TtiaQgt7Xq6rryyrWrDPmoIKI8BphwuYjB9xbdJeXi2uCAB++pAazpY37XHsRJbzcOY+Humf9mIOWzEYPqKb/V01mJYcd8RxzmnhXcVkgywoXC3Npv8AdO/fMQcPmIwfcW3oOn0ZDz0QDx2Pe0OTXbtMcxaK7Oy+Ec+Ir0FmHLYiIH0FR+HqXMV5gz5gEw0CJpPgVxHW1ZTruujY5reAkw5XMRA+opvN0TzvnJPMHBfE0knghc+IWoUs5w86UevHvQWYMphIgbSV3wzxkvvvawMOEfZhUfLYD4GpIVlIe0jHD96nKbHAFMJEzGYvuJbzjSXXhoh7L+aCdT2LbGintiH5zJH05w+MhHpMcBUwkQMpq/4Vk2XVVqXASOfc3plB/fcYSZtKRXGXr+/IP4MMJUwEYPpK76ZiOjdctvnNDICzVzA88ywWR+csfOaH60HoMcAUwkTMZi+4mPb1r4RSu1QdrUB1EXAce4Tm2dF811k1486EekxwFTCRAymr/i2HuC8TTsmqOb7nK5nUl7NBs6kWZZ4+mpKLz0GmEqYiMH0Fd+Mcat91PMc7Sc8nd3BUAl6daRuYit9FJ6mxwBTCRMxmL7iY+3RfUlf0P6rOMho3xHXBCxjeTbrQ/6gnv4VYCrhIgbTV3ycKqbHOkQo+fSMj8GwT+gCMy8iHQW5fTSBiR4DTCVsxGD6im9M16GzrQFKdZyg6S6l58RdgJjiEE5dPpr+SI8BphI+YjB9xccpvdl2Oa2APdE5pxFqpvP4wWqz1eRfLSfitwAThY0YSF/xLZO3GIXRNshpATE2aGWXHs7aOw5E0Y8sF34LMFG4iIH0Fd/SHs00lTyg1taBtDM0lgmZs+TapbN/9DrNbwEmChMxkL7imzG+eKyOHSzxGVljDk69glnKa+VpmT96yOPHABOFiRhMX/HtgthnnuwIuZRdeZj1XUdnBy0jDRm1lvbRQx4/BpgoTMRg+oqPASbMqwzbB/PCzfQJe9R9X+ye53DRhfrRQx4/BpgoTMRg+opvk/K0Te9DYPSVgPppFq9sgCIkhI2Y8XumfwWYKEzEYPqKb+tr3VvnNKH66WyxtcCYN+JpaWuz6PxqPQA/BpgoTMRg+opv9TTpnCYIc98KgSY61EQJ1hAt3amxfNTkwo8BJgoTMZi+4luTS21jNMngC/msGRdoHfMZazrT/g9L/SiUx48BJgoTMZi+4puJOGqT031YT6M4NV3QTpZa3bO0/ffVvlrJzI8BJg4XMZi+4pvlMmjUNNZZenHW1/YzUEwZPHPSWmpb6aM9LvwYYOKwEYPpK7454yMv64xQ2jmnyz6xT7oU0khsPltS+t5G/Blg4vARg+krvr3ljbKmYQFuYwLlMymv2YRWTUc/79XjozuivAWYOGzEQPqKj0PFUiOrZ4fLon1FPK64isK+mXnGmlaxj0oPeQswcbiIgfQVH2OmPXvKBpN20UHUxhll2vZRvc/HPs+a8Y/SHvIWYOIwEQPpK749TrfMGWWX0GR2kG4ncJrB+kxe3Savj7oB5DHAxGEiBtNXfHv0mJLz7Ag6fQEtOpXHyJDrPqfz3L/wo3Vb8hhg4jARg+krvg1/7IO9EEOjqmcCk0BDNFiyb4gZu9X20eO0PAaYOEzEYPqKb1MQEuaUZoKc6zmn+9hMD4SBszpq79L/4Jz+FWDiMBGD6Su+GeNFqvZSoLKd7to+werMJ8o0dKBYzR8Z4/IYYJIwEYPpK76F8majfiqO/TN+bpLPSuYpvovqRqWeTkT7yHCRxwCThIkYTF/xzXDBOdkKQ1Hcp/O0jXNWBBJ2kTVznX/A9K8Ak4SJGExf8YnpqYUo5QxIsklu3c72uAqjkfQpeST+g3r6V4BJwkUMpq/4uEKuVF+MIL0IUO0OtRUFz7VQJ6/5DyyXnwEmCRsxmL7i2wo5HHXkuYBw6D6nZeN8bEQumZUzNv5qkYs8BpgkfMRg+opvaQ8rlYrtI3r0M2/6vOVxKsCp9zJnnUYfbb3QtwCThI0YSF/xzUZcupxwwhLcx7R4BRuDwFVq74yZ50fWuL4FmCRcxED6im+z1KspWRqgzdM+qvMCQzcolFFJUtXx0RgEfQswSZiIgfQVHzN5p6M2dRjJztjp/akdrkldNCHXfUx+jvTPAJOEiRhMX/GNacMhTRhmx01yaxm81AW5arN6sk3po9mP+hhg0jARg+krvj16LFSsRQHPlk+aXMBROuSm6mTNV/3ocVofA0waJmIwfcXH1URZz9R0WL0NIJQCLWcFLUKn87Z0+qhrSx8DTBomYjB9xbdJeXU2dy+gel49WGTX02sf1jaoCeWZvlqLqI8BJg0TMZi+4luAqTVEmQjz4ExKDDVrAV5jVScv6av1APoYYNIwEYPpKz5ONJ1Ixr6Zbr6ZzgSex74jTtaZu9SFH01/1McAk4aJGExf8Y1poSJLKqR8wh5tLjASAm0khp1n9z9g+leAScNFDKav+BZg2sf0wNFgkCEQ0QBv+46Y3LMv4Sr1D96nf9mIGjZiMH3FtyYX7WtmUhi9GVCtBK3mAoJ95LZp5/wHb3m/fEQNHzGYvuLb+3SZa+U2wdZpRpSOUGcrkPYBnUYbc/hHjVv2FmDSsBED6Su+9YynOZn2Me020xn+2KAiZ2ieT1RvavGPnqftLcBk4SIG0ld8q6YHp8KjwiTf1fSc8+ytFcjdG7OuZP2jatreAkwWJmIgfcU3ExF91dFplxurArmvfUH0BtomNR+1Df5o5YU9BpgsTMRg+opvAaZdMnfNCVI3h12CNGhDCgxV8jVHqv37YvpngMnCRAymr/hWevRdTCff/wyiBWidx2mZBaRw85mdaPD3TP8KMFmYiMH0Fd/O6TQTqgv0Pg0o84BWJ0JvUodywlw+esizxwCThYkYTF/xiWnjVnpThrFOQwCnU0+zwehZ0irNS/qoE9EeA0wWJmIwfcW3lzxBLbwLaNa8mc65Q0MqsJx31YGWsn80rcYeA0wWJmIwfcUnphfSWlIcOsu+I+al4FoVMk2U6lnK+KjJxR4DTBYmYjB9xbd6uufRZl4wSBeQVQPnwaCFalNUSuMP3vJ+BZgsXMRg+opv4enOi8QdKmsDct71tLQKOa/a26KuXwVN7THA5GEjBtNXfBvtwVxYpUFKswItTeBDOmhaiDSLZ/2D2uOXj+jhIwbTV3zb5DLUmvYCrTXctcdZyTw4gfqSnrnXMT5q3PK3AJOHjRhIX/FtqFgbqWvtULJmICkITlR3JeJddHDX8tEx7W8BJg8XMZC+4uNWxI5zLobU1hmDMHnTXAWWr5541JXoIxfR3wJMHiZiIH3Fxzl5yDSTQM20Cw+dHVrBCVzVlU2G5u+R/hlg8jARg+krPjHdnKWUnGDWQkA8dlmtRYBLL3o6bNtXo9T9McDkYSIG01d8nOyxD+LJdUNMZZ/TrYEvNeCMm/Kpgvmjx2l/DDB5mIjB9BXfwh40rWbOkHXMs74WoXVm8GRZVHPm9QdM/woweZiIwfQV3xoCmnkq/zW1oAB5PQGmMSANlmprKtWPwh7+GGDyMBGD6Su+1R7qVMkTjHkmmg6e+5xuBUzI+uy1S/kolOdvASZJYSIG01d8uyO2Ilzz/zUfAu2/ILBhCXhgzmVs3ttH7bX+FmCSFCZiMH3Ft1Be4SK+JqD7efewcdbX7so6F+N9Qazdv3dcfgWYJIWLGExf8Y3p1FojbiByxiAoL7BeMkjOM6/MvftH0x/9LcAkKWzEYPqKb82IRavVRdCUDGgthbr0bCki1sZ9Wvk+7PErwCQpfMRg+opvAaY2e7ap0MdaZ1KegpVWgdNQm+y16Dc+oqanAJOksBED6Ss+HtOlmKhD4nR2i6cOddfRMJSNuFdm/qac/l+kf1Ye4SIG0ld8a3EpOY/VGaZIA6pjgec0YJPcK1ZtNL95yftfpH8WHmEiBtJXfF7j0qQaLK77gpjOnLwiBTKea6OfZVzfDBX7X6R/BZgkhYkYTF/xMZRXqeyjGKT1fIppgeqaoc+z3AWtefvGGP+H6R8BJklhIgbTV3wbO22ZcJie5S0dyLiB15WBl7fW+0o5f7OQ+R+mfwSYBMNEDKav+PY4zatkzxmSpTMpbyAYTgHJlucup3PRPzinfwSYBMNEDKav+Bb2IDLyliH3NfY57QzW62a6WmmjEfaPVn3+w/SPAJNgmIjB9BXf1gNUGUlMYHbf9TTPCo0XA4v3Tn22tOx7pn+9TmOYiMH0Fd/q6do69tYhD2KgPgbY9LMBQ6hlV5l/YLj8DDBhmIjB9BXfmO4qTGLQRmqHaQYfvqAtGZREqOM34el/mP4VYMJwEYPpKz4xzVQKpkowGp8oXk5gOhekvsqQ0WuVb8Ie/zD9y0bEsBGD6Su+MW3YkYuBtzVPPd3BUBDWlKpezEf+A6Z/+YgYPmIwfcW3ZsRKq60yYXRZ/xc0bWoLqqQ8fYzWPpqmrvgWYMKwEQPpK75Z46l661ZgThGgUQfU0gbQWYtolAa1bxa5/C/SPyuPcBED6Su+OS5tll43zXPlDiSyq2npCYYswzbs9CN+jvSvwiOHiRhIX/FtRO/ova5moMnPKPVWN9J1QRbKw5unkT569MDHAFMOEzGYvuIT07OwF58KaF2Bzi4XxzEhzz4nrcT4VXQaHwNMOUzEYPqKb6G8XHpadZces+8ammuHxliBKmrWhbX270uPnwGmHCZiMH3Fx/W1NsqcCLpLEKDiCSovg2H7bujLG7WPwtP4GGDKYSIG01d8qz18cWp0pvI679NZCOpoCCNJWpOGV/2Dc/pXgCmHiRhMX/HxnJbSiyVIQ3ft4V2grX1RXLx5atwyj4/6tvAxwJTDRAymr/gWynNpsmxBKovOSmYEK2qQTCdbTaP1P3j3+BVgymEiBtNXfKw9OBUcCoNln9NdFGytDjZHopK1NPuoIQAfA0w5XMRg+opv62traZiRoanbMcb3pzEc6soFa6JOmL9n+peNmMNGDKav+Mb0GkJV9f/fESkXcMG+62lOqfBo/tFK5n+Y/uUjlvARg+krvtUelvocu5Su6wxCyOjgvsvrjnUtnHNY+aghIL8FmErYiIH0Fd+OaVo6U94g4xloamc3AFsH4r7LbKdaPxr++L9I/6o8SriIgfQV307pTJyHT2DVjbTjOstrK/jyYb3P7v7N3On/Rfpn4REmYiB9xbeHvJV7GzihdD8mIjFUO4/TiKprde/40WSP/BhgKmEiBtNXfOtEnDitkcPws5qon721VRRIBVPZx7R8tLz2H6Z/BZhKmIjB9BUfJzD1VcsSmENwXxBpQi2lQTasqHXpIPye6V8BphImYjB9xUemGzU0AW5ln86zClQaDmz7kKZUa6aPHvLyY4CphIkYTF/xrcelW2UcFWyanqBphjrsRE6xF0Ml54/atvJjgKmEiRhMX/FxSi+nUs9ovO6ySfYMJvvbpFiKdKmJv3+c/hlgKmEiBtNXfJuCMEd2mQNq7vM85RXw7BVanmP/XsKk3z/l/QwwUZiIwfQV35oRG62u0mHuKgSoTITa96eEvNIaTpb+4I74K8BE4SIG01d8e59uqCWNDIy2gFbZ57Ttw3oMlTLW/slvf/A+/ctGpLARg+krvjUjuuVq/Yyaxn0z1KHgadM9OHFrZTbxjyYw5ccAE4WPGExf8W0CU8JVpCngGB0oOUFLPcFSrTPx7Dg/evcobwEmChsxkL7i2wq5jIuqIQw9K+SaD9jFiB+urRej1r569ihvASYKFzGQvuIT0s3KmbK0a2g/rx4DHWqTtQ/ttAvq04o4P3LGy1uAicJEDKSv+FZ4zJTWSAazNt6FB1Xw2Tuk3qxjGYPz96f0zwAThYkYTF/xzRgflbCsBSxnUF7jBrvcqGAtI/LogvzRyovyGGCiMBGD6Ss+dox7YZ4Omfa1kKgY1OEnaCpTbDTV8dHjdHkMMFGYiMH0Fd+YJlPUUaA13OW0dgYbuYF46S2fapo+6q4tjwEmDhMxmL7iW4Cpcp1sA4QKAk1XcKoOwoNkyKyd/qCe/hVg4jARg+krvp3TmDqVXXuwl31OS0Iwa/tfRdR2NTKm1I9aEctjgInDRAymr/i26pO5d68CzWoD8qJglSaIzJkH7pui/cE5/SvAxGEiBtNXfAuakjVOhNDYMlDvFeqaBE0K08pGpH9QT/8KMHG4iMH0FR+bEUtOJQ0oqKfBNiVw5rqLausnWN0XfjRVrDwGmDhsxGD6im82ohRsNjIkO82IXAa49AKt77+snqbNrwJM5THAxOEjBtNXfLsjWsp5mUD2yUAzVWi17AKkDK4pr+X9I6bpLcDEYSMG0ld8y5mu1bngPpcX4pnANKGiGCQRX0t1la+uiPQWYOJwEQPpKz4hnWxg031AF2fZSBfZd0VvkKqmVMkcv2qvpbcAE4eJGEhf8QnpocsLocHCk8kzMjCfBEyCGUd2/upxmh4DTBImYjB9xbdHD2mNZj3Pd/+trJ0KXrLC4u5zCTfFj1YT0WOAScJEDKav+DjPtHnZZzT0ZPuc3lCDjyTgRn0tG5nnRwEmegwwSZiIwfQV30zE/ceTkc6waepAfSI44oK+kWZSzYk/MlzoMcAkYSIG01d8m4JQd8GaVwVOmIAwzzMFIYE1b2VKTTN/NNmDHgNMEiZiMH3Ft3OapLoywq6pz7PHBtuxdkij2pwLp/tHaxHpMcAkYSIG01d8e8rrA5k20zxm3XfEoWf6Y4J6GhRRhrL+QT39K8AkYSIG01d8a0Ycs6/MBKlk2kynDI1oI461bF17bh9Nq6HHAJOEixhMX/FtUl4/GaWcQLki0NB23j06FN5ndmLU2T8KMNFjgEnCRgymr/hWe2QxXNQBz/WQfBm00g3W2Kh74lXoD+rpXz6ihI8YTF/x7Zw2xYKuoEJ8tl4UqLkU0CFGlufm+yMfkd8CTBo2YiB9xbd+ACPtLg5lVxpAJHlfEWfb1bXOkaaMkj/K5PFbgEnDRQykr/hWeSCP2uaCRVR35cECto9twD491TFL+moCE78FmDRMxED6im8x03LWIYpALbZP6ZbWLjxkQEXW3tCttI+KaX4MMGmYiMH0Fd9MxKUtT2HASbaP6WlQdbUTnc7NZP/h60cTmPgxwKRhIgbTV3wtPVo3EkiJB9A+ncE1V0AqnJ31ZD6+Z/pXgEnDRAymr/g2oxcHc2IGqa3+/7CH1QlTcumDc5Xx0Qo5fgwwaZiIwfQV3yYwNRvV+wLV07ZFmsBpKDBmX7M2K/79Q97PAJOGiRhMX/GtnkZytcy7lB4L6MTzLDc9Y5hEKI2F+P2zx88Ak4aJGExf8e11unHXgR38P2NcyoJai0MfcwOeqHn7g9rjV4BJw0QMpq/4OHk6T04yoSgnoK4CJjVD8mW5Z5xpfNRfy48BJgsXMZi+4hPTM1Ha9bSBpX0zJFYE8/OWtwpnmkNm/6gZkR8DTBY2YjB9xbc74mqznBTeyL0BDWngaSIgTcG+a4/pH4Wn+THAZOEjBtNXfJvApGWXz2fy9Nn3SfWskMuJILepOXWb46tmRHkLMFnYiIH0FR83fdbCRSsszRvpQgfptYBwTpzDa60fldPyFmCycBED6Ss+jqvpiYUJBhY5mbwCdXqCUXH12sbI/j3SPwuPMBED6Ss+mojamuYJY51Hj9QUmqFAwqy4Nucpz8+R/hlgsjARg+krvo3orakWSgXSTArUm4FT71BV8jJUr+Mjw0UeA0wWJmIwfcW37lrLfe6KAzrqrqYbIjh3h1matUYj1/6RMS6PASYLEzGYvuLbowdbRpUBSfflkHYVfTzxE6PmnLSzzq8me8hjgMnCRAymr/gWNNWGprb27bD2w3QGK5vpMurEjm7TPjJc5DHA5GEiBtNXfKunZ6kZ0UDaLkDI+wSvLsC7IGnc0qxfTTSVxwCTh4kYTF/xrfaYy5FKAV5czxqX08IlGdLg5bu8ziV9NNlDHgNMHiZiMH3FtykIonKme4AvPjsvcEA7i2wVR+HpIiN91LgljwEmDxcxmL7iW9jDsoxcCDyrA+FgcNq3xYSZhmZu/hfv079sRA8bMZi+4lvQdKFw5Qm9dwPqNqBKrZC1ds4qkvQPao9fPqKHjxhMX/EtaNrHyHMR0FwTKEuHZpph8ESdtVLvH1nj+hZg8rARA+krvvW4rDJIs4NqWWf4I0Kbs0ORSYzWsY+Pesb1LcDk4SIG0ld8CzBh4UHrlM/rZPImQ037rmh6hh/pGj1/9JKnbwEmDxMxkL7i2yldLW9yFcZMdLprGzTZF8RRlngdqxT7KDmtjwEmDxMxmL7i26NHp0k5Iwyf+5juksCHOGDyrtWtqH90QdS3AJOmMBGD6Su+PXrwqn1fAmHxYToLgy0UoGVjNcq7MPmoY1zfAkyawkQMpq/4+JDXfZY8wdcpp2ceu5yuu6bG7H2DvX/0/8E5/SPApClMxGD6im9hjzaI6zq7PesCSqxgp+VFdZbhVecsH4Xy9C3ApClMxGD6im/ra4ek1Y2gSvuv9hjQWt+frPrqrVuv37/k/QowaQoTMZi+4lvYg0aaxBkaz7NuCwt4GXmf07q0m2L1j9Zt6VuASVOYiMH0Fd8m5ZU0h3PfJJ/J06k5eMYO5JJSpo5rfdS4pW8BJk3hIgbTV3xbX8tuLXUDLGfpBS2Gti+N0Kvk1JcutD+4I/6wETWFjRhMX/HtnGb1XhvuKjqfoKkx2NxfkAdrrWuU8ge1xw8fUVP4iMH0FR8HIeDsXBwQ+644qGTYJFdonXNPrMnnR/u27CnAtP8PBNKB9P8X356ny6KcvUCVsq+I3vYxjVbOMISRrSjl+ZHlYk8BJsVwEQPpK76NQajZZXCDUmoDWoLglQf47LVvrlf9ap6pPQWYFMNEDKSv+JbJ63lXzJ2g06aZVBdUngIktEbD1Yk/evSwtwCTYpiIwfQV36YgNOvF84LS1fYxTQS1lAGaahol62xG3zP9K8CEYSIG01d8e/RIOUsThV7WPqdXPzmPZbBaV5KSWfmjsdP2GGDCMBGD6Su+dW3plNoHQtZ+WrdOn21aGRhrznml3Oj7R4+fASYMEzGYvuJbQ0DpabWlkDPu2oP2Od0oI8hCG6WfUN5HDQH2GGDCMBGD6Ss+MV0lu01VcNvXQ5q9gtX9JU1qvsbiVT+agmCPASYMEzGYvuLbfgBrQzUZYFr17EYsm26a0Ba5uUwd66OJpvYYYMIwEYPpK76FPdC09rVg+ZmUx8PB0swwtWbzVcfoH4Wn7THAhOEiBtNXfGywLWYqBNZYgbQJeKcMxRON/e9fpKXvmf5lI+awEYPpK769TycbY/gAIzx7mWfbn4ZA8lmGpBOh/ijAZI8Bphw+YjB9xTemu29qTyiPE+7aI819Yifa9fRibSz7AvnRHdHfAkw5bMRA+opvPS44duWxOnTcJzRxXtBoDFh9dJS2lPijctrfAkw5XMRA+opvMdNJpbau0HIep2WcodbskEYy75Jm/+p12t8CTDlMxED6im+ZvIxeMSPkVssupnFCm4ywC46SpZZev+oY98cAUw4TMZi+4uM405qKFjuVRwcy38V00gLu3a0yatOPotP+GGDKYSIG01d8C5qmmmwKgp6tzESywOdmGotoH8az80ediP4YYMphIgbTV3yrPXxYzR1hkeKZgiBgVmkzzUt79lLaHzD9K8CUw0QMpq/4dk63Ses4LMlKOQEm2pfFs0JOBuna90b+at2WPwaYcpiIwfQV35hmZ588QDW3XU8PB2+1Q7GOXEtWHh+tJvLHAFMJEzGYvuJbgKl3rLkOGMsVqJFCncsBeaVNVB1UPwow+WOAqYSJGExf8W0t4r4Lji4VsrXzlpcF3NME6bPN03sr86PGLX8MMJVwEYPpKz6u+kycKCl0coJdTg+oue1zmiyjCM+UPwp7+GOAqYSNGExf8S3sgWnUPhK0sxeARiEwxg5Z9um9amrLPmrc8scAUwkfMZi+4hvTNCVJNkjY/rsjGrRVGAahGXIR+6gZ0dJbgKmEjRhIX/Ht2aP2pWnqvhM23qVHSeBaFMy951VKdf/GRvxfpH9WHuEiBtJXfKumyYtizcCn6PivFbFqnlCXM6JTwfZNgOl/kf5ZeISJGEhf8e2UttRz0wnTsOzCQ9MupscER0ml4wb9ox3j/4v0zwBTCRMxmL7i28qLrqVWN5hyOlxodKj7Dwy1+a46eqZSvjFc/mH6V4CphIkYTF/xjWkn6W2crq3TMV7OVDEXhLVwTNxcr/mNMf4P078CTBQmYjB9xbfaY3iXhQSr+gkwtbEraWrQx2TxXZBo+2aq2D9M/wowUZiIwfQV33pceF8FU+8wRt5XxJYF9n8naFnoiisX+/7V42eAicJEDKav+DbZQzR3RYWyageSnMHOzLzSNswtWXb5ZgrCP0z/ep2mMBGD6Su+NbmMMlJqBu4sQGO0fT3cX6wbU3NW+yg8/Q/TvwJMFCZiMH3FJ6bXviAaCYHMYkA8FXY5siDbaUNMiZH+oPb4FWCicBGD6Su+GeNTOpJOaF0LUMVdT1vPkHtmZlXM9r3l8jPARGEjBtNXfKune+l14a49Uqtn10WCWiyBk7RWSjoDIL9n+pePSOEjBtNXfHufHtp8Woa0+Cyt7R38vwlMmQrO1cqyj5jGtwAThY0YSF/xeQ6C/5ed7megqYtAdXPgDfr0Xtgyf470z8ojXMRA+oqPE5jUaQ4ClrGr6Vw20jkbzFY2T9Zn94+ccXwLMHGYiIH0Fd8ePUYbtqsPGMoGlGQXHiM7ZNHKhes+rD96nMbHABOHiRhMX/Gtu9aVu9cGm1/aF8SVwUvOMKruOvYsGZfvi+mfASYOEzGYvuLbtBpRLr5JzmdkDdFZ6FLnAGzLWuV9Zs9vOhH/YfpXgInDRAymr/jEtJqP1dyA6XQilrGgdndYQq0vNCz2fTn9M8DEYSIG01d8W/VZtQxeu4qefgyXXMHENtM+mQqS8/pmJfM/TP8KMHGYiMH0Fd9e8ppa4qJAAwfQ2eViSwu0XmgOdDP+g3r61+s0h4kYTF/xjWlGJa0Jeuprn9Ms4Lgc8mSjOqRl/WYC0z9M/wowcZiIwfQVX5m2UdaApmPX0zPxiechzNxN8j6sTb93XH4GmDhcxGD6io8941O1lwmYzkpmkQZtswziPPBsHbf0UZMLPgaYOGzEYPqKb6E8VmrqfZcdeqbVyD6nT2tA67WI6kpcP5pWg48BJgkfMZi+4pvnYsUH1Qxr/8++Ixqft7y0v/VMamtV+qj2yG8BJgkbMZC+4utQMe9pVNj4pI20V2h0LJfVWaUM9PxRdjq/BZgkXMRA+opPSJONKsQOhVBPi0sCk6qwpFVeBVW+agfIbwEmCRMxkL7iW4CppYW9nJjpnECJCLxrBu3duvJy+irskR8DTBImYjB9xbcOF7cy5hpAMvYFcVmBSmWCmJBRmqWkj7pr82OAScJEDKav+HZOH79l7FqDdrEBhB3B1i6uTzcXurDP8gfn9K8Ak4SJGExf8S2U1/T0Iu7aY6wOVE6fbfMFM9dhPi1p/ehxOj8GmCRMxGD6io8d4+6rUgbucwH1leC/7VspqQ4eyDV9FMrLjwEmCRMxmL7iE9N1UeXRFKocwwXFwUed+5wWp1nmzPYH5/TP1+kwEYPpK77VHsvLbFkhV6y7qJ5nCgImaF6R0khU/uB1+meAScNEDKav+NZf23SOjLue5rSZZmSwmjqUQS65y74rfjSBKT8GmDRcxGD6ik9MN+vVxxmkrn5cxCXQkAzUh4vORpr/gOlfNqKGjRhMX/EtaFo4T+4DtO2imuYuQJxHgTx81x02lOkP3qd/+YgaPmIwfcW3xi2ba3Tr4OYDKFkFK66w+rQ0daGsb9bXWnkLMGnYiIH0Fd/6a9vwXFuGNM8KuXmy05obKGditjpKH58j/bPyCBcxkL7i2w1xdPRaM2A1/r8xCLvA3nV194WYmedXlUd5CzBpmIiB9BXfMnk5mTAq1LrLDeq8P6WJgCLFuGqZ/FFyujwGmDRMxGD6im/FdEfqacg5lzfTtAjqSAMmlVxWyZrHR1PFymOAScNEDKav+BZgWrXYLAqFcQFJmWCYC6y1ckvUyta/Z/pXgEnDRAymr/h2QzxpCswOkmWX01gdvJQKRXY1jbah5o+m1ZTHAJOFiRhMX/HNGNfRWu0ZCup/LbYFrI19T6xFW8KJa30UYCqPASYLEzGYvuJbgCmPhrrraU9rAmna53SXBsuXl9Gy2fioY7w8BpgsTMRg+opvd8SG7eSkocna9TSmCp4TwdSZixym/KMAU3kMMFmYiMH0Fd8atwpPt0LAPZ8JTI5Qsyww3b/SSAO/moJQHgNMFi5iMH3Fx2k1PgbxrqfXOs2I/4U9iM9+ouGbp7z+wBj/GWCysBGD6Su+rdsyN6//LRefBagU3ThThtnGHDOVgvQHb3m/fEQLHzGYvuLbOY2lY2oCMuo64ekK1mqDibWL2MitfHRO01uAycJGDKSv+Db8cemyfBpqR9mlR0kIjpVAqC0unUrP/XOkf1Ye4SIG0ld8cxFnL6kuhlLPUDHeRUe1UkFKzmmsgm1+9JJHbwEmCxMxkL7i2+O0K61ZFtQyz8iaXUyb7UO7s9n0wY5/UHj8DDB5mIjB9BXfmC69WE8ZBu6ig9pIYNgzYFmCXnd17R9Nq6HHAJOHiRhMX/GJac4iddIAo1WA9uVwf+K1mRb2xkNUPgrl0WOAycNEDKav+BZg6iIkXYDLOLWHpbOaiCCZ9Tx4jsbfl9M/A0weJmIwfcVHpjuir11A43+GCyG0iQap8NJEjqzfv3r8DDB5mIjB9BXfHqdbSebEwOt0a6E0cMwCWvbtUDVJX39Qe/x6nfYwEYPpK7495dkcu35esEb3XU8ngbaLD3DtWalKmfZReJoeA0weJmIwfcW3ZsRdOGtKDXJnAvITYGoJoRSsichY+aPwND0GmDxcxGD6im9veUYksgqUrhVopNNgWxgyFmbLQpTm90z/shE9bMRg+opv67ZG3z/dKUGWVPY5PQys674oYp8oOIXGR6M96DHA5OEjBtNXfNwQ0Fy1NChKZ5p6LlA7O2QVb5KqD23fMM1PASZLYSMG0ld8Qnrk2buXAoIiQKsPcPIJyXdFoguRykfHND8FmCyFixhIX/FtApNP77waaG9jI+2n6Egb6VmIJcmQ/FHag58CTJbCRAykr/jYXVvHSrxg1TOil9OCRmVBan3yKK1i+77w+BVgshQmYjB9xbfKw5tZyQ04YYNjGoLNVPeX0VtKLZWvwh78FmCyFCZiMH3Ft9KDal9N97WwlTN2ep0LomXgoalMsoFfrZDjtwCTpTARg+krvhnjBWdpaZfTwgaUdiVdV3coeSQ2pF2YfBT24LcAk6UwEYPpK74FmKQuarnDEOlAWdNmeij0KTKlrZHlo1AevwWYLIWJGExf8a1jXMeumkWBW9t3RNr1dCVymEiqfpYy14+m1fBbgMlSmIjB9BXf7ojJey6lQy48gOqcYHmf2KKj27428r4sfs/0jwCTpTARg+krvtUevmqndRYEZNy1Bzs0p11eZz0tAWu19NG6LX4LMBmGixhMX/GxZ3ws7gXBfR0X0XbtkXcVknSsVYxGK39wR/xlI2LYiMH0Fd+m9GJhQ89g3RwoFYHa8wDX1DVN11E/mpTHbwEmw/ARg+krPk6eXo1TXpAxbab1NLkkZ2BpbSH2JfbRu4e8BZgwbMRA+opvmz615+ZcoDDXM9sDoa0xd2FtfamRafvIRpS3ABOGixhIX/ENaeTBVTMQnxaXjgbOvYFpToit5iIfuYjyFmDCMBED6Su+mYhjk3vCHlZqA2ptF9O8D+2WtGGlqlI/2ooojwEmDBMxmL7iW9hjTuu862iWrJtpdnBqHSyNMRY1nfT9Mf0zwIRhIgbTV3wzXOpiLcOh2yaZPO8j2keFnPtCr92Lf2S4yGOACcNEDKav+PY4TTzQUoLe8q6p574mtlEWaOu1U5qO8lHHuDwGmDBMxGD6io/dtU5dlMHHtH1On1WfPS04mzD6qHMX1x8ZLvIYYMphIgbTV3xjehfOXg1BSzrra88yOcEJlXhfEIfm1j5aeSGPAaYcJmIwfcW3FXIjb6LVQITxdIx3qJujfViXMUpqmL9aTSSPAaYcJmIwfcW3t7xJrbclINUmUBLcTNOCZdIKt5nWV5M95DHAlMNFDKav+LbHJY1lZdfTIyUCGsWgDjeYC6kUt9Tko0l58hhgymEjBtNXfN0QkEaTAb2nfUdUXFC11F2FSC1pYKv0B+8ev3zEHD5iMH3Ftw0BU8gkJ+iMDITWYBchAwSNsNuuP+pH9bS+BZhy2IiB9BWfkG6leeuLAfs6sz36hNprBpeR1xy18fgoZ6pvAaYcLmIgfcVHFzFNm0xQWtNdTbcE3lbeF8ZUndSttI+ccX0LMOUwEQPpK749TmNPwnwe8ua+IE5hsJE6rJELeyrS6fvC42eAKYeJGExf8a2YLplElwAaHmNcBGqtAybqtFVrW/WjsdP6GGAqYSIG01d863BZjvPMM6VMZz3ABru1ZpC8eiPr+3c/CprqY4CphIkYTF/xzUTclUZdTUAp911OLwcfq0EmranVou0rE1EfA0wlTMRg+oqPHeObXd63Q/Okp7tWoZWh4JWSuTfvXr9n+leAqYSJGExf8e0lb7UyByMUybYLkCpg//XZVqtjJM+pfWSM62OAqYSJGExf8W2q2BzdzPOuOISBiDtYXruozn4GJFBa9tG0Gn0MMJUwEYPpK77VHjJ05UEw50j7jsgbZ1oVShbFXWJ7Gh+1jOtjgKmEixhMX/FtqlhxLwsREs4zTf2/WUytAza3xKddAD8KMOljgKmEjRhMX/Gt9lg0euUKttoJT+9S2pQW4NrFR637kjj/4I74y0cs4SMG01d8e8tTK1jHAm5GQJI6eMYKqWRfPZFo+WgCk70FmErYiIH0FR97XMS6qMKuqfns2zor5PqALLJqGgVxfvQ8bW8BJgoXMZC+4puLyPsc7hNBKlUgawLm+7yea9k0EVT6aJa6vQWYKEzEQPqKb5k8oiFaz5y87rvw6AI+z7QaNE2rpbrGRw959hhgojARg+krvnW4pLwWoW6mzwWxl9MNkAo0sWp1acvpowCTPQaYKEzEYPqKb8MfzXYt3Rym7mshpbTA5qxgib20JGj8fenxM8BEYSIG01d8e8gbnQzHArTagaowNBrprK9lk7Ir6/7RZA97DDBRmIjB9BXfwtPMrRQdUNeuOKilCd5FYRZerY2Zxvz+Ie9ngInCRAymr/hmjI/OY+MLMk8o7+SmTThBHWhr7YJ6jY/WjNtjgInCRAymr/g4KW9K7SXB5L5rj+IFat5Ms4uUuoFe6Q9qj18BJgoTMZi+4tvk6TSydxIoaRcg1EjBTBv0gaV16pPlD+6IvwJMFC5iMH3Fx1DeFGFx4HZqD64KznmDzZWsJapW/qD2+GUjctiIwfQV32qPropFEBz1hKexwL4a1n1YW9pYj5zsD96nf/mIHD5iMH3Ft7c8pyFtViBEBJIl4HR2uqTZrLoh14+mivlbgInDRgykr/g4eFrrLGc+b23/9QMYVNnHNKqnjmMJzo8mMPlbgInDRQykr/jctkVoDoqDdjWtHdo+mEHaypPb2rXIR/sB/C3AxGEiBtJXfOtwqa6JpYNJ3Uc1TwOv+4KYrbKMtGQX2Z8j/TPAxGEiBtNXfAswZR9UNtNr4gRqWsDIB5TaVIRWyfUPmP4VYOIwEYPpK74FmCp3H2bQm52Sei5oXddmel8OTUhz+sgY98cAE4eJGExf8a32sF16dK0wk+0b4sR+Wlx2AeK98dhYN/+Dc/pXgInDRAymr/i2xiWNxV0mjL4LkH0hXGeFHEH11rqtVIg/Mlz8McDEYSIG01d8DE9Ll3HmeSQvQFg6tCUJuO2ahFOvXf7gnP71Oi1hIgbTV3ybKtZqbW75OCxn+qMUcNlVyJq57hJ79vLVpDx/DDBJmIjB9BXf+mtpiQ1q4MxnWg0JmJUEmJkldVp9fRRg8scAk4SLGExf8dFy6c2rtVN70Fm3laBOXzB4VixTl3/VuOWPASYJGzGYvuLj5GlZZVQB9ylAbPsTi0Fz95ZamU0/mmjqjwEmCR8xmL7iYz1NphMRTvIfKJf9yc9h7ZmRJxUp3zDt6S3AJGEjBtJXfLMRh6dmZ7ZHyglomUEtLcFAJe2t6FfZ6f9F+mflES5iIH3Ft9dpyRVR2gZ57FN69QI29pdhXorus5o+aq/9X6R/Fh5hIgbSV3xCWioZdjod457OGpd9VVz70EY1ThVJRvomZvq/SP8MMEmYiMH0Fd+mimmpVUqG0c9UsTwdvLQObZjWrnTWqHzP9K8Ak4SJGExf8a0dIA3Gwnam1Wym9xkNTbjuYxsJl6SW6Zvs9D9M/wowaZiIwfQV326IC2sRyWBTCpCgQs1k+9vVXFoqVr5Zi/gP078CTBomYjB9xbcJTJqqyC473M7c6f0RvDWE0l32Ua21rG8me/zD9K8Ak4aJGExf8Y1pszHn2mUHtQpUzqS81QhGW716z0Pz988ePwNMGiZiMH3FxzUuPLVNgdLov47xBZ4VQWYZeWVE8286xv9h+leAScNEDKav+BY0HZyEdcJqrQHNTGC57fI6dc5oZeJHqz7/YfpXgEnDRQymr/jENGWrNkeBKmkA9bzAcH+ZBUufK/nsf1B7/LIRNWzEYPqKbzYid0ZPBWwdpk94unUc0LWOskb38gc24s8Ak4aPGExf8dFzwcp1MBTlBVTLALN0pqkPYe7e/KPZHo5vASYNGzGQvuJbPwDSWl4RjNNGms4iF8m2C+tSZznGuH2P9M/KI1zEQPqKby956NJLzzDHSvuUPrmPYRXymiJ1tK1+s2/rf5H+VXhYmIiB9BXfHvJqdteGu3rGjXSm0+EyHWQijTkaZfnIRMTHAJOFiRhMX/HtgmhzzKn97K2tQDryvioqgwwdXnyWWb6vPH4GmCxMxGD6im9Mk4/RmICGzgM2Q7X97WxaUp3HN/9m7PQ/TP8KMFmYiMH0Fd9CebmtWS0Di+5zuqGCbY5BsfckU7PkP6g9fgWYLEzEYPqKb68erfS6Rt+n82IgPg95NAywtE2570ti/sgYx8cAk4WJGExf8e3ZY1asZegupdsAIs5Q09pMi+9fK3n1j4xxfAwwWZiIwfQV36YgLGttjgHFD9ikAru63l+0qguqEH4zgekfpn8FmCxMxGD6im8momFzXQvWkHNHxHaGmTL000ne0Ib4H9wRfwWYLFzEYPqKb00uzKvmfUdE431ODyNwHhOcsPDAulT+4Jz+ZSNa2IjB9BUf1yKirN4r1JrLZjpvpmuasMwqnyEJWT8a7YGPASYPHzGYvuLbIIT9s10wdaADNiWsm+nZIA+x2knnyB81jee3AJOHjRhIX/EJac+JkzJC77uSprxLD3Mh6GP2XKlIWh8d0/ktwOThIgbSV3ycZ0o4cRUY52ymlhwqln1KLy+pjzNO/aNxNfktwORhIgbSV3zr2kqeRysC3U8xzZzAtTjYWHomP85KHz165McAk4eJGExf8Y3pbDpQHVanw/So0FJq+9RenbFjKfhRh0t+DDB5mIjB9BXfSg+ppskYNrunmt5Vh826QNKo1bJs+Q/O6V8BJg8TMZi+4ts5zbXvY7rCxHSSeXgGmp556uus/ZTc+KM1Lv8w/SvA5GEiBtNXfAt70MhJ6y42vGUgO0PySlXIY406dNb0lYmYHwNMHiZiMH3Ft/UAY+Yx0QC1C1AjBi81QR1uLTVZ+lV3bX4MMHmYiMH0Fd8CTLOOWTDBmLvioNoM2uoKU5w9rdZG/6gXMb8FmDyFiRhMX/HtnNZamzoC2lIgVtp3xHwWjmcbBQ0p/wHTPwJMnsJFDKav+BbK651bkQF1nlBeSh28egLOPPrZItf/wBj/FWDyFDZiMH3FJ6ZLNZ19IajwACqzgFHbxzYqSs1eCn/UEJDfAkyewkcMpq/49j5NvOuLabDcdz3dRwVbs4ImXWXi7Ja/WfXp5SnA5ClsxED6im/9tQvXsrLP5TkIKKcB+2huUOY60z3276WP+mvLU4DJU7iIgfQVH6PTvGYqBqOMDkTm/3dKD/HGu9JG6d8j/bPwCBMxkL7iW8e418TFBqBmBlq7jvZcOiRWSeKUek2fI/0rwOQpTMRg+opv3QAzixyIx3QEmiRgKVdoxilR7V3xozUu5S3A5ClMxGD6im/tAKXzPo0RUqV2OsYdKncHKX0yJR9TPprsUd4CTJ7CRAymr/jWXduFvfUMbd/Fdu2x74pWZwHVMbHgPiWFvmf6R4DJMUzEYPqKb8Y4ufrZcbFWPWEPIWhJN+JpLSl1dPsqwFTeAkyOYSIG01d8m/6IGctaCLX6f2sRyy6lZV8ZefIJ5bnQH9Qev16nMUzEYPqKb4aLr8SqE0blc06f9lpR3qUImlrHVOx7w+VngAnDRAymr/jYEOCUnSpIOwEmRQFbQ+C0KFJpKLnr90z/CjBhuIjB9BXfVshRqYa+AGWec3rsenpusHt3656ck/xBPf3LRsSwEYPpK741uYzORofp1SYQjXJ6tjo05OTi3mr+aLRHeQwwYfiIwfQV30J5xNJHmTA15bNmfEBLliHzyHk5jzY+YpreAkwYNmIgfcU3G7HiXL0oFEnnmG67nOZJ4Mo6MlFn+chGpLcAE4aLGEhf8Q3ptXLWPkEwp31KHxcxY4XBygOXivBHrYj0FmDCMBED6Su+dW3hWjJSh11LO1DHBdWbnp7EXWSn3Kd9NFSMHgNMOUzEYPqKbznToiNla5vpbqdri6HNImdTkc3CcyB/lDOlxwBTDhMxmL7i26NHS1hKzmBl7XN6aYe6xAEr8mCRsdL31fTPAFMOEzGYvuIT05qGsY9dSfPpE1+o4EkJ5tiFB85qfX7UiUiPAaYcJmIwfcW3epq4oecBi89axL6/tDw32LV3rCtRpz84p38FmHKYiMH0Fd/C06mXcVJ43vcX2oc2+JIGmu2U1DppfP/s8TPAlMNEDKav+HZHtFaqm4ApbabzHLue5gGFZIihWf6qvZYeA0w5TMRg+opvLeMks1nvIKvu2mOe3HS1CTiTik/n9dVqInoMMOVwEYPpK77V07JQhk/oaRKQZwNvakA225RasbY/uCP+shFz2IjB9BXf6mm2qTgIkhymdZcdrZ/VF3PaLj1y4/JRQwA9Bpjy/2PvbHIsTXklvJW7AUuAjbGXY/72v4QL1R9S16BfMeGMXCUdZUXnpDMfWYYIbPcRnekj3vUemWrmFKFhqKtONwORkqHFycKRS8JHPmK+CzCh24iO9BHvLBe0vOeWQitlAnFCEMsZNBvLiD0MebTIJd8FmNBdREf6iHdPxnPBmq2AKPXVQ7cBNrvAwLm6DpJpP6jSX40HuonoSB/xLpNX5yJ3TOCZdDXTaGApbXc8cewtVpNHzXS+DDChm4jO9BHvXm2NUkOzCcmw7quOCbL9lzYpBku1xfJoske+DDChm4jO9BEvV17U2rFW4DYEKG5jPGCCGdPqO3rkqO9bj88AE7qJ6Ewf8XKUehIaFkHynsA0MoOsYyHkrHG2IrnjI2M8XwaY0E1EZ/qId5fTPHpnmdC67PW1nMFsIc6WFlCp1dEfrXHJlwEmdBPRmT7i7RSEWil0KJrm6qd5gPYZdjwvtU45SH402SNfBpjQTURn+oiXj1yGEc4EjPveQ9dpsVKpYDJSE5x9hEdhj3wZYEI3EZ3pI97VackjsTSotdHup/P6KiGghrRn1/Acj8LT+TLARO4iOtNHvJyU1wpqJogBB5CRgI48IfGgXivGVbDfM/1lI5LbiM70Ee+2XmCrHMbqojGE/VR8gpXVhdikPcw0zGcr5PJlgIncR3Smj3g5Tb1hxyYw/6xFtJb20s8M0kutteQq5ZGPyHcBJnIb0ZE+4mXaY9ZKe1yN9QoU0wDDvL4yjasj4ZZebUXkuwATuYvoSB/xznHpiGmMBEnHBOp9dR6BB4zYWWoIQ+ejfVt8F2AiNxEd6SPeGS5UcyUl6EgL6ZYKCA8BHp0op9Vi46OwB18GmMhNRGf6iHfRaQq57hcuE5MBaUcQ5ABqOhUbMuuj17V8GWAiNxGd6SNeGi5hJsptj3xcdZq0QqVcYLDFNsO+o35kjPNlgIncRHSmj3j3ulZStmLr19BLAKo6QCouxEMLMacQ46tpNXwZYCI3EZ3pI96tcYkYypS8lyHWPQUhQ23NoI+9vVZY2nx0Oc2XAabsJqIzfcS7fjoHojoHaFPdK+Qi1IgT0khzLNZbrvie6a/b6ewmojN9xLsX463lXJBgpL3qE1MEKzPuXeMlUYkttR+cEb8CTNlNRGf6iHfX0/sdLae809J9T0GooJINajbBXHgg/aD3+AowZXcRnekj3oU9WLv0uvrpxc9eiyhgfXXWNnmOdT4LwX5wP/1lI2a3EZ3pI971HrFW4z6h6X5gS7on5YWy+ulpfXXX2uIP6vSXj5jdR3Smj3iX9ujRpmGHTHXV6b1wvObaQXoPtn5c1eIja7zcBZiy24iO9BGvkO5hc7sOhlF3drrXhfQcGTBzSVlSj/3RtUe5CzBldxEd6SPeddMasSYp0FfrATRwQo2FYKamREGy8qMn4+UuwJTdRHSkj3j3wqXaTEEjqKzug2qpoLMHCDaJWtwryB/NySuXAabsJqIzfcS7Ml3Vxl4vLnOPMx2dVh+tCqv7SMlaojYeXU6XywATu4noTB/xLuyBKJgawmqcCYhmA8U8oMwWpfbRyqv1AOUywMRuIjrTR7yb/tglry5DoWtcdXpXbEsSYWiZcwTKNTx6tVUuA0zsJqIzfcTLsEdizmxQLZfVT3NfdZoE8gw6Kzez9MhwKZcBJnYT0Zk+4l2dbinNgBHSOhTuyR6rnx4SoPe0/r87J67vL6c/A0zsJqIzfcS7M2LYdxv7QYCOBNRWF1JjqcCEMXAqRvposke5DDCxm4jO9BHvJjD1mCSPDHsyHlDPFSy2BDMIhqY8wqt1W+UywMTuIjrTR7ybPB1LyTEgsJXdTw8EiUFA8kLacipjPnrkUi4DTOw2ojN9xLuwxyjY2WTVaVz9NDYCK1gg/LO5VjqV9zbiZ4CJ3Ud0po94OYGJNJfEQNEUyNLOTQvufZ+z4iyY5NGUXrkLMLHbiI70Ee/ejFMercb4PxuRuIBqjoCBag9lDAuPyrTcBZiKu4iO9BHvbvJKYBRr0PqfnRe9L7jLhKBSTSZbCI/GIMhdgKm4iehIH/HuNQCVQSoNpGlc3YcS1DkbhIyFZKS5SvhzpD8DTMVNRGf6iHdlepqEyQ1iLWkxHXGV6UxQVovdVr3mOB5d5MllgKm4iehMH/FuUp51sQU2zD/ba3eKyVIUGFR6La3vtOl7pr8CTMVNRGf6iHeX06mFnGMCQxFYIGewVipknrQa7FElPgpPy2WAqbiJ6Ewf8W4CkxrFpBPIVrGmnnjvG0egWkeOYXbjR6s+5TLAVNxEdKaPePfIBUtrmRSaRV69R62rn2aCFIuVSVzTqykIchlgKm4iOtNHvGI61MJtNFyHwr6YnslAKmUQWb0HD2tVHj0IkMsAU3ET0Zk+4uUZUaiM1XYwY1pM9wgScdsuCUPoyCjvr6c/A0zFXURn+oh3TNepwdLCue49LrKKtdoo0BZN03If8ov76S8bUdxGdKaPePfIRUO2PAxWkyHrjLg+rEWBOEKaoqVP+kHv8eUjivuIzvQRL6eKjV5bTcCR93Ki0UGaBEiVzLDu51yP7j30LsAkbiM60ke8OyJm6lYNwWa2PaR3QE1FIQsNtDgQX20Z17sAk7iL6Egf8e6Jy5gl5j1UbJ0IF9KL5iocAJtR1My1kD1H+rPxcBPRkT7i3WSPjC2vJgMwEgMxNtBe93oAa1z3a9v46HJaLwNM4iaiM33Eu86Day294qrQq6Mm5AEWJ0JvhRdQvTI+Msb1MsAkbiI600e8OyDu2TR9ZOhzu+MyCqzSXSEGwVI1a6dHl9N6GWASNxGd6SPeXU6XYHVGBR17lHouA0Q0wDoathjqnKU+WjKulwEmcRPRmT7iXdhjMNtYEPOw1YCEhLCQblAaYtA5ck/vbz0+A0ziJqIzfcS7WerZpO31ACnXvFcyM2hZFTtYqWUoxVF/0E9/3U6rm4jO9BHvXozHhXTqFUr800/Pvbk2TChMkUufOOOj6Y96GWBSNxGd6SPePdxCrBqLAPa9bqvP/SwxVEhYOJcsmn5x7/EVYFJ3EZ3pI949CBiEsVuCkeqq05kH1JgjxAX0jGyW8dEYBL0MMKnbiM70Ee8ebklkDbWC5dGAiu776ZIX06NZV4xVf8D0l4+o7iM600e8q9NpVWISXL3HVKAUE9QxE0hf3bSEgmW+8RHXj/UuwaTuIzrTR7xcX5s6dkrQexcgjatOqwWoRjJ6oBYf9dN/Mf3Ze7iP6Ewf8c5zSVTLyB1Sj23PYEKo1BtkHNxLmsj0xnP5i+nP3sN9RGf6iJfeOA7EGKEXCTvDhHuuukGSWSKnXFjfTH/8i+nPEJO6kehQH/EuayoxrZ66wkh7WB7vceocAkibMac+Bpc3C2z/hvorxaTuJDrUR7zc99nMNDKUoH1BzQWkrBakJ+nbkGnWf3BK/Igx/fPjd6gd6v+7bz9y20vGDbg2XcfEqmBVBuC0MUfLGsYPWuqPHNP6PvcSHeoj3t1Ra+c0aEL48yBRAoNKSRD2Y4HZmKa9yZv+DfV/B5nW97mZ6FAf8TLItODdE/NWT81AJU5QiwIacdSWJ+WfQP3ft9Tr+9xNdKiPeNdT984l7nWf1lalJhEQ7nsYdU5SJU2VN/sR/4b6v6NM6/vcTnSoj3g344NajWkMyHnPoG5GoCUVKKWa1ClTx5t5CH9D/d9ZpvV97ic61Ee8817GmKW0CGOmPbimFzC2CNgl15kyrX77B1D/t6G4vs8NRYf6iFdQY5vhD8/yZ+1n4T01r3ZoyUhmYMSf3H78t6O4vs8dRYf6iHfJjzpLIkoQQluVmlalFqwBQm09NGQc45WjGG/STOun74aiM33Ey5aaRx6ZAXmnmUgTKPJqqWvsqVbtNb3ZOf4X05/Nh/uJzvQR70zyVqpaCmBBdpop5D02LwIlwlwjz078numv3iO6nehMH/GO6W6lp1BABXGdEssADbQ+kmCSbrGUH9TpjzTT+j63Ex3qI95BbZpTEoWIe69LnKuhzkYwFLHOYD3Km+e2f0P932mm9X1uJzrUR7wLfoxMqaW2R5ru4ep5gta4oJbaQuRU26NxkH9D/ZVmim4nOtRHvBuMMFtENQOlHfyou1Jj+nMJ0lKUsSr1q4hevEwzRbcTHeoj3jkvfSadQSBaWe1HwoV3kAkNh4WWUMajF7d/Q/2VZopuJzrUR7yCuiQegzmuSj1x77Tde+X6hMo1IcYZp72yE+Nlmim6nehQH/Hultpy7oNwP7KNQGF9ZTkF6HlqFxuV8y/aj680U3Q70aE+4t1whDApMRHEtso1tVWkJXeDkdqq4Egtj18cFL/STNH9RIf6iHdXejOQiCqUJAwk1qHmSBC6DRlThfMv2o8vQzG6oehQH/Fyr61mKhtqqgKEKlAnIvTQcpojabAfBD8+00zJHUWH+oh3lRont9AZgqkBVYsgbeeasspMfVKPb2ZSL1jv0kzJDUVn+oiX4xEGhSEGrdgiudQMwqnBnGPEXKfk9qr7SHdppuR+ojN9xLs3t6Rx9hEg2lwdtWIB2esxasyhhtpjpv6e6c/ew+1EZ/qId3Zimi3zYhqzDSCTCnWdG2HYIKuBlfHVGJt0mWZKbic61Ee8g7rnjGGh3EdaDTWt5qM22XuMbGJrXev8QaH+TDMltxMd6iPepZmShFRbBJSxu4/ZQHNEsBpjRS68iP8B1F9ppuR2okN9xLv1thj74FShhNVNU1LbD7kUZu9Daxqhll9U6q80U3I70aE+4t2elyCD/mQ+MO1Z62xQpXeonDBUTaz5lZ2YLtNMye1Eh/qId2mm0hpiZkhWMlApBGpcIZH0Zgvppr84KH7eUrud6FAf8a6nnlJR0gSpq+mgPCfUUANg3ZNOY9eWX+VO02WaCd1OdKiPeBemtt4wEUNOe8yYcget1KBYZyVVreEH1stnmgndT3Soj3g3Ra/N1GwSUNg7uTKVnWbqkAPxSGO/H3iVO02XaSZ0Q9GhPuJdpQ6t0WwJGHeY2vZBsauBYl7tdsqG8ReV+stRRHcUHeoj3g3xLTaF+gTWWRfUY4AY7XATt8oYOz57So53aSZ0Q9GZPuLd5UekaQEX06HuIXoSQVtokGLUPnWU/Mwlx7s0E7qf6Ewf8S5KnVmsMMHAPZFpfQmWeli9SJfOifu7DQJ4l2ZCtxOd6SPeMU1ZuFmFrDMspjOvXtoMgnLonNNgezXsFC/TTOh2okN9xLurD0tZZiQowcJ+HhDA+uqq5+AqllQ4/aCh/kwzoduJDvUR77LUfRuHnCC31XNQLgZqRaAzVySOJddXD7nwMs2Ebic61Ee8PCa21gYFwEYb6rofCHSE1XdUNewq5dVWDLxMM5HbiQ71Ee8mfojVsAdR69iRJsIMFSNCGyF3iRR7fJVmwss0E7md6FAf8c55KXWQYgSuoSyoZwVpoUPLNEdjQ/1J+/F1S01uJzrUR7y7/VBOIaYAU1d9JqsdNGmFVNiGCWbjV9PW8TLNRG4nOtRHvIvoURMc2mHmvRYjFgKjhjCt9NZbKrP+4krvK81E7ic61Ee8q9RTQsmTQEhoVeqEoBMX43GiSemB9Rc99ZehSG4oOtRHvAt+1F4s5g4pxQ40ZgbNLUOKq/uoc/TKv4D6y1EkdxQd6iPeVeqGpdqfiUyrnaaEE2rJApi5pDopxfQqd0p3aSZyQ9GZPuJl91FzQhSwggrUSttpJoWhwnsYSErp1TmR7tJM5H6iM33ES5N8IkddEFdcHbUagggNMBtJKPSl/IDpz97D7URn+oiXCT2dFLVBHXsrRlnnxZpGh1W6S0oahqVXzwPoMs2U3U50qI94ORyBasI9xmbkP4U6gaoVCGUU7LGE+YuG+jPNlN1OdKiPeDkcISXh0KDvZpp0tSA1doFSVk89xp+M3g+g/kozZbcTHeojXkEtmCz02GG0VFf7Eec6MNYKjeIq4KlZGr+o1F9ppux2okN9xLvRkBaxj30rnVmBeEGtsU4IM/SEq1oH/cE58TPNlN1OdKiPeJdmWh11KXWdEWds/4Spaw3rt8J9ltAmSnq1QIAu00zZ7USH+oh3duKQgAk7pD0hgZIO0Br2PL1Vp1urU8er94l0mWbKbic61Ee82zQX4yxUC5ARAeHsoLKOjKXNIj3lXvgXV3pfaabsfqJDfcQrqGclyyi4euq8Dooj7RcCtBjvqXSeRaO9GuJLl2mm7IaiQ33Eyyl6MS6sE0TJuOedDpBhETQ0CtNC1/5qNCRdppmyO4oO9RHvKjWts2CzBgNbX6fF1MBm6tADjlUjcfRnQ3zzXZqJ3VB0po9411JLpsoL5/zn1UvaLbWtam1NQxhzJg2vrqnzXZqJ3U90po94V6dVe7fI++X4WH20EtQ6GSLVPKjofj7wnumv3oPdTnSmj3jpvGjCqRGQou39RR0srNa6hT6tyswdx3umP9NM7HaiQ33EuzE2TAMtN4hjX1LHiaDSFHLfSb3axsg/aKg/00zsdqJDfcQ752VV6hlbgIx1dx9jQY0iwL1ZzztOXX7QfXymmdjtRIf6iHeb5mKelSqBxV7/ecglggylD6NJLTT5RaX+SjOx24kO9RHveuoi0gbv17b7nIjZQFcjDUOCUGy1hPFqNGS+TDOx24kO9RGvoMY5ehvBYPaRgUKKIBMJQjKWRmgaXqWZ8mWaid1OdKiPeNdTt6ix5rkOirYOimS03yc2CFFNiwbF/Mojz5dpJnY70aE+4t1sJux1VFboZZ0RKWAHCblBtSS1RRuRXoWp82Waqbif6FAf8e6BooRiWhW4xwlUwwCJTWFqSXXQHmUTfwD1l6FY3FB0qI94N8S3V25aBLjE1X50yfspOUJCmSNlRZ6/uP34chSLO4oO9REvX91i7LFkaGUOoEkBZMS83wqU1mKLJbyCmu/STMUNRWf6iHc3eiNjQJY9GWFf61kF7YlB42AamSTZD5j+bD7cT3Smj3jHdOI5e9zVOch++ZJABQtETCxN29D+6iUX36WZituJzvQR764+4o6XdoMZdZ0STRbTA8N+gWsssZu0V/d5fJlmKm4nOtRHvIM6h5jy7BBWBw2UcTUfaRVq6ciZuQaer+xEvkwzFbcTHeoj3l192IxUogBK2LubE4GlahBDlKrBsJcfdNSfaabidqJDfcS7qw/GmlbbDJbLfnIrAvu1C6TWYhaNZXXVP4D6K81U3E50qI94OcamUeo9Q6+z7p56QT1GA46ll6WNZq9yp3yZZhK3Ex3qI94FP2JKJY8E1uo6HrZooF0mWG8j9pnaxFfPE/kyzSRuJzrUR7w7KHIUIU1QcLXTxDuiN1bNblkit9Fj+0lP/ZVmErcTHeojXkFNVSm1QFAWZaunHqu7FlSoNvNiWtc58gfX1J9pJnE/0aE+4t1BMXKuuVYYk/dOUEt7JUaHwa12KyGJ/aL9+DIUxQ1Fh/qIdxG9PDiU2KFn2eZLiatIV4HAkYlLTyO/eiHAl2kmcUfRoT7i3UExF1PECcqp/DNFz7CUVanLLCGP1Zu8Wp9Y7tJM4oaiM33Eu+THFJ0DEzDjfsqVEwhGgxxNpka2nl611OUuzSTuJzrTR7zbNJetj9AmdIlhMa0daicFGTWFEI3n+EGd/uw93E50po9411BXDrMMA4kcgUpWUNQEs9U5a11tbw3vmf5MM4nbiQ71Ee+gnry6j4ZQafXSVMKCmmhvxRhTJ40pzy6py2WaSd1OdKiPeOe89MTMWiFnRCDVADqMIYSR9kqMHOMPuo/PNJO6nehQH/Fu3GnoJiMK9BYK7AkfUHMX4IpD1JrV/Gp9YrlMM6nbiQ71Ee9GQ+4dGKMalDDXObH3ul+97Fk2XbKt9iPmX1TqrzSTup3oUB/xLqI3tM+aETCnAVRnA1NpUBOHjnmmFl9N/CiXaSZ1O9GhPuKd84K95dIYxuh7it62E+c6MvbUAxddZ8VnHnm5TDOp24kO9RHv1mJgXtQE3WHqdVCMq6e2ggMwBlunxLrTpz+A+ivNpO4nOtRHvPNeeLbSecCgPRrSZoWKijCZWm+jiT57dVsu00zqhqJDfcS7K70QuBt2yHvUKWFeZ8TVxa6P0cVQ63g277RcppnUHUWH+oh3YerVbKgYQaK+HcWKoL0LtJG55zEk2Cuo5S7NpG4oOtNHvDMUUw7WYwabowEpMyhJgqwt573aaM5X19RylWaKwf1EZ/qIdwm9HLOKTGgd94VeG1ATRsCZOdSRep6vkh9ylWaKwe1EZ/qId1cfuamqLYjbakCo763NQwZ0Tcla0Fjt1QRfuUszxeB2okN9xLtC3SanlCakuSf4Mg+Q1DLkhCzdqsTyajaT3KWZYnA70aE+4uVSLimZBIFr1NV9iIJRjRA5BLTOE+er+zy5SzPF4HaiQ33EywcCKRi3CGXu2UwlC2imChJnsDIo2HzlkctdmikGtxMd6iPeBT8SUZf9JrHxaj9KMdDGBUqSWQeWnvEXlfojzRSD24kO9RHvcqfVeiSeUKWN1VPnBmpFgNIoUYO0ll5F9OQuzRSD24kO9RHvKjXl1mPeE2z2SnKSAmbbU8RAOppGbO0HUH+kmdY3OtQO9f/EuyG+rSx64wCNvMhOq522ShPGMB0aiSz8olJ/pJlicD/RoT7iXfvR5yTrHQru/UXcOsj2yEO32Zg5jmd7MeQuzbSodqgd6v+Jd1AbJ+57KuTAbZJPgTpShFnTop27Ldh/APWXoxjdUXSoj3gFdUjIaSjBWP+fQCgMUhlBBpXRJJeQXr0Q0Ks0U4xuKDrTR7x7n0iKHWeEXFsBCpPAJAXoMrEnKyWmV+MR9C7NFN1PdKaPeFen54yBZgHcrgvl2MGQMlQa9ifGLPTqllrv0kzR7URn+oh393nMJVoyYN5ddeoBalsfc3ZLwlabvEqd6mWaKbqd6FAf8Q7qhmq5lkWxLKgnhlWoQ4NQZhx9pETj1dWHXqaZotuJDvURr6AWDKliZ2DhARQng85VsznFNlOrksqrLLVeppmi24kO9RHv0kw1GI/codTBC+phYItkGE2z0Wxc+6ulXHqZZopuJzrUR7yr1L3RjNtOlD+vXgRhlexdrkMNs+QQnuVO9TLNFN1OdKiPeBem3rttKxsolx38qB1M4uqupUruRbHPVx65XqaZktuJDvURL99yxcoxBkg8dB0UV6WusTbYw9YX0RTLeGUn6mWaKbmd6FAf8c56EWXCVal58oJaqEDVUaCXuSeuhzbnq+3NeplmSu4nOtRHvOupc6JmmaDOHT6t+4VAjg261lGbaSnyi0r9ZSgmNxQd6iPejYbss42Z0j/TPqivml2zRBhiqy3BXHN6FabWyzRTckfRoT7i5WymaJFlQqe6dwi0BbWIQkutlhQG1fHogeJ2EW/STMkNRWf6iHfJDyqzp8aQJeRVqMcEi0TQJ6aaVks9+JGh+G+mP5sP9xOd6SPePXrRVlBaho4mi2ll0L4Q75NLkIZ5yCPr5d9Mf/Yebic600e8OyVqpSjrWFj2FnJiLGCjdAi5S0oYW3v1kOvfTH+mmZLbiQ71Ee+cl9QrWkOYq1zvd+QBKq1CbUOERaRjfHSf9xfUX2mm5HaiQ33EK6hLLbOt4yCw7EqdCq5T4qjQLdVaRhk0H03w/QvqrzQTup3oUB/xzk4sVKfanvNRw24/IkgKAr3nyiGVhD+B+ivNhG4nOtRHvKvUWjBWKTDLthMp2YI6Fci5E2soq93+wTnxM82Ebic61Ee8u9Azk1pMoAkloN72SvJGgGV2C1TV0g8u9D7TTOh2okN9xLtK3WQYZoTBe38RJlyNSFvtx0ySsXaq4ZGd+BfUX2kmdDvRoT7iXZqpBAqhMMSNMq0/sHrpCjFWTNablVdjbP6C+ivNhO4nOtRHvPPIC2IJ0YAT171pLoISTWhKJkbrv1H+AdRfhiK6oehQH/HSfOFiNirksT4okoLFfaU3Y41mKXR+tBjjL6i/HEV0R9GhPuLdld7gKmn7LjXue+pMIKgZNEqWaWO0+spRjHdpJnRD0Zk+4t2jW2UbmBUYZ1rdh6xzIvNimts6IY4xdzz0OdOfzYf7ic70Ee9Mcp1xUE6wzooZSGIFS5GhjLqvPkJL+VVHHe/STOR2ojN9xLulXKNpH1GA2uo4iPbzAOkGq5nWarVOoVd2YrxMM5HbiQ71ES/X3Caesmp0kn31gamDqUTQICGkVGbTHzQfn2kmcjvRoT7i3cCxVZYHr7Ph5IhAZTXTNUQFXZCP1YxIpl9A/ZVmIrcTHeoj3tmJIUmWsnhm66v9iB1qsgqDWwy1cWn2C6i/0kzkdqJDfcS7BQJYSWWuSh1oR/RYoeo6Nu7dRQNjtvzsJVe8TDOR24kO9RHvLj+a5dhJQQpNoL2eq2pV6IFTLJX2BfYPoP66pSa3Ex3qI95F9CrX3omhSyzroDjtn3mnlcY2X1KnVyvJ/4L6K81Ebic61Ee8tBNVaZ0GgSpmoDYDCEqHUTX92R9Q7NFajL+g/kozkfuJDvUR7yJ6IbYRO0NKabUfaBNq6R0kWVZjCr0/2iHwF9RfhiK5oehQH/EK6ljYal0oTxRbPTU3kMCrsZ5kY1oaIb9KM8XLNFN2R9GhPuLlTtCI+/IOmMfY5ssAi6XACDUhWQgpvGo/0l2aKbuh6Ewf8W6InsScd3kedaeZ9M9TLowQCyLX0XDwo2nr/2b6q/nI7ic600e83CCwCvHqOcDm9hNlgV37FJiNUSMZq71KfqS7NFN2O9GZPuKl8xJZpBCkzKtOh1agDhMInGpHLDjDq4ReukwzZbcTHeoj3j3kCrj+UIaQRtunxAKSJIK1lDrHiVhfXVKnyzRTdjvRoT7iFdSYR00dK+wNXEA9M8jEAkFrkcbJOPwC6q80U3Y70aE+4t0xMcR1EkwByjQDqoZgabUfnEPPs+Wi+dVY6nSZZspuJzrUR7x7ydWGzhED7NYaqK0PKdpBpI0QLeSRf3BO/EwzZbcTHeoj3kG9M3gWOmjaEz+K0U4zCYxZgpG2Wuor5yVdppmy24kO9REvp+gFnmKriZZe9nCECIIjQ++zWijFpNAPoP5KM7HbiQ71Ee+uqVsLHPe65lj2uPU+V80uCWRU+zObesovrvS+0kzsfqJDfcS7iB5ik5AnUA8DKIcKNnNeZMdJPYdR5qs0U7pMM7Ebig71Ee8eKGqxUZBAiPZoyFJhFe8EM61SnUqMhV4N8U2XaSZ2R9GhPuLdfARtZTYqIF3CnmOTYJ0NDVAyxcDcir2CGu/STOyGojN9xDtDsXKnagSrzyCgoekfQzHlxGOmuI+P75n+bD7cT3Smj3iX/CglVyFeJbrKYhoFjIaBjlHiyJQ1/IDpz97D7URn+oh3b160VETsMEaOQDMg7GGQq79erONswvbqPg8v00zsdqJDfcS7U2LNq29utpMeu6HeS7kaBSg8swlWjfIqSo2XaSZ2O9GhPuLlQ646THuGqTSA6vqo0wa0IgV1CON8lWbCyzQTu53oUB/xDurBWdLeBBriOiaGutqPLB0acqBeiSX/AuqvNFNxO9GhPuJd8IMxxd10COEEarWCTGNoE7nW2aul8AOov9JMxe1Eh/qId7nTiSHzUCipGFAmBRWeqweJWlKaEfkXlfrrlrq4nehQH/HOI5esIxND/jMa0hbPMlZj3eawmGLB8mwnKF6mmYrbiQ71Ee8qNY/BFAiShH2lVxNU1r1RIMwZJI9QXq16wcs0U3E/0aE+4h3UuI6KVeeezTRWpR682o8YISoZtkyZ+dWzF7xMMxU3FB3qI96Z5Jmq1CnAOGwveymgGPZX6491waS/gPrLUSzuKDrUR7x7ISBKqTSDiW2PW6cImrRAWQfIhVMsc85HUNNdmqm4oehMH/HugcCoUTkMGHlfU8ssULvJHgFSS5o85rPZTHSXZiruJzrTR7xLMxlai7nD6Hlv5QoN9vDexfRsYXBZx8hXx0S6SzMVtxOd6SPeTfwwM5xFoKDiTp0SWMwCISv3zjJDfJVmoss0k7id6FAf8e55gDRBzKuh3m00Ga/mY1EOzDRaCas3aT9oqD/TTOJ2okN9xMvhCAVDbwyjtNV9cAmgEioEJBVKVcqzTXN0mWYStxMd6iPeQV2yrr55leYU9y3egrpaH6BcZ8Bacig/OCZ+ppnE7USH+oh393nN+uS5n9zafvoSaUFdFMYiOqemoY9XS7noMs0kbic61Ee8y51amz0untNeXUQhN7CaGmCpDWNuezrTD6D+uqUWtxMd6iPeveXqGUuRCt1mB1JGUBKCNDhHscLybDgCXaaZxO1Eh/qId+2HadNUJ5jS6qk7K0jGBGH2NrJKGc9yp3SZZhL3Ex3qI96lmVQlpClAee96KTGD1NBgjj564lCFXg0co8s0k7ih6FAf8a6nFlINtpcG5FWpLQ+oPRGMOWrkPKbhqyG+dJlmEncUHeoj3j0lTz3GMhRyLrJHQ+rGe6xKTSm0QkGfhanzXZpJ3VB0po94132QrmI8GPosq/tIycAMG2hbVI+q2Oer94n5Ls2k7ic600e8i1LPlhqFPyN8CxDth+S4nyf2hA1rlDx/UKe/eg91O9GZPuLd60SLqdfeIQfeSWqNUHFP/CAKJZdaRF5N8M2XaSZ1O9GhPuJdmolDiIIEureBUggGdcoA0qQxSKFBr7Zi5Ms0k7qd6FAf8c55ySiGxUBxr3rJq1yvf0fIO0cduI3VXv8A6q80k7qd6FAf8QpqZi6x1b3lpa/6PC3Cn+u9RG0mozDjs60Y+TLNpG4nOtRHvKvUuP7GMhfKqwchrR2q2V4gUKV3MkH5RaX+SjOp24kO9RHveuqYqVZNoKM3IPwzm6nuWQmh5dFnZXvlvOTLNJO6nehQH/HyRi/gmLED/hkNuYNMQj1BjwtqGy0z/uBG7zPNpG4nOtRHvII6sFkZxBCMIlCiDLZjqFxQaos4cv0F1B9pphTcT3Soj3jnkfOwtMCGonHu3GkBwz5hoJAENErpF+3Hh6GYghuKDvUR70Z+pPVLXvDCqF2B4oi7/dh7ySPloLUVHT+A+sNRXL80h9qh/p94F6ae2ZSygsl+y6WcodrqQWpoo1Vumcqr2w++SjOl4IaiM33EO6a144xSwdpezTUxQqW4B/nmgRa02XiVZuKrNFMK7ic600e8u6UeHdE0goX9kLzM1Xy0spjGENKsqZf2gzr92Xu4nehMH/FuNtPYg8Z6hV5pNdQVGaxXhVBIA40Usbx6nch3aaYU3E50qI942Xysn0khgpxkLxBY1Vp0T/DFwSKjxISv0kx8l2ZKwe1Eh/qId2NscPQeRwCRQEB9NNA59pKMbZWXqfEnUH+kmVJwO9GhPuIV1LWHFiYhdOI97rSt9mPUBrlxnTY1z/5qNCTfpZlScDvRoT7i3Qzf2KnOVamx7aaDxwCrDWEGo0oSZFH9A6g/0kwpup3oUB/x7qDYeWKTCW2/HifuASpLhrmQ1jGbDv3Bhd5XmilFtxMd6iPepZmktKmskBruleQ5ge0007REOPsImvEHUH+kmVJ0O9GhPuId1KxaqjVgM9qTqRtI7xNiWk0JISVpr14I8GWaKbqf6FAf8S74MWcKwSpEZQYqqxGxiAIz8WpmZ6TaXi3l4ss0U3RD0aE+4t3th+ZAgwXQQgOibqCNcSdQ+z42FqNftB9fjmJ0R9GhPuKd+RI67mszqKHvKXqrSNc+6iJ7DK0t5jJfzUcod2mm6IaiM33Euxu9uZ8giuxw3lwtdVrnxL4Oi7MoCQs2C6+y1OUuzRTdT3Smj3jXUdduY7IBx1mARhBQld2G5HVGTH2k8cp6KXdppuh2ojN9xMveg0ZbJ0HQvb+Zkq62w0aBKlIthVlKe9VQl8s0U3Q70aE+4l2hjiPOWhv0PPaa27Lw1soQwmwlTWn0bIxNuUwzJbcTHeoj3o6lLkEwQ5rDgGJT0D3Ld49qomC8WpEfdNSfaabkdqJDfcS7J7c0hq1aDZrivsXDBJJzBm04ysQeyrN35OUyzZTcTnSoj3gFdZ66+o+A0IusSt1SBwm9rMa6ZetxZv7FOfEzzZTcTnSoj3jXfpQ2xqwEYUdOV09N68iYJ7CEaI1zjeUXUH/dUie3Ex3qI95Npp4h932Pl7kvqEe01YiMsBrrLqE16mSvcqflMs2U3E50qI94l2ai2WxigFpiByr7jGhRgYuyDRuL6VdppnKZZkruJzrUR7wLfpSyeg6L0JQFCFuFilihjyh1/Z3rZ/YDqL8MxeSGokN9xLv2I+SBHMp+7BL3W665eurYAKX0yGiR0i966i9HMbmj6FAf8W7mB+3RTLIOit0MSAtCjcywepIQ2CZLfnVPLXdppuSGojN9xDtDsa3euYwKkkrYW7kyVBoJsCvGXufk+coll7s0E7qf6Ewf8a6jbsQZhaHv+AeFWVadnhmQNMes3Bj1PdNfvQe6nehMH/Fy2Kmi9oowIy6mW69go2cIYbXUIafO8uo+Ty7TTOh2okN9xDvnJbY2OBuMNFdDnSmDyIzQc86xtPU3vBo4JpdpJnQ70aE+4qVH3rD1KdtqaUC1CZjKzoEwMzZJnF6NpZbLNBO6nehQH/EK6h6poYwCGGwC9YhgvMhO/c+W21bfPbmVyzQTup3oUB/xbtULFrWcEpCFuHOnBLI3GY1uY6Ru0/ovKvVXmgndTnSoj3g5GrJLGcx7OMKed6oClXMDqT2hWcX6bNWLXKaZ0O1Eh/qIdz01r+65rTNiW7V5tR9lgAwU4BRCabmq/uT24yvNhG4nOtRHvIKaWzOTpFCmItAUg9VF86rUbDH2mdafH0D9lWZC9xMd6iPeLbrVgkVmg4y4oI6rsV5ShJZTzTooF/pFpf4yFMkNRYf6iJcvBIZozAwpjgJUcgLVZBB7mjSK6LRX49blMs1E7ig61Ee8OyjmEeufB4qoC2oJGWwfFFPkzKgYVxvyCGq9SzORG4rO9BHvbvRKqQV5QOuY97jTTfdqQYoOxaq5J5L3TH82H+4nOtNHvGs+GvI6iCXIpayOukaFyjFALBoJUVsY8z3Tn72H24nO9BHvhiOUGaeWAkILbOo1g1RJ+3pvj7OJxewHdfozzURuJzrUR7zzyMVKVjPIPe80U0mwMCawNo1UWRO+us/TyzQTuZ3oUB/xcoxN173BCGSuD2qq+0lXB1YdpWuu+dnED71MM5HbiQ71Ee+OiVQVt+kS4l71UrWCDKtghMFK78bjF+3HV5qJ3E50qI94OUWvlBnqWEW6rZ66ztVTZ54w20gl0xAdr5wXvUwzkduJDvURLzfNlSaaJliPO6JnEar1BmI5tB7aaOkHl9SfaabsdqJDfcQ750WD2MgZcE+woTkEBFEgaKPZwiJ+vLIT9TLNlN1OdKiPeGm9YMaZB+RKq1KHgaCkBQrNVHh2wfyLSv2VZsruJzrUR7y7/RBME7mAaCAg3EN8qSjYpBApsXJ79UBRL9NM2Q1Fh/qId0/J1SbzmKCYMlDZ3TVjhzEwYO+xlPELqL8cxeyOokN9xLuZH9gjzr2SPHEF2hcfxpphtR4YKac5yqMrvRTu0kzZDUVn+oh3N3oamSZHQOqrpTZcfYiUCRl7xdipWv8B05/Nh/uJzvQR70zyWrQucAF3/GOvJwdrfxBH1BxyGfHRAqN/M/3Ze7id6Ewf8W7THJuVUBHCXvBClTOYzQRtxlFNUgz50TvyfzP9mWbKbic61Ee8m+CLPDhsJ7HMBXUUAomrUGszDIYj0y+aj880U3Y70aE+4t078phDL2Qgqe6OmgNo6AYDe8AsXTH8oPv4TDOx24kO9RHv7vNG6sIToau2vZV8FWkLDNLKIFy4h/LIefkL6q80E7ud6FAf8Q5qXL9k1QDFRIEkM9g6GgKPnCinQf1V7vQvqL/STOx2okN9xLv9RQGHBRQYg1djzXWChZahjpRiHGNEezRs/S+ov26p2e1Eh/qIV1DPJnU2yjDKlHVQLANsv08Mc0jDJlnio6Vcf0H9lWZitxMd6iNeVmrqDalAtD8TP4jASknAYWLeL15T/sVB8SvNxO4nOtRHvB1j0/4M0KvRtvdCE6riaj9iRlx9yOzh0RDfv6D+MhTZDUWH+oiXQ3xTnSUrhGwZKPQAOswAp+VYE47K4QdQfzmK7I6iQ33Eu/ajDhk9IRTU/erWVqVmziCxE7OFhfajDUYp3qWZ2A1FZ/qIdy65IsWGdTUeezxCrxGEOoMMTrPOrjO8uvyId2kmdj/RmT7i3QhfTKnlOCHTnksdQ10dNa+y3UahjDWH8aqjjndppuJ2ojN9xLstt7VanG110G3Iaqhr3pmPAVKbaE09r3+9Z/ozzVTcTnSoj3gHdcp1YE6AYnsfed37yHOAGmJqGmsc/IPm4zPNVNxOdKiPeNdRF5ottQh9VAXKGhfUM8CU3GYKMWN4tOrlL6i/0kzF7USH+oiXEb1ZccQBOmkvEFgftTQBZtYiI3blX0D9lWYqbic61Ee824oxMFbVDkHTglqQoOaIgDa4qNVeX+0v+gvqrzRTcTvRoT7i5fPEERmTQpN9+UGcobY09jXIOjXWIaX9olJ/3VIXtxMd6iPetR/GMWpiCGxpj9Irq1KzgBl1Iiwtvlqf+BfUX2mm4naiQ33EO6jD6qkx6J7IhHt7cwajKjBKKp0kGOsP7MTPNFNxP9GhPuLdaMiUtXLbQ9ZrA8p7k5G2CJaHxoo6LL56dRsv00zFDUWH+oh3wQ8mLfnPhLEQ1kGxEGhtAWQhvc6QlqK9evYSL9NM4o6iQ33Eu9lMtQ2pJW2XPALx6CDF1m8l9ERFqgV7VanTXZpJ3FB0po94V6ht70fkCW0O+if5IZhwIR5KnMg62qsHAukuzSTuJzrTR7w7JtY/z8UJIrfVUYcYoPZoYNxGlRlL01cmebpLM4nbic70Ee8uqRfBGBtD42F73ljdB8QGSFny7LWl/urqI12mmcTtRIf6iHfBD5RGeW8tMl4NtVSGdTqsEEfUMAqWib+A+ivNJG4nOtRHvNuKgYk5T4aQ8gBSSnszuYDNkmaqptVeZanTZZpJ3E50qI94N0VvTpJFLwzlDLRflEuLAjUnLKNVCu0XUH+lmcTtRIf6iJcvBGRytAaaMu8wdQW1ngCDNBTksKQfQP2VZhK3Ex3qI94dFFOdOEUWykz/vCNfB8W8DorS1yEyWcBXY2zSZZpJ3E50qI94N5tppBD3WKbZQgfam7lEe1/nxlrzHtCUwg+cl880k7qd6FAf8W6FQCrSaWbIxArUcwVh6qAz2sAsuj5/APVXmkndT3Soj3jnvShPHDUBtzmAkiJUTAKNaY+3oZb0FwfFL0NR3VB0qI94Z5J3aRSoAM+xoK4jQBVpUEsulsr65FdppnSZZlJ3FB3qI15ue4lswwbkkvZT8mwgsQmUzBpLTnUV8EdQ412aSd1QdKaPeHejNySK2IQ0awHSmEFjj8BIvfFqPdYp8j3Tn82H+4nO9BHvUqfBrFUj6BYJaL8UqDOnVbFlzD5SQnl1S413aSZ1O9GZPuKdnVhzpZYHWNhzIS2UxTQlyOtHZWFSo/bq6gMv00zqdqJDfcS75qMQYksTWpUM1IKCIApIH5JM8ij4KkqNl2kmdTvRoT7i3f4ibbGrrmNhWB+013PVNCLMWKcETCVT/AHUX2kmdTvRoT7i5TGxtmx9wgxjNdKB2oI6GvQ0y8w4OpZXs9bxLs2Ewe1Eh/qId+/IexBOo0CqfbUfc04QnQRq2lLH1tB+cPfxlWbC4HaiQ33Eu8sPqRLYBmDIbV95ZJAyFfIIq/WIsUx69UIA79JMGNxOdKiPeBfR6yakiWDUogtqZFAsCL2NTCGMQvID5+UrzYTB7USH+oh3z15GHViiQG7GQBUnWNw9CBmOxBIq/uJK7yPNhMH9RIf6iHcHReZEUnHPzltQWzOoMw7gXjOlGSbNV2FqvEszrb7IoXao/ydeQa08O+NqoiftgyJqAo1EkKNyDlppzFdpJrxLM2FwR9GhPuJd+5FGl7ja6W5p9dSpVpC0j4wxRcpl9SP4yiWnqzQTBjcUnekj3jE9F9QzFsC4V4JG3ZcfWmBI3oV6GJcfMP3ZfLif6Ewf8e59AA5sOg2i7LUYTRtYCwZzYogWSwjjlUlOV2kmDG4nOtNHvNxfxK2oKMShA4gNwWwEiJOpJtOE6dUpke7STBjdTnSoj3jnvCSmwtwha96nxFkW1OujcLFZR40kr5wXukszYXQ70aE+4p1H3mZYrXPfz13S7qgLrLpdV0ddOgaKI5dfQP2RZsLodqJDfcS7lroTx8gEyFyAUkCoGgSo7lW3AdMY8wdQf6WZotuJDvUR7y6pdZa6/kBI+5y4GmlQKwhJAgfrxXj84O7jM80U3U50qI94F/zIEpVMYIwagOZQqCYMs8wYtVecNf0A6q9b6uh2okN9xLudoH2IJFudBwYGatXAejBIpcautXQL8gOov9JM0e1Eh/qId1d61ga1nmHMMIDK3uNMeS8xMmmYS8/hVZqJLtNM0f1Eh/qId36ijhIzCZiYreNhzaAlBkCtext5nIqvgh90mWaKbig61Ee8NF9Cq5wrVKZVqXOZq6duBjgCRSo9cXr1losu00zRHUWH+oh3r25X14FSVietCddBMUewyfvcqC0IcW3PtnLluzRTckPRmT7i3RC9EaT1PZha+55e0yLI5AbaLEWhPkfq75n+aj6S+4nO9BFvR35oG7NDQV0d9bQBhmVAbNSDZZyJXzUf+S7NlNxOdKaPeDeWWmXmlCYU2alTXjhL5Amd+xir1x6JX71OzJdppuR2okN9xDuouxBaqdAI9xibup/cVoVZ9kpnpqnh1XCEfJlmSm4nOtRHvEszUattLwG12PoeY0NQWRrQiDU0ssz2yiPPl2mm5HaiQ33Eu1UvxKzKDKid9qqXtKCuFXroTbET1W4/gPorzZTcTnSoj3gHdaLSg0SYeXXS1NnWOTENKGOM0pQQ7Qf3eZ9ppuR2okN9xLsXAotqaXsYE4WwJ37YqtSZoNVISVtbhfzVaMh8mWZKbic61Ee8HA3ZZ+Q8YUzTBbUmMKUI2DA0HWnUn1TqrzRTcjvRoT7iFdTBRuceEmCldVCcsYKOyFBLazhK4F5fPXvJl2kmdD/RoT7iZU8tMmZrqz7rqtSjyuqp5/5qddWmTcJ89ewlX6aZ0A1Fh/qId4sxSu3a64BqjEA5MFjuAZIU1iFZ6vxFT/3lKKI7ig71Ee966tqNx94Eyvv2o5YCJpJgJF24T+zxmaPId2kmdEPRmT7i3auXUGadRNCS/hmiJ6CFGuisEi1WTPFVlprv0kzofqIzfcS7KHUMk1LZKwPGn+fjGSTnAb1kbMxdcLw6JvJdmgndTnSmj3j35JZTEFkl2kQbUI8dZJa6w03YqNqc49XrRL5MM6HbiQ71Ee+GI4igFWtg+00ihTzXKXGsXoSyJo3rrPjsyS1fppnQ7USH+oh3Vx9SE46ZgUOsQC0nkLKOiswjhFlGLfQqzcSXaSZ0O9GhPuLdk9sqzDms0hz3wLFOBWRIBKsz5NVRq5RXEz/4Ms2Ebic61Ee866nnqGjIUIlXT22FQVfXsT5SG9a7hcg/gPorzURuJzrUR7y0E/vQ1A1m2xd6gyrsPhpiFsqjjfUff3D58ZlmIrcTHeojXm7FiNmaJRir2wCqnECpI/CkWiz1GfGVnciXaSZyO9GhPuLdcATsVSorjMx70S0KSFs9SNVcNFZKIq8ienyZZiL3Ex3qI14GPyKuUl2hl0U2xRLAtqnYeE7E2aWXVzsE+DLNRG4oOtRHvDsoxm5TG0KaTECtFaiSBgzGVOtoXfFVRI8v00zkjqJDfcS7g2JbR8XGDBrYdqVmMJYIY7He1XKU/sp8KXdpJnJD0Zk+4hXTHCxTpwbcYwNiWS01icLsQbXNknJ9NZup3KWZyP1EZ/qId3VaMxeKEUqveT9PxD0Ycj8kj2UUNszygzr92Xu4nehMH/Fu1ctQLJ1lFebtkc+ZQSoXaNl4oq0i/iz4US7TTOR2okN9xDuomUPnnKHksk6JEirUUQ1Gbjx6xMLp1cSPcplmym4nOtRHvBuOYJJLlQoxIf8zllqwNcD9EoZlZg2vJkOWyzRTdjvRoT7i3SU1pTjVBvQxDCg1WsfE3iHnKs2iNA2vLqnLZZopu53oUB/x7iVXHokDEhQdc28kTyDaOsyFt46G1J4FP8plmim7nehQH/FyK0ZKWcT2G1tcPTWOfzxy7pqGzfXnJwfFr1vq7HaiQ33Eu3mnXXNlrJBkFiClADW3AK1Qiaulpvxs0W25TDNltxMd6iPeeeSNpdRWgEda7YcZgtVqezbTHGVwDuXVprlymWbK7ic61Ee8u/0oLQarConqgjp2BG01QMKYZqtiOF+NWy+XaabshqJDfcS7e+rZ0ohhQtPaVvuxizS2DH8Spz1iyOlVmLpcppmyO4oO9RHvoC4pI1qGGfOq1JIaaKIBJUeN2GrO8upKT+7STNkNRWf6iHfLXgrlgolh6J43RkVAtK9/jthHaJLns01zcpdmYvcTnekj3iX0tIy5m48qVFdHPQPUtJqPQqXLakPmbK/mjcldmondTnSmj3j3kIsjt1o65D4IaJ0NQXMtQD1nLbM1sldzIeUyzcRuJzrUR7x7cmuBJGYFtYBAdfa9EjRCRCHsk1rMr9JMcplmYrcTHeoj3g0cm9ZnMAOzuqAevHcH5Aac8qrTs04Zr+7z5DLNxG4nOtRHvPPIWZKFsip1jQK076clzgTSag8S8gj0g2PiZ5qJ3U50qI94B3VAo1gnSKgRKHBYPXVBaNJTibWS6i966q80E7ud6FAf8c5OHIaiUSFzsNV+CIFG23OqK3OyVG2+Gjgml2kmdjvRoT7iXe50piI5Gcxuu/3Ie4MAF+hILcw2Oo9fVOqvNBO7nehQH/EOatOce6nAPa9KbZlBBiqUQSUlajzzLw6KX2kmdj/RoT7iFdQ0qGtsBWz3IKS1gFIZUKz3kvcigflq4JhcppmKG4oO9RHvrvRIQiNCGCkQEPUEtbWxrUWyoLE3fjVuXS7TTMUdRYf6iHczP6LMYb3CqLOu9mMqSJUBdXKbvbKEZ+2H3qWZihuKzvQR71zyxjrniGBRF9O9B5AZCiSOQS3R1GcbyfUuzVTcT3Smj3jZfNRctCvMauuY2PcW51YmoGIQFC2BX0Wp9S7NVNxOdKaPeDnxow9bJ0SQLBGIewYbgyHVLMJUyJ411HqZZipuJzrUR7y7+rA2caxCPcQCkKJCXe0ITB7TKGvR+OrJrV6mmYrbiQ71Ea+gTigVy0wwS0hAFBEkxFWue0fh2gzHDzrqzzRTcTvRoT7i3TGRSol930qPoKv9wNVSV2PoeaQyuNTcf9F+fKWZituJDvURL+dSs/XVSq9+g/d93nZeCs4d0YstqgQLP7jP+0wzFbcTHeoj3j25bYojNoHMdfXUFseCeqyvxmyUU6GWXo2G1Ms0k7id6FAf8c55kdYKcgRcJ0KgsNoPMUmQcl99SdUQyi/aj680k7id6FAf8e4h+ex9JusgPUagFgRkCoMVa9RGagvtH0D9lWYS9xMd6iNeQR3SNJY59vxeA5Lcoc4kkPYI35lKUn4171Qv00zihqJDfcTL3Glb2Nb9lLyvTrrmAbXWBBhrSAmTkL56y6WXaSZxR9GhPuLdaMg6kHFvb26hAJVcYdXoDhxqLIFxFHl0UMRwl2YSNxSd6SPenRO5tVFDhdU87/EIbb96mQXGUK2xh1XDH407/TfTn82H+4nO9BHvbqlHmDZWiZ5V8+qoa151evXWyWKnZFlGejRs/d9Mf/Yebic600e8OyXSNJWEYHvYB3VREInrqLia6aLaNIdHDfW/mf5MM4nbiQ71Ee8aahv/z97Z5Fi66sx6RJbANmAPx+Zn/kO4sL+LdKqzROfNlrO0l7KiWln1iB0QgRHMKDDOKR7rZFCqBQjX3jLydOY/WKh/tpkk4sSA+opvr2Ls7eBAEsg924Zazzu3eUIZWVpN1Fr66B75P1D/ajNpxIkB9RXf7IeIrp4q5FwZGHMDK1yB0shJsXdPH03R+wfqX20mjTgxoL7i260XSsx7T7gplnZuJ84zpWkA9jlpGfneNP4B1L/aTBpxYkB9xbfDj2WFMjvMXmVvFNlAM59HMlTWEsRKH90Q+AfqX6fUGnFiQH3FtyG+2jtiSpvnejLyrGBdCmSilJNRW/rRwLF/oP7VZtKIEwPqK75tFAthF5zbedQOzGtvFMUP3n1gNXTmjyp6/0D9q82kkScG1Fd8yxMLjtlbh9LJgVOuYHV/4NDVfGbr/Q8y8p9tJo1AMaC+4pv9cCqHa6C2t4fnAXIQpgw66nYhuY9e/yJ8+ZUoaiSKAfUV3yZTT0spzwmNMgE3KyCtI2hqasOLD/rq9CO/tZk0AsVg+opPTM/luS7ZRnqcS7ejbabFJ2CqfdCUUudXljq/tZk08sRg+opvF8lz5rH8TK/JvDeH6uCIDiOnzbQ1L/yVo85PbSZOEScG01d8ux7ASYsrQjbchnrNDp6WQVtlzlZUBb86z8tvbaa9cw2oA+r/Lz5e5NIqZ25vTtaBi1WQusledVuPnFYR+wND/avNxCnixID6im+zmaypakuAtnnmnvYGMTuDzFG220Zh+ejK7T9Q/2gzcYo4MaC+4tvED6xtsBNoX3ulPjdfPPcERXkKlpaEP7py+w/UP9pMnCJODKiv+Fj8KN5lJLA2ZdsPdjA0hVa59yLaWv6LlfpHm4lTxIkB9RXf5p2uvOigXLgisOa0PTUL4Egtq6uWyX8A9Y9Tak4RJwbUV3w7/Ugya6oLOtFeqVknSNu/dTQfPhtj/4uV+kebiVPEiQH1Fd+OqRt5r60BYl/AbWXwhseIuGSkQRU/GuL7D9Q/2kycIk8MqK/4tlKXSVbPm81zbvuxqu6NYqsguficTr2kv7AfPwJFThEoBtRXfCt+VEMVQ0j/eWrfa7acaDFb6pUGt/Yn9uNXopgjUQyor/j4gtHAjomg9VKB6XjqugzWouM8Suf+lf3ApzYT5wgUg+krvl0QWJk8b+PRMG1LTTODVl/QcvWORr7wq0ARn9pMnCNPDKav+GY+cmctc0E/D3KxdQQfWCBlYhEZNq18z/RP7xFxYjB9xTemF03aphqq8Nzr9JngqzNBn+fwY3tt568MNT62mXLEiQH1Fd+KH8lpFTcgaufOi1ZQ7w5z42St4lb+YKH+2WbKEScG1Fd8g3pq8l5P3kLbfZQzwZdTBm7uOlJu2r+6H4CPbaYccWJAfcXHsdTmrCvvfeG5yDXPCF8ihaF1KHnrveAfQP2rzZQjTgyor/gEtQt7ni3DKoPP+0ULRDWBEE3unZDXV2Ns8LHNlCNODKiv+Ng7xZZS7TAE84kTO1hnhOaLJ3ZsvL6ad4qPbaYccWJAfcW3jHzx/ld2hrF4nMnUDD4HQa2SxHH1ql9l5PjYZsKIEwPqK77d5fKSyDuBluHA2StonQIruWTp8/zmD6D+1WbCyBMD6iu+VfTG0ulCsE7ldG8ZG3jmCWijr71PHNtb/wHUvwJFjEAxoL7i28gPZWkTFZbNBtx9ga3tRrajztpprWRf3eXCxzYTRqIYUF/x7aFb7ZOnOPSUTu/0TKYuo0ErXmSpkvSvBo7RW5sJI1AMpq/4dqK32pyKCDQTAfPc+8TBAnU2a+rd8meTIemtzYSRJwbTV3ycS23Nc+6g3fs50BPwtr31lFlyomTfmQ96azNhxInB9BXfjj76kILSz7MBBdgTgzRDaKkMsz57k69eBKXHNhNGnBhQX/HNUIur1Tag07mT2GYFXZpgsuWqdS+T6auKHj22mTDixID6im9Qz1qSn+SlVD0dJgJFOm8oKm/jQUOp/QHUv9pMGHFiQH3FN6iTG00T6HwycjmzmdgMdLRExbPV8QeW+mebiSJODKiv+NY7Fd6bw7F5NhvAmATMpQHVZHnOvW/MX7WZ6LHNRBEnBtRXfIM6Ly1kC1CP/ahq4CYGOOrAWXKZ+asbAvTYZqKIEwPqKz6eUtMcRfMZ8XEqetRBqDEYJxlkOat8NZmaHttMFHFiQH3FN0/dKtasCZBKOrOZtp3GkYCwlVFwexD9iyO9X20mijwxoL7i27WXMUbLSSFJ8/PQ7TyL9IA8e8+2LKXx1bUXemwzUQSKAfUV38bY+GJZsqD79iDMUsGwM/RVsmVcPvNfQP0rUaRIFAPqKz72TiWtxgpl+LYfODJoaQJdpm1rkjKmrzaK/NZmoggUg+krvu0TU8nlGI/ZlwDXOcBrqUCiVRduUb+aN8ZvbSaKPDGYvuIT0wtRtqdmyKV0YPfNtE+D1Ma0fj7TV5de+K3NRBEnBtNXfDv6IGrNi2zHca4HzG07xGzCXp7F61Ja9avbifzYZuKIEwPqK769inFGqk+sUOncTiy1gXE5r2I06t4yVv8DQ/2zzcQRJwbUV3xzH0O5+LbQplpgr4qyHXWrgK2hFel1r9V/APWvNhNHnBhQX/ENah7NZCJQmnNb6pJBCQlU80peMa/+F1D/ajNxxIkB9RUfK3q1LCsOmIiAKxt4GghrDeE20nmF7g+g/tVm4ogTA+orvj2fWFbG3BU0t7Q99Spg/53vLe+2sszy2bB1fmwzccSJAfUV3yp6zXFq6SCV1oaayrYfdePdTQuKbvWreaf82GbiiBMD6iu+eepuhc7TRVn/exN0DBAh3BtFQSxzin9W0ePHNhNHnhhQX/HxJnlHq6OBjfMkOQ4CGftDN0u9oXqef2E/fgWKHIFiQH3Ft6vkhmacCEo6Q3zL8u2uU4FFnMeiWlv6i9OPX4kiR6IYUF/x7bUXldqTnIOPdR66pbztxyRwr9KkNl/5q0SxvLWZSgSKwfQV39pMOBGXVMDFebsPdJBuh25rbq3VJl81P8pbm6lEnhhMX/GNaVtrtDWhZZmb6WVgMitUVN0LtbjiVxfJy1ubqUScGExf8a1JnTSPTAipoG1D3Q109bX9dUt9WuukX03wLY9tphJxYkB9xbdnbktGmaJAuSDw2K7aMHXwUXrqo5Ktr9pM5bHNVCJODKiv+Ab1otlrMpj/XblNaYGObUYwW2WWvpZ8NZupPLaZSsSJAfUV367ctlrXNIdcz0Uu28u1GCo0JeNFVdX/YJv4s81UIk4MqK/45qk5WyMrIN0ZmLuDL9kLd02jW17i/as4sTy2mUrEiQH1Fd+KH6k0SS1DrXlDTed6IjJBI3WrzSnbV/NOy2ObqUScGFBf8e2lOUyzrjSgZtsbRUq0V+pSITUqtiqulf5ipf7VZioRJwbUV3yLE4d4xbb9htcFvI4RyfujspNZKdzlL1bqX22mGnliQH3FtzL1/ishE4K6F2hgnwlUvMFgTry/cKyv3i8qj22mGoFiQH3Ft42iO3UuGba5JmDkc5U8ZSCRWl1H6fYXR3q/EsUaiWJAfcW3c2pkF7IMq450ytQVVPe+cZBY6ZSKza/sR31rM9UIFIPpK76NRzDCyiSwSpt7n3iYtpWgs3TMqbN+duulvrWZauSJwfQV36IXdKakDrOM/3+T6+wbofZBbVpZtXxlPupbm6lGnBhMX/GJ6UlF2zivcMlpM6W+DfWSBimN1Y0W2frqPK8+tplqxIkB9RXfzvOkexptwaRzkcvJQHpfUJs0QVku9avaaX1sM9WIEwPqK7456tmLZzGoeo4+zm1boz5g8kJ1yzb4q7HU9bHNVCNODKiv+JaR+/75TBFS2+sz1+TgbRIM76OMOsXsqxG+9bHNVCNODKiv+Ja8cCvDz6tF/b+bXIlBdRZQpzrQa2f/6sptfWwztYgTA+orviUvwmpzr9Teev6/jNzWQmCupGZtlvRVnFgf20wt4sSA+oqPNwRQCp8r5NnXqegpaHOGss3HXDmVbUj+AOpfbaYWcWJAfcW3ip7KXqi36WDT89QLd3AbHayMnDgv7P7VaMj62GZqkScG1Fd8nHea+6qNIZls07EqguVWweoyzXnMVv/i9ONXoNgiUAyor/i2UjdJq5QGeRTdUJ8y9egOjXF/z9MI/wLqX4lii0QxoL7i25FeN1lzOWTPZ6VuBCZnPkJ1TrZEWvsK6vbWZmoRKAbTV3x7EpTJsqFDKjqAZxXwZBXy9LRdyCKtX53otbc2U4s8MZi+4mNDLw2pSWE2PXniKGBDK2zU3VfLWddXrdP21mZqEScG01d8W6f7dNdhsOp5uvncKHclAtwsqRrayF8VP9pjm6lFnBhQX/Fxod6bwb0kw8EXuGU/Fb0E5WTkPW9fsr6qnbbHNpNEnBhQX/HtAYHahmFKMMTaiRMzWGvzPDdHYqy5tq8GjrXHNpNEnBhQX/Ftpaa53QYxpErbSFuuZ5u4YFFzm1TyVv4A6l9tJok4MaC+4tutF69Sy5yAdAaOcdtQz+mw+nm5WWg6/cF53s82k0ScGFBf8W2juHRyTxm8lQnbvyrYMoHJpbt5WTi+Kn60xzaTRJwYUF/x7dqLldR0JdAksldqPNdeKAFiXouxTOe/2Cj+ajNJxIkB9RWfoC5jZikb6sKOwEX7xrs5sLsTO9WWvhq33h7bTBJ5YkB9xbc200a4SUqQtZ+enjUQwQY4U8a9VmtdXw3xbY9tJolAMaC+4tuRXqroohNm5/OGQNnuei/PsCXvtSdd9S/sx69EUSJRDKiv+AZ1SYyI5znQM8RX5tj2I2dobHmsvYz3zzy1vLWZJALFYPqKbyd6ow/DquBl1NPQa+AjNaDRvJMTdfnKUstbm0kjTwymr/h2PXEiWZsZyHMCrmOB0XnFqKMsolOz/uoiuby1mTTixGD6io+t05Enrgw4mIC7LtDKY3uPhqs3G0h/sE7/bDNpxIkB9RXfjj6IhmmbgGbnSdA0DtQJtPWZdNQ28h8Y6p9tJo04MaC+4uOs9ebiVgFbLdt9zAm2f2JoqWMuQ6eVr4of8thm0ogTA+orvrWZindNilC2k97bxA31mQECY3nto2j7rs0kj20mjTgxoL7i28SPQd7MGHpx3ys1zrNFdNCMxlxqHvJV71Qe20wacWJAfcW3A721ZP9qgNRPmXp1UK8MzZYjaUqrfxUnymObSSNODKiv+LZSZ1QbI0MdnfZKzQWkjb1bLIKlGqVO/AdQ/2ozacSJAfUVHzeKy4fbABnKwDM3cDrvF53RenKsCf3BMfXPNpNGnhhQX/HtDQGfpHk61KITmJ1AlxIIuggb9von9uNHoFhSBIoB9RWfoPalo4xVYEg6d7mog6MiUEsj+2ypy1/Yjx+JYkmRKAbUV3y8IcCDx5ywtocGLrIXac4ZNA+SObv4sI+g1qc2U0kRKAbTV3xsfkhi/u9VLjsp+ZrgPhlEEg5LWnP7A6Z/mo/IE4PpK75delk1jW4FVul2piMksJ7+qzQJdlpt0h8w/dN7RJwYTF/xbdipnXeK5rbRg8b2HoxgbRtq66NPw7ZN9Vcz9PStzVRSxIkB9RXfFupsE89C3Xo9GTkyGJYKORXXyRk1/8FC/avNVFLEiQH1FV8zcsmpFSi9nCl6mMFWmpCQ63YeQ6d+9YCAvrWZSoo4MaC+4ltG3n3ZGgyNZgWebYG3XEF4YB+ZKs6vDqn1rc1UUsSJAfUV384+erbGqFAxF+C0l2tlciht7E1iHa3RX6zUP9pMJUWcGFBf8QnqnquW2QTq6g7ceIJ62Qv3Xqc7dc/Jvkpe9K3NVHLEiQH1Fd9W6lpkaWMYGQdwLwR+3nHu6qNN0TH5qzK1vrWZSo44MaC+4ttwBGxz9K7gM5XTZmKwNAWwpYUdpY30F/bjR5up5MgTA+orvtmP1hejELR+hvg2T6BT6rYfJkjK0/irdzH0sc2UI1AMqK/4dvphe00u5jCqHKhPO4/yANK8ma49s381xFcf20w5EsWA+opvFxTbXqtHMyjd8rYf3cC7GeSVZx3uJX/VO+X01mbKESgG01d8nM1kls1l40yb6d7KNtd5Qu9jYapZqn1kqf+X6Z/mI/LEYPqKb3kil21ZtYPLPJdezmymOuv2Ismk9uo5fdT8+F+mf3qPiBOD6Su+vXJrbXBPCLTObKaBE2TOBWtoO1P0stofMP2zzZQjTgyor/hW0et1EObT9JBtPmpW0IELukzqe9k2kY/aTP9A/avNlCNODKiv+AR1SpyqFAfn89QLI4Hl0aCgIKexGn11j/wfqH+1mTDixID6im9xYvIstvbmsPSxV2o/Lxllg4bMurCmgvQHUP9qM2HEiQH1Fd9uJ1bFvI31XqnPDQE2B0PM0Iaa9/2j21cPCPwD9a82E0acGFBf8S1OlJKanDnrnQuwlwFmacLitVaxrvWray//QP3rlBojTgyor/i2Ui8szbvDSOeo2hlBs29jXdscaVVi1D+A+lebCSNODKiv+AZ1YUxtpU3x6MATG2gygb1LXHsPWSbhR8WPf6D+1WbCyBMD6iu+bRR19lxGAiktAeeiYDlvd41dcNUxpf2Fp/4VKGIEigH1Fd8exhBOI7cGthpvlKWDEAuUnE7vI2v+6g2Bf6D+lShiJIoB9RVfmx+CZWUgGgtYXMG3lYY2ms0yta/yVZspv7WZMALFYPqKb4FiZvSTktfe7DzefF4DPU+Ccs9DV+7Wv2oz5bc2E0aeGExf8c18bPexlq3to88z5MkRXNRhiY3Sa8NhX20T81ubiSJODKav+Hb00ZV8TgEvJucBAQVJe8VOtS8Zw8r46srt/zL9s81EEScG1Fd8q52u4Vo2xS2f94tkbxX9zB8TnXNWRxf8KnnJj20mijgxoL7io/tgHVUKJOodto1O4LwKMLHmbKaGH90j/wfqX20mijgxoL7im/3IPAauMxzhPJ+IKCBCAtVoCu+1mu0voP7VZqKIEwPqK77dEGie60ynnYcKrNrAjBX6aGPU84ii/sE+8WebiSJODKiv+BgndpquE/KQDTWNCrIQQViKVO2+0l9A/euUmiJODKiv+LZRrImRy4Laz51byQ4mJcHcu8eptZdpX8WJ+bHNRBEnBtRXfIsTS7WyPQZorngmfjBYKwS0LXVVnNue/MXpx682E0WeGFBf8Q1qT7XM0TbU6sClO2gqG+80sTafI+f5B1D/ChQpAsWA+oqP4csaxGmbjs3vucs1tp0uDDNR30hjHuWrW7f5sc3EkSgG1Fd8u3XrihvqCWWc2UwqBKr13FdEzcS5jPXVRhHf2kwcgWIwfcW3NlPprTMVSDk1YGMBK5Sgt2U8Rs/C43umf5kPjjwxmL7iE9NTtOcqDrlIPze5BlhHhv2fFZxzYv9qm4hvbSaOODGYvuLbeR5a7em/XSLtveFIDNJt7F0iSfPCRdJXTWp8bDNxxIkB9RWfoHbDQq0gdDtPN5+B63aKH7VKnXm0uj47pMbHNhNHnBhQX/FxLHVZgjlDWbzOBN8G5mOCrtqHUplKf7BL/Nlm4ogTA+orvtmPpu5pIlTmvU3kXkEoZci9cmvW1KT/AdS/2kwccWJAfcXHVzEUvXo7I6nrdtJpu+ulaW8blxHvPWRJ5Q+g/tVm4ogTA+orvtkPMZxS6nmSXE6IeCbY6IKakPpisyIfvYrxD9Q/T6kjTgyor/jWO02zeskLMp85HxtxsH4ae9teE+r2JM3/AOpfbaYScWJAfcW3p15y2yuyKYxmvD31XKBzIOQ8imtt1tNXxQ98bDOVyBMD6iu+ZS8NJZViZzI1nZvkBjaSAaZciVqSan/hqX8FiiUCxYD6ik9Q120xJotCsTWBsXTwPnQv19SY8sTc/gLqX4liiUQxoL7i25EeWfcz73Tmc6Qn00HIHPpqI1WaG6qvUnJ6azOVCBSD6Su+HX7gbBltQE1ZgVuZYCQZktdsjmKjfpWS01ubqUSeGExf8S0kXw0rlwRlcgZeRUBdGlSZIyPRXqy/Csnprc1UIk4Mpq/4xnTiwWU76JzW3iWybqY7VyAfiiqm22N/z/TPNlOJODGgvuLbnReRaXLeDuBTzNvfg1LLUNGp5/0H0796v4ge20wl4sSA+opvGblqXo0y+Dwr9eQCar1Ad0m5TJ+mX72KQY9tphJxYkB9xbfzvKSr1nFuuTAD18lgU7cbKbRdNS5O+avZTPTYZqoRJwbUV3xcqYfnPhUmsW0PImeCjSfIKGmuNuocX8WJ9NhmqhEnBtRXfFupeRbr6TwgwOkkLxVkTAEkbCmVVPP6atg6PbaZasSJAfUV3waOTbfE3aH0uqFe59qLlnNojbM2WZLXV2Vqemwz1YgTA+orvkHNDb3nAp5zBVbs4KNuN9KSL9IxV/9q3Do9tplq5IkB9RXfKnrk1jIJNBoTuJcMTnm7kdIkj6aJx1e9U3psM9UIFAPqK76dUw9xwtFgpuTAx077RIY8V17uMuyzMTb02GaqkSgG1Fd8O/0wrbn5dh6jEnBWBcW58a6pVtW1PchXG0V+azPVCBSD6Su+MV1n8pQGZKLtPtwc3JtAonaGjzVc9avshd/aTDXyxGD6im83uSpaG2tAH56AGyewdB5TXDR9My170/g90z+9R8SJwfQV33aJMw2jupkuc2wD0to21HPCmFmlF5342SE1P7aZWsSJAfUVn6Aes8xE4pviIcB6MvLzfpFN2e6jdFrpqwm+/NhmahEnBtRXfDv62ObD5sxQR997w7NB9JEV0mpdpvAa+NXRBz+2mVrEiQH1FR/vkVc/c9VhjnoeEGgD5AyoTt2LF1Mr9tXED35sM7WIEwPqK74VP6i10lYHQvkvI99QF2MYSwchquBnD93yY5upRZwYUF/xzVP37T1sU1xLnsAtd3DfeLeCSxbx6u0voP51St0iTgyor/gE9UJkQs/Q0nnolvyMsVHfC/eZ2NQ61fbVnVt+bDO1iBMD6iu+rdSr2Tp+4wyIPJkigiIW6ClJI5299T+IXn62mVrkiQH1FZ+g1mYNTQcMP+/L5dnAGiEkdZLKTVf5i9OPX4Fii0AxoL7iI9SdjEoFGmPbj0UGmjDv5ZpbtbnE6aveKT+2mVokigH1Fd+aH1OW116gtDTPfXLdUA+CjrOTDC5YvjrSK29tJolAMZi+4lvzgxY6ywC11YDn9tW2vEEauFJnNFpf3U8sb20miTwxmL7iE9OlmGDWDCw5Ads6T5MnAm6J909eKuWv7geUtzaTRJwYTF/x7TxvL81dZ4HTLwUefIYjjAmU2CvXPod/ZajLY5tJIk4MqK/4djtRZdZUEKj6meBbN9StCuQ0su9NIrX51TO35bHNJBEnBtRXfJu1PikrWoFVTkZe1UHSXq4TWa6tj1LtL6D+1WaSiBMD6iu+bRNFuE/qgKdHzWp7wzhLho4p9YFIeX4VJ5bHNpNEnBhQX/EtTpRKkqnAlNG3/cBT0SOCgYtz75x0fVX8KI9tJok4MaC+4hvUbjgUz0bxXLQ1TuCqe8toe+M4baNHfwH1z1PqiBMD6is+Tluvoqki7BU7H6j3d1kM7L8+au1n6NgfQP2rzSQRJwbUV3w7pq60Ko8CUraTZtx423TbFlvVsItI+ouN4q82k0aeGFBf8S0jT3XhTA1yW2fe6dCN9znSy3YO+7xV+uomeXlsM2kEigH1Fd8uKNKUthBhlonbfpyHbnF76tq3Kckl6dSvHsYoj20mjUQxoL7i26tchYoXZCA/Q3xHq7BpNpAklFiT5flVSl7f2kwagWIwfcW3faJQrlkHLJG9UI8lIKNlaJxbYS6+Pmt+1Lc2k0aeGExf8a35QWUlFj6XuPY63e2cfZQCKeHIZVXr9StHXd/aTBpxYjB9xbddontfLSl04wG82jreo8Os2bu0Mub4ylDXxzaTRpwYUF/xLSOfhfPEBNUwA+c6wNsc0HJW8WRI+asHBOpjm0kjTgyor/hW0UuraTU6bSba7uNcuR2ZwbFpHtV08lfv3NbHNpNGnBhQX/Fxit6gPGTBGOcBAd+LtFmesDp6b7Zm5r9YqX+1mTTixID6im8Dx0o9Az8E0sjbfqTioJNOnDjysk7bhnx1Q6C+tZlqijgxoL7iW0aOWqVbh6TtvF+0FlhOAk2LLSo1Ufrqym19azPVFHFiQH3Fx97p0p6kQZIuwNIaCPYKqRQp23qgfxYn1rc2U00RJwbUV3wbDdmTIW+UE7KeIb5jbxSrQ+czHGGv4vVPjvR+tJn2/ywC6oD6/4uPbSbGtjRDGWVtqL2Dt7QZTwOtrbV6/mrgWH1rM9UUgWJAfcW3Iz1PeaaM23mkU/ywsj21CrhwrZyaJPzqLld9azPVFIliQH3Ft/BlUcqMAlPPXa7mBmrbXRc0qwMF12dHeu2pzVRTBIrB9BXfhugJIk5FaOm/+4nu4CoddK5OcxNf/Sv30Z7aTDVFnhhMX/HRfKzZqi7wLALcaYDkMcEWTte++vosT2xPbaaaIk4Mpq/41tBL05N7All7b8gLO2zrsaAm6pNbznuv+D3Tv9pMNUWcGFBf8QnqtFrqpZ+zDixn1rqBWKoglacZmc361Vjq9tZmqjnixID6ik9QU+1F2trbQiYFzn3932RIQ6LR1Hv6bIxNe2sz1RxxYkB9xbeBYwPXYp+Q6Tx0O0cFK8VhipYi/20Vv7pH3t7aTDVHnBhQX/Htyq222tkc8L8xNrqXa6neoGKZjdu5zfUXnvpXmylHnBhQX/HxeuKatUgBL7o3imV00MENeqJieaCk8gcHej/bTDnixID6io83BKRprxlGzetkigqq56biqMWwmJD9QfLys82UI04MqK/4Fr2QzDR7hz4mA/dh4MwOZUqikfvM6S/sx682U448MaC+4ltFjxeOmRVGx20/upzTvJWB22zLu7Ovv1ipfwWKOQLFgPqKb57abK65ncegc07ty0HKSrC4DeZzVzF/9YBRe2wz5UgUA+orvvVOSxup9gzTfK/Pq6ftqa3CbFxmapWQv7rLJW9tphyBYjB9xceZH1gcucI6Q8e48GYac4KMbbvpbaxr+2qhlrc2E0aeGExf8S16cbVRS9urc3Jgrnpapwto65VaToZfzaWWtzYTRpwYTF/xrfihs+794IS9Wp9nA84Ym0JyJn7kyaX5mH+wTv9sM2HEiQH1Fd+OPrxrL+f9oplk7xJxm49zCCKtGK86016q/wDqX20mjDgxoL7i28SP5jacznD1tFfqTOft5jphDssye0VLX53nyWObCSNODKiv+Gap+zbVs1TQOsu2HxPBm9l591Z9Vdq++i+g/tVmwogTA+orvo2xydX2ap3BlzHwFAajM6baO0rnKumzN0Hlsc2EEScG1Fd8hLogpeTQ594jMnEGFU1AhLVIar3hX6zUv06pMeLEgPqKb71T69thOMHkck6p1/bUiAyLVUfDIvhZRi6PbSaMODGgvuLbSk1NnMeERKueC4q2jUibYNJIVlk80l8c6f1qM2HkiQH1Fd/ucmlZNKlAknnOqUc7px8IycpUS+rJ/yB7+dlmoggUA+orvoXkXebKgjC8dWCWcw6yFvRRZpcysK+vHnuRxzYTRaIYUF/xDeqVvPRSYOaxV2ruCwSFQFW3/VBeo3w1GlLf2kwUgWIwfcXHQDG5T2LAUu3M8F3gZRbIZQ2v1Nv8bN6YvrWZKPLEYPqKT0xv+8wtzwSpyDYfMzkYa4WSRcdCp/VZ61Tf2kwUcWIwfcU3ptGWdu1QvJ7XEyWBkxWQoZiq6Mrrq12iPraZKOLEgPqKbwPH2kQuLpA23MDFOtjpU3NvCW1Ky/YXUP9qM1HEiQH1Fd+u3HaROrOD5yHbfXTfu8SxoGKfG/jVxvyDXeLPNhNFnBhQX/EJ6lxynalXoO4neaEB1rxAdUdzmbWlr87z9LHNRBEnBtRXfOudKg+1tmDM4cBUEJQWAmvLgrkM/+zKrT62mSjixID6im8PCOChugoMGQycF8HeNzYo3dqWqs7+B4cfP9tMHHFiQH3Ft+RFEqazPcx9nPeL9iJtONv+WHNQHVXa+gOof7WZOOLEgPqKb88n1tU47aW5jkHbU68EYkVBW5omyauJ/wHUv9pMHHliQH3FtzZTGtK2d4alfTvpuvGWzgMqt1ZrawPHX6zUvwJFjkAxoL7i2+nHnMjqE04evjeKpGejKJDZzErP2sdfnFP/ShQ5EsWA+opvnjqvNeYcMJMU4Gl7o4hnpdaSDu6VvhoNWdJbm4kjUAymr/h2QSCN1PIwQLZTOyUCy7J9taSMKU02pu+Z/mk+Ik8Mpq/41tCr1Uyrg/AawD4KWNmIU1s61TG3/pH5+F+mf3qPiBOD6Ss+zhsbZXGp0PDMG1uEYCnhNiCFk6/tPfpHGfn/Mv2zzcQRJwbUV3yDmovPlhRKywacNINkqYBeLZmSyfgoefkH6l9tJo44MaC+4tsUvbxGKnn7aCvbUedtqzV1hn5ERWSefwH1rzZTiTgxoL7im6Vu3bAWg4zn+USfDHrKeolmactobxQ/Sl7+gfpXm6lEnBhQX/Ht7GM5baMh0DLRGQ1pIMsmFE3UmgzBvYp+D/WvNlOJODGgvuJbRr60FRwNcpvngRcWMOcObS/R+4u6ykcP3f4D9a9T6hJxYkB9xbeNYlkibREkPvcT9bxGPjNuT72ktDYmpY+eT/wH6l9tphJxYkB9xbf3i+rC5lxh4tieWvd3roawuFg6N2+9/sVK/avNVCJPDKiv+Hjr9rzYvJ00/nctsYwFtr+gdmnEVKy3/AdQ/woUSwSKAfUVH8cj7H2iDIc5lgNjbaDdF3i2trCMYfrRGwL/QP0rUSyRKAbUV3zbKBZrPrfzEOt0XntJYCp4xiXwttvZx/qod1ryW5upRKAYTF/x7Zhay5lsyjBVKzB1BLepQJkmM0nJ5as2U35rM5XIE4PpKz4xLWu1mvcS3eW8ysWVQKW0bbB1VKraB39lPvJbm6lGnBhMX/Ft4oetVW2NM91U4bzXDOaFgKrYmFgwpa8y8vzYZqoRJwbUV3wzHyMtlt5gyRh7oVaDbUfGefRlOSuL6VcVvfzYZqoRJwbUV3w7pCbUlZpuH139VPQQjPt5zojQzRJR/apLnR/bTDXixID6im9jbFKpnnQCrb6h1s2zju1Ghvm5hJuGra/aTPmxzVQjTgyor/iWka8iK1GCQamc4QgLhIvASmg2asqSP5pL/Q/Uv9pMNeLEgPqKb/fI90I49y8wdNlQywBlmpDL9h2JMVn/qviRH9tMNeLEgPqKbyv1/nLHAg1p2w+hBtbygszJTfLUMT6aovcP1L/aTDXixID6im9x4vRK1QZgWRPY2/bURguwz56mlCL0B8fUP9tMNfLEgPqKb9lLG5q5lfPGrQL3XvZKvSr0KSt3ykr81cSP/NhmqhEoBtRXfKzozYalV3CRvVIXt71RVITVJdekPTH9haf+lSi2SBQD6iu+3bqlc8ixnYespCclRzDKDjgNi4h6m18d6eFbm6lFoBhMX/FtMLUm71Qdlp/a6Zi0l+xqsKSXNGRWta8WanxrM7XIE4PpK74x7dzPYHUQ8bHNB6XtqLkCjjpao1xK+cpR41ubqUWcGExf8XHiB64+i4KU2oHtHFevMWH0NXW2Prn/gff42WZqEScG1Fd8g9qqqBQBwTNE778qdeMEK6+epydun9VO8bHN1CJODKiv+OioueWzN6Rle5eIwuDeO2Bz6zxVWvqLlfpXm6lFnBhQX/GtzSSsjDih5lmBa2EQSwm0rDXIuvr8A0v9s83UIk4MqK/4VqYm9GFNION5vfkMiRTyc+/WyM3LyvWr24n42GZqEScG1Fd8S17KzFR8AP7nqVNdIEn8vCKQGyMpfpaR42ObqUWcGFBf8dF+pJVwZug975V6pr1Ip9mgYklGdazU/8J+/GozScSJAfUV3+xHHm12mXt9Pm+CzvOYwCI/wxHWSk5rzK/G2OBjm0kiTwyor/gE9XJnFMqwSc7AVCtYpnPtZVKdQrb+ZKP4K1CUCBQD6iu+VfTQy5ict4mWtT31TCAjVVjGplK25aa/gPpXoiiRKAbUV3y79kJeC04C8dM71dM7nVJgJsWeSllsX926pbc2k0SgGExf8W3mh0tKSypU32s0KxlI9QVTbPbWCbF/dfhBb20miTwxmL7im6Omxmk7DOjlHOiZyf+9OTcli9hYzfWrbSK9tZkk4sRg+opvF7l4Us5nLFPNcsbYNHATBPRtSLgWSv2rsdT02GaSiBMD6iu+FT/mWHaeeiFNZzbTSqDc+/bXXazN7OxfPfVCj20miTgxoL7iE9QNcWZKBmUhAw+s4L062FpUV06j8lcTP+ixzSQRJwbUV3xLXrqlqqlDz+ce+WwZRJUBZ7czmSmN/lXxgx7bTBpxYkB9xbcpes0HajWoFRFY+gDbtgMUa1tozs3+YJ/4s82kEScG1Fd8g3o1qyuVvVKPBXz2iM4s5ykBX5mKtjr+AOpfp9QacWJAfcW3NlOh0VOdkKvr9tS6tp1GBaJl0kynfHaPnB7bTBpxYkB9xbcjvTESrdNmQu7AtN21jIYgQshs6uh/sVL/ajNp5IkB9RWfoCZO3OveHjoZAzNuO63uYDWR63Yjjb5664Ue20wagWJAfcUnqLvWYkoVRm4NzpNFYN0rrKY2aI4N91+cU/9KFDUSxYD6io8p+RKfbZ0niwy4bk+tVRgW9TGTYC2jfgQ1v7WZNALFYPqKj7deRu+eEHidS7dNCnjzBnX7kLQkjyZfvWDEb20mjTwxmL7im/lIvIrkDinlAizSwIUSrIEqmRou/6pKzW9tJo04MZi+4hvTvl1zJtwkn13iynu/WLycsdQndJnrPLH8OdO/2kwtRZwYUF/xrc2Ec9TU9wbReRtq2RtE1XMD15bMsdfpjl9l5PzWZmop4sSA+oqPK/XMqtSgzLLJztPBSGxvGj1rxjPv9KvnE/mtzdRSxIkB9RXfkheyKqWPw/O21PMMqPaCkHBM1Eqb+a/O8/itzdRSxIkB9RXfVuqykqx2xqyXvD31Xq61pgYr+3BtPBt+FSfyW5uppYgTA+orvkFtq4xqG2XJZ4peLyB2eqcqbdtqyb1+9SgXv7WZWoo4MaC+4hPUxc6zzROhmp1HjLKA7C8YWBr2nmf+E0/9o83UUsSJAfUVH6FeOjsaTNV8niRvIK0qLD5vwKSCtfwF1D/aTC1FnhhQX/HtSK82mjYnEK8GrGOA0V64h2ennqTNzx665bc2U0sRKAbUV3wLyZOuZSND7pPPwxgZPKfznpGerWLVpH8B9Y9EsaVIFAPqKz72Tjc3Rfb2sOt/QxIa+HQFa4PQqZKtrxLF8tRmajkCxWD6im+Pvey/k1FMIM11Dj9s41ybwyBhE7Gc+avDj/LUZmo58sRg+opvrdM5Rx2OZ9RY39vEUWD7jQJTZkueizX/6s5teWoztRxxYjB9xbfhCKvyBndAyk3Oo+QddMoAdRahMgd/9ipGeWwz5YgTA+orvh19tMyl9ASK3YFl+w6vy6B3tF5zX1a+uh5QHttMOeLEgPqKbyu1rlU9M6ztQbb7KAiWWoFEMkqqTiJfzWYqj22mHHFiQH3Ft4x8DW+d9UxkSnubOBa4DoOkdaTsncn/4OjjZ5spR5wYUF/x7ZC6Z6p7RwiND9R70wiWU4Yu3KdmrbN9NfGjPLaZcsSJAfUV30ZDGtPE1mGi8/bUS8DYB6ykq5aNNspXwxHKY5spR5wYUF/x7flEbiKZ1+YZJ/DCAY7JgPKsJLyXbvqDU+qfbaYccWJAfcW3OLHS8FkyYDtPCBRr4IsqtDTTtiFlWv/qInl5bDNh5IkB9RXfrr00K9W7whQtG+raQcc2Ir6kzcJ7raY/yF5+tpkwAsWA+opvR3rThXwYjKXjPJ9o4HNvGUfzVZizzz9ZqX8lihiJYkB9xbfmhy3E7Z+h49hQ416uXUWgmmsV8brZ/gjq+tZmwggUg+krvu0TZ12mruBlyt4nagVdbX+ktjxzosVfXbqtb20mjDwxmL7iG9Ne8pptQCl+RqxjB0MV6G1RQdWR1ldV6vrWZsKIE4PpK749IKCiVuVMsBl8jj72LnGDDJVTWUKyBP+A6Z9tJow4MaC+4tszt6t12xhDKnkb6sYCRtz2frFTH15p+l9A/avNhBEnBtRXfDv6sLLca4OsTMATFyiZw9pmmkv1VugvoP7VZsKIEwPqKz5e5PKysi8wTRO4YzmzP86UarZ+RqB6+uqh2/rYZsKIEwPqK75V9Hoe9l8xL8kCTueNWy0T0rJRRyev/FXyUh/bTBRxYkB9xbcbAinvLSLVbTpOm4lIwB0RspTERo2+u55YH9tMFHFiQH3Ft42iu5S5Mqie4kdfG2+eAwwrTkPK47MhvvWxzUQRJwbUV3y8dGuc0QusktM510vgygw0ZqmaGlX56gmB+thmosgTA+orvp1TT2u6zt3EbNtT17Y9dap4frup3m6krb/YKP4KFCkCxYD6im8rde+0ehXAah14ZgPvLEBzbSsivsi/uiFQH9tMFIliQH3Ft7tcubWCmkBtrRO+FDCr5+rt9iOa5ob7K6jbW5uJIlAMpq/4xPTEnoS5w/LjOXA4SOcBmUm1ltldvpq23t7aTBR5YjB9xTdHPZA9L4dqY5uP6gQ29ndeep5i5x7VV2cf7a3NRBEnBtNXfGJaFqJNQtAkesbYdNC1EOrCkucyHv7V9YD22GaiiBMD6iu+QZ0zzY4M2SQBa2og2rf5SLV03mTz+uo8rz22mTjixID6im9HH7KX6eoZmET2Sp3ruZ24gFCWpNkw9z9w1D/bTBxxYkB9xbdtYml1VnFY0tqxHxW8jglj0CKaVstfbBN/tpk44sSA+opv+0TsUqg22PwS8Kk0eVoCJfeeluo2JV8VP9pjm4kjTgyor/j2fpFqKl0IvGEHts5gqzjY0JXPCXZrf3D48bPNxBEnBtRXfNsoppzL9hpgTGc05MZbixvUtHLnvLJ/dkOgPbaZOOLEgPqKb5duR0m6/TToGnuj2FYCwZGAqo5eW1p1/sWR3q82E0eeGFBf8Q3q3mapUqGdR4z4HFb/N3g9sbiop9bLX2wUfwWKHIFiQH3FN/tRq1XWvT3kxMA8/Yz8yJDcdXAfMuwvzql/JYociWJAfcW3c+rReC5v0Kr5th+0t4xGDao1Mp6ki79aqeWtzcQRKAbTV3y7n5hMexodzM8LRr0skG4DFimlkhb2/JWllrc2U4k8MZi+4tuwdSymtiaMbUOAx/Yd4kkgrTULEjaSr+7cylubqUScGExf8W2dZjKduUJKde8SsxrY0gx9e48xsjbjP1inf7aZSsSJAfUV35KXzD0lX9CLH6hJQX07ENyftPXtt78aDCmPbaYScWJAfcUnqHMSQxkCg9k21FP3LnHu73gxj5VWG18dfchjm6lEnBhQX/HtAQFWK90VZJRtqQvN83YAgbW8zqOgKvOrl+bksc1UIk4MqK/4PJtJESdseibwlO2pi2034iMVn7VuY/0HUP9qM5WIEwPqK75duTXnmbpBx9SBsS3QgQwD52CnpchfXbmVxzZTiTgxoL7i20aRMhn6hKo8zsSPAkbn+cQN88aJVfmr15vlsc1UIk4MqK/4Nu/U905w1G06Oi1gRQepdKbocRHsLffPeqfy2GYqkScG1Fd8e7+IcHFLBZrLyV7k2A9JMDlxT0sw57840vsVKNYIFAPqK76dfniR6jJgTkbglRz8HIboGXaqaXOd/sJ+/EoUaySKAfUV3yp6JrOvmSFVPqMhVwIvpUMizdaqY9OvTj/0rc1UI1AMpq/45j7W2GZjNWCksi21KkhZE3ANpGVtLP3qmFrf2kw18sRg+opvp9TVvUkvUOUMhswyQYU201RFuos3/6p1qm9tphpxYjB9xbdZ67nJaFVhaGbgtjeI2lKFJq137jQwf3X0oY9tphpxYkB9xbdXMcxTS9xAva9jqB2E96ZRPJXajZP0r8ZS62ObqUacGFBf8S15QToTEQa05Nt9uOIZY7Mgcedz0CdavjrP08c2U404MaC+4ts2UctcZTsPSbT3imP7aht717jprlVXNcI/sNQ/20w14sSA+opvA8eqMDvupZlwAvM2ImbHjSxNxFTO/cQ/gPpXm6lGnBhQX/GtzSSrFN8Up+QIfM7ybNUBpa02vO1NY/8L+/HrlLpFnBhQX/HtRG9ioVQYTM+801zoPDK3wBrrmd7Pq381RU8f20wt4sSA+opvUFMZ2rbzGOXEiRnL9tSeYVTRbUCSk/ofQP2rzdQiTwyor/h2Tr03iVNmhyI+9kZxGXjWBs057yWbMNNXxQ99bDO1CBQD6is+XlCcPhkrnD7eGfmBIGkW6KRsyX3l9dVVcn1sM7VIFAPqK75Npu5p/lc5nYPX3igmBmGugG3UXlIjpI/Cl5re2kwtAsVg+opvFwT29rCeq+OaswG3sd1HOze7DNvkrL7/zr5n+qf5iDwxmL7i22ym0ttKB+eS6MxEMJC2KqiVNt1mKvMP1umf3iPixGD6im+7xG7d5Ayv+e/p5jZwr9i9wGBVmSV1bn/A9M82U4s4MaC+4lubiSfiJIPVOwJ7WiB7kQbOdf9Bwmz60SH1P1D/ajO1iBMD6is+zlpP033zXPIZSy3aQMp21LPnskyR1vzoPO8fqH+1mSTixID6im9jqbEudlWwMvJ5EzSDZJUNdap5cNMxPyp+/AP1rzaTRJwYUF/xEWoaitKgUdLzKkYC6dghjaY8ZNK0j25y/QP1rzaTRJwYUF/x7ZA6eR6quCnGBWd0DWjPAhXHyHPmql+NhvwH6l+n1BJxYkB9xbeV2lKbOU1oeXbgRQwqs22yR5dWpmym/gDqX20miTgxoL7i2+lH9lxmPne5yt4o9lrBhM6p9TDH3nmtj24I/AP1rzaTRJ4YUF/xrfjR2qh6rgTk7hvqTnuldt1uxKwmTMmm/QHUvwJFiUAxoL7i20pd2spcEow1x94oUgZr5kBbprJtdWp/AfWvRFEiUQyor/g2m2nSqVEPSGkQ8HbRoLwcUnGvZZ1XBL6COr+1mSQCxWD6io+BYiIurMAVT0reNtOoBTbpRGJeNX11opff2kwSeWIwfcW3O7ejdGFsYIU30+wEPsaElQYXp2qp6fdM//IeGnFiMH3Ft+EIXUr1NIFKynuxTuepl1ygzaK4UHv56nbi/zL9s82kEScG1Fd8S16MVuE2YCQ8GTk38KYMfa/ZOZVtqPGril5+bDNpxIkB9RXf2kyC2fW8NDfyKeb1835R3T6kzKRSpK760ZXbf6D+1WbSiBMD6iu+TfyYKStuS72WnFcxhoKmzjBzbZbyBvyzNlN+bDNpxIkB9RXfPLUjjvO2C/FEYKkTtLcFo/FeqVcvJf+Fp/7VZtKIEwPqK77FiWOKEAl0rA6Ma4HN7a4LixcRlNG/Kn7kxzaTRpwYUF/x7S6XNuvbZZyVem8Us1dQngNW0Tmr4lz2F576V5tJI04MqK/4dul2cp97RwiomvZKbQuEaa/URENnWTLsLzz1rzaTRp4YUF/xcdy6eBuk0JYK8JwK0r1sN9JnqW0056+mI+THNpNGoBhQX/HxKjlbl7VRltNm0oHnTVABQ11jm+2c11/Yjx+JoqRIFAPqK77NsWlSHPveHlYk4JQE1FGht14JuVqv9SOo8anNJCkCxWD6im8LtdVVyRqkMedm2s/9xHMMMqqlsqiof3WTHJ/aTJIiTwymr/g2wteHOdsZxlQrsJQMes73eEmuy0nT+Cokx6c2k6SIE4PpK7419BBrN3Ioeq5vSZ5g3ToUHN3ce+lUvmf6V5tJUsSJAfUVn6CurWsZLUGXc5GLvWyo0zpXbrmyWWn41T1yfGszSYo4MaC+4ltGnlAbrgGWeTtqbBUkaQVcFWf1bH191aXGtzaTpIgTA+orvtkPGZMpG8w00/+NOzXuFVoz9ZW5L/kDS/2rzSQp4sSA+opvxY/aqclKgP89n8gtgxVUSG2bbLGZ8vjqkBrf2kySIk4MqK/49tCtN6mWB3g6ZeraO6jnBLJqK1TbXrvzH0D985Q64sSA+opv9oMXExLB1Hku3tYEzttYb5ibY1Wf/tUYG3xrM0mOODGgvuKb/ch9kjhCqejA0hR8Dt0bRSlzziJjfFX8wLc2k+TIEwPqK77ZD0L2LAV64zPGpiFYc4aBmDxRRlt/sVH8FSjmCBQD6iu+3eXq7qNpgZaoA2c6K3XpMJI7Zq46/yR8+ZUo5kgUA+orvrWZVs+0MkFj2vaDcttbxraNNVXrxee221+t1PTWZsoRKAbTV3yz1JhEZHUwPyd6uhw0+YIkbstlIH02x4be2kw58sRg+opvbSbrim21vU2Uc5OLJohmg8WUcE31rB89c/u/TP/0HhEnBtNXfDPU1IYNreeVl/MqRirg9dwRwNKLNVtsXzWp6bHNlCNODKiv+Hb0kcVdJgPieZSLtIMPmbBo0rL9h6P8BdS/2kw54sSA+opvyUtKezlGg9Z0Atu5/cJjk91seB4za/kqeaHHNlOOODGgvuLbNrFUn8YINRtuqEsFHXWA9mpMtehoX53n0WObCSNODKiv+PZ+kadzsSTBQN37RFME03Tee+kkw4XyZ3EiPbaZMOLEgPqKT1CPWZedtzAc2wDeSzVIY4G8F+lJxF3GVxM/6LHNhBEnBtRXfIO6t5JmUih5KLCTglBT2Ou3V2Jzz19V9OixzYQRJwbUV3yzH8V6n+OUqde2H8kySB0TyInMyGYuX42GpMc2E0aeGFBf8S17oZl8aYHle7fIbRrY3O4aSyUvk6zQVxcU6bHNhBEoBtRXfAtfalll1gxdct8bRXZQmw61VvNCxUr+6toLPbaZMBLFgPqKb28ILCvtnFPbrOm8HLA3inmv1KVOoVFVc/qq+cFvbSaMQDGYvuLbuNNceHB2sDPplK3t75gEihRtTUTYv2ro8VubCSNPDKav+PaAUUpWpE1Yw+yM/BBwxARJe6+dvXv+at4Yv7WZMOLEYPqKbxM/2rYb5gSjLjvvF+FesfP2191oiTuO+lVDjx/bTBRxYkB9xbfZTCLTR5rQyTIwdQXVJtBm78OpriJ/AfWvNhNFnBhQX/EN6mplkOy9YW3n6KM7qPQCVIdMHLNM/erogx/bTBRxYkB9xbc4sWHiPBmWbTfNXBGks0AVTyQ41nD7A6h/tZko4sSA+oqPUKeZuW/74QWBV+ZzQ8ABm2d0Uq7lL+zHrzYTRZwYUF/xLSMXZ2RBoLL2Sp1XBU11bWPdR1mtofzFIfXPNhNFnBhQX/FtpcZS60E5d9G9UbRT1mOHkWdJWnHvFP/gRO9nm4kiTgyor/j4KBcvV1dYcp4QwKFgGRG0VcZSMGf96i4XP7aZKPLEgPqKj22m02cavD21N2DHc5crGYjg2rQXnvOrGwL82GaiCBQD6iu+2Q8+NqMNWL1tT+0bb5m0/1V4lMbD0vjssRd+bDNRJIoB9RXfUnKfkgUHZBcHbtVAsy7oXNe0ppY/u6BY3tpMHIFiMH3FN/exTBGzQCrnRfKVFvhICBm7rymGWul7pn+ZD448MZi+4hPT0r3pXplhnM0hT1NwsgK9j42THvfx1U2u8tZm4ogTg+krvmXkJsMnFrDzNAarIpzXnKEqEksts392PaA8tpk44sSA+oqPs5nU21p57xLT3iXWPMGrVVitStfe2/rsdmJ5bDNxxIkB9RXfDqlHMvPaIZ17t5xUQHksyEo9tTR4lT9w1D/bTBxxYkB9xSeodeRM5wo5YS3w/9g7kxw7c55Zb+VugIAais1yRDX7X8KVXJ8Ae/C/0ERnRMOVOBk1svOBTCmCJBqta6I0gZQl95QpR3nlkZfLNBO6nehQH/Fuip5OHRg75HUn3Hbi7hAQBKmc0h64ntKrMTblMs2Ebic61Ee8XHQbrVFM0HQyYJ0DRIpCTESxWqxTXgU/ymWaCd1OdKiPeOe8dA2jjgSEfS/lqh2qaIDQasoJuZefnNRfaSZ0O9GhPuLdRXH9nTRKDcbAnWYqGVRtAHbutmiPcbwaY1Mu00zF/USH+oh3J3Vp63aIAWZICqhxgoQ5IVlAnW1Kbr+4KH4ZisUNRYf6iJcnNcYROcOMfewxNuukJsp73imWWiRK/0Hw4zPNVNxRdKiPeDdwTMYIZSBozX+2vdiCussqrM3WJVFG4FflB92lmYobis70ES+3ciHTDAgUxvZexmIascLYfYElRxF79fhBd2mm4n6iM33Eu3M6iqU5EWIuspgWBOstQzXGPlIohX/A9Gft4XaiM33EuzTTCDZGrdDDYMA9+6M2jWASy947R+nZIzVdppmK24kO9RGvoM4pD84aoLdVVWNqCrVKhmCcpiBjSOEHUH+lmYrbiQ71ES/7A4iizA5d9/6iSANkSoOgkydTaYV+cVJ/pZmK24kO9RHvRvim2BhXNZ1srJK67pJaqoK2VU/rSCPHV3YiXaaZituJDvUR7yJ61WbBwsCad4cAIohZg2m9r2o2WpRXO0HpMs1Ebic61Ee8q6mt9FqZoYS0LopkDDJEIcY6LVsd9qw9kS7TTOR2okN9xLvXj1x7anlVHrxnM9m6MurMBsVqXCd2nIq/gPorzURuJzrUR7w7qbFiLNSBFFf5gTxBYmiAgXtNalTrq6ZbukwzkfuJDvURL8et98pd10Ux7U5yrQxV92TqmFrsCUuxH3jkn2kmckPRoT7iXZqJVEJgA2x7gZGhbvMlQyKJ2pI2plcRPbpMM5E7ig71Ee9ePyK2GYdCIBmAMTewRTkw9fUrV6T26qTmuzQTuaHoTB/xjmkMU2cfsOBhwNESGHMASzpa77E2ejXulO/STOR+ojN9xMv2xLDuiRKB497dXGsGm11gdIvrphhGoFcmOd+lmcjtRGf6iHceeeklz90UgLs9gPb+IlsFdWlj5mm54bNhp3yZZiK3Ex3qI94NRxhI03hCzXt/UV54131k7yGndUwqhL+A+ivNxG4nOtRHvDupDSnJuiUmmn3dEvdmch4NsiKa4l728oPq4zPNxG4nOtRHvHzPi11Ti9D3sA/kmUFwhr1AoFdqiC28WiDAl2kmdjvRoT7iXddLN22r4IA298CxqHXdE3OF2VKZpmG0Z0u5+DLNxG4nOtRHvII6JmzSQoVAVAFHaVALMhiGEJVMJL/KnfJlmondTnSoj3h3UTTOcadNI+YEaDtMXQYD6cASKVLtrzoE+DLNxG4nOtRHvFshUAdm0/0urXt/0SxgbdY9mZrStKAWX4Wp+TLNxO4nOtRHvEwzlUGlKUxVBtS9TSAvsvv6fuauWfovLopfhiK7oehQH/HSfBlZJTAEUQRsM4BZatAjoUijsJQfQP3lKLI7ig71ES9byXk0mwbSawPsZqBVduttTbvhVdozR1Hu0kzshqIzfcS7laCWm+beQCKte+K0Pe507wWNqc9SGN9NhpS7NJO4n+hMH/FugREGJBKD+Sf5YXWCGGbow4ixWR76qqKWuzSTuJ3oTB/xiumq2krCCSFN2ZvmJmi2AmytYKa+txi9Z/ozzSRuJzrUR7y7JSoR4g6bxrIO6iY7St0UsIYmtS+usf4A6q80k7id6FAf8a76IGljl9CUdzdXCGndEmOHPplLR27YfgH1V5pJ3E50qI941/Qy4qRmfyZ+BMC8eFYTXtfEEWbZ4epny5vlMs0kbic61Ee8sxNbnpKiQSKegJgi6LAOLRYr2mft89XED7lMM4nbiQ71Ee9auSzNhXODVlMDtLFO6poMtm++WO+9/aSm/nqlFrcTHeoj3jkvMfGQhICc10VR9sAxWvdGTbl3Dar8k5P6K80kbic61Ee8C1PnqJqaQeM/5QfuSeuVYBCrDgxC+oua+ivNJO4nOtRHvDupR0DZmxPZmHf5McCMK+QysPJkCQV/APWXoahuKDrUR7wzyXug1FqFEXgPHFufpI0GJRquk9q4PJvNJJdpJnVH0aE+4uUGo1wmzbDKj5QB4zqpdWerU5gxtkSI81WYWu/STOqGojN9xLs9twGNJhZAUlsldWwg2yUfsdqsxFPkVUmtd2kmdT/RmT7infXSWpwxRQhpM63cYFUdAkoyW6ORM/7gnP6sPdxOdKaPeNedWFVSbgYh7DE2RQhsbzISlcI90wjP2gP0Ms2kbic61Ee8C35Ms4WvQuzGsKrnst+nG8w5qZTZpekvoP5KM6nbiQ71ES/TTD13ygINidZJvbdiZIkwZqfIXIzrD6qPzzSTup3oUB/x7poYc6+zDlBNcy8k30GmpHtAda8py27J/QHUX2kmdTvRoT7iFdSzlVRsEkjmVVMvhME4F8iY6v6XP1p+FfzQyzSTup3oUB/xrkOA1nmMqUCZJQFSaaumrh3SqKPNmA3NfgD1xyu1BrcTHeojXr5+7HMa46K45B2m3ku5uEGIhXJRGzW+2iCgd2kmDW4nOtRHvAt+ZCrrNCaovBsUpw6otRsI77k2fbbB5QdQf6SZNLif6FAf8XLcOgUZwwDTf5Op93SEHNe3uezfiOlV163epZk0uKHoUB/xbuBYRTYKE5Rj3RG9ChY7g+6qRGXVJM92COhdmkmDO4oO9RHvXj90FdRiAlXCOqlzDqCUEGzxHEJOzejRRZHDVZpJgxuKzvQRr5jm0UMuM0MocZfUcayDehUjc9ZVUy/gnx3UfzP9WXy4n+hMH/F2NlMpJhFCDHvNbUpQ0zqshW0UHI0pP6qo/2b6s/ZwO9GZPuJdQT0lWUkEcfR1VewjrtqDFt0SYu44jF9tBP2b6a80kwa3Ex3qI94d1IWzpVVtjD76Dn4kkHVyA9c0SptBsD9quf0H6o80kwa3Ex3qI95V1HmMrlwgtLKHI6z7ovbKkFMMnKgx1kcRvX+g/kgzaXQ70aE+4mXulOfA0MHC2ItuQ4EakoLxmLz0keUH18SvNJNGtxMd6iPendSTGw7uoPspD62t8qOHBBg5RrYm/It74leaSaPbiQ71Ee/STKEmbSWu8kPiQjkGsKoRUo17JXmdXB8t5foH6q9X6uh2okN9xLs+8opVMRBQCrzKj1rBhBSCmWXkPMer/UX/QP2VZopuJzrUR7yCOinNWdMA6nOVH72WPepUIbeigYbS6I92gv4D9VeaKbqf6FAf8c4jT2n2LB2k7Ndp2r0CEtu6LYZUJKVS+y/eqb8MxeiGokN9xLvZTDF1RZmQ+iIbR19XRlwXxYklN1PB0n5RU385itEdRYf6iHdPehrCqCQQsRJgXjV13StCS5BBrdsI8VWaKd6lmaIbis70Ee9c8rKO6ZYrDJS0DmpikD1Tz5qmBfdEe3ZPjHdppuh+ojN9xLv+AIwz7LxHC+sLCiaolhEQa0k9GPXwyk+Md2mm5HaiM33Eu9ojVl0XQYSgO/gxVEDyfrMOlErGUAa/cl7iZZopuZ3oUB/xrviImJRYYDG8io+07fGGAVRmLKWN2uqj4Qj/QP2VZkpuJzrUR7w7qSXkmYpAyKkC0t7ibHFCzwX3dvIQ06OW23+g/kozJbcTHeoj3nnktk7CWjPMRDv4UQisokLhXLVNrUMeDRz7B+qvNFNyO9GhPuLl+sQgZbQANayiA0frYKkvsluJSppzm4/mUv8D9VeaKbmd6FAf8a6m5jzYRoa2c3pIJYOM3UduoxTBaWn+4EHvM82U3E50qI94F/wgIg7NYGrmdVKv49qYEYrElIQLkb2yE+Nlmim5nehQH/Gupo6yjueCMCaNnTs1sCEJmnDrhnO8G44QL9NMyf1Eh/qId+VHl8BzT2RqGtdJLQY1YYM6a1rldMjSfgH1l6GY3FB0qI94N5lae8xpJFgf1kUx2LooxtiAW9LOhdOovzBfvhzF7I6iQ33Eu9wppmB5FOgp5N11S7Awr5BqoNZ0jp5fhanTXZopu6HoTB/xiumwiui8u2xDGwSo2KH2tumWSqui3vGP90x/FR/Z/URn+oh3r9RRKOzltrXuBUZBF9Nj1dZ5hpKqSarj1ciPdJdmym4nOtNHvHzP65Z6NZhjfcFSM1iaA6YRc2rDSvwB059ppux2okN9xLuCOi+iOQlIVwFkonVQ2zq3x/qVC6acXz19pMs0U3Y70aE+4t0CASMcOhPkaH8mrBvI5AQqnXMtU4QfLeX6B+qvNFN2O9GhPuIV1LWFkUQQVMc6qdOqpm1SB44jt4qJ2rMGgXSZZspuJzrUR7wrPwZZbmOC9T3xow6Gvc4ZIo6qpMG0/OA97zPNlN1OdKiPeGcnprCz1A0S0roohl5AwmSgmmrBypLiqzRTukwzZbcTHeoj3nUIGHfW3qDXuV8/SoFVkUyosVeKkssMr9JM6TLNhG4nOtRHvKupCSOmFGBQGXszVwLLZRUi3EaXgbHaq16udJlmQvcTHeoj3nkvoY51H+wL5Tr+1/bS2YBbI+NiouMXrx9fhiK6oehQH/EuzRTrFNltL2mRjczroshcIQzLEwum0V/1cqXLNBO6o+hQH/Fu5sdeJhdqhK5BAVttu5drwrQWJBRtseAjqPNdmgndUHSmj3jFdCTMeaEMOdYdO9UKqpygjzgb2iyZXj1T57s0E7qf6Ewf8a74SLTKgCpgA9c5HUIEjRmhFw15ndIZ5VXyI9+lmdDtRGf6iHceOWUxEYJVV2dAnAIqQ0FqHGNq3zNQ3zP9mWZCtxMd6iPeOS9VayjWgWjs2UzEe81thhF6oxGihPZqjE2+TDOh24kO9RHv+gNCnlpCgJpLX7fEFsCkVkjUiOq6KXJ7NWs9X6aZ0O1Eh/qIdyV1ps5UDArPsT1yhZqmwTRMfZ/iub3yyPNlmqm4nehQH/HOI8+15Bxw3Q6TrfJDZO/HCDCycgh1YV1/UX58pZmK24kO9RHvHqk1YaDJENgaIEeGul+qKYxoJjPgfOWR58s0U3E70aE+4l0vl2npgwqgrEMabZ/ZY30q0nMcs5b0rJcrX6aZituJDvUR714/VHKYlMFsN91WyVBVBVIhLW1VIG3+4qL4lWYq7ic61Ee8gppzwRhGgoGlApahoHuIL7esc8a6R/n+AOovQ7G4oehQH/Fu0a3GEUKOO+6xauqwc00jVKg9YCo9cp8/MMk/00zFHUWH+oh3yY+CQlYUou4nvazroohhZ6uHMM2eKLwqP/AuzVTcUHSmj3i557aIlEKQBbdLPnbyQydEKxRTblqedb3gXZqpuJ/oTB/xrj9AtA6OHSrL3HOpBWqjAqoNQx9UNb3qD8C7NFNxO9GZPuLde14vEWndDSlKAWzrgmh7kF5Omsqciouq90x/ppnI7USH+oh3BbXVRJ0mlGar+CBG0BIbWKCeG8dY8ivnBS/TTOR2okN9xLtH6pKUG1WIfQZAThFEwjq4ZwsccudSXwU/8DLNRG4nOtRHvIK6D5NAE0Fol9QxDJBOAjFWHk1xDv7BNfEzzURuJzrUR7xb9cKZkKMC16qAYgKS4oBQKkVLXUaUH0D9lWYitxMd6iPeQT1aMmkRYo6rpp6Eu6krwNQgUXsx5V9cFL9eqcntRIf6iHdjbGqQ2qbCRByrph4DdFQCyoHLrIM5vOrlwss0E7md6FAf8dJ6adP6Op/zn4jenpBg0+ZeTq61i+bybDI1XqaZyP1Eh/qIV1BLKS2HJqC9p3VS1wnKss5szFpKycLPZjPhZZqJ3FB0qI9418tFPGahBHlI+2/Rraw6G0xLVq2YyvjFO/WXo0juKDrUR7yL6LUUIrUCXXcrOU2DVWYHCFN6qcM651c1dblLM7Ebis70Ee9auSapojGopQDYOa5PuA3FRMKh5PFseXO5SzOx+4nO9BHvmMYYSY1gndU7+TEzSBCCUa3hoDk0xfdMf9Ue7HaiM33Eu0fq0gSxK+hsCGgZQQMbxCw9UOspzVerm8tlmondTnSoj3h3Syy1cTeFFnLfEz/2YMi4vu09r7PakukrO7FcppnY7USH+oiXU/R64WEGocg6qWcwUFKCGibnWApb/wXUX2kmdjvRoT7iXUldk4SUA8RKu0HAdkm9Du6cY8shk7T66j2vXKaZ2O1Eh/qIlxE9XEfybkfcy8iRRoTKNPYUvcxjct2Pye+h/kozsduJDvUR7zxym4qUC5gtnjHkAbXNCrGNwJHSqrJftdyWyzQTu53oUB/xcjTkJBxplR9Td+5UBiiWATOxpjSi9PBqil65TDOx24kO9RHverk0D82pQxpz93K1CYadIJXYaMZQ9mSO91B/pZnE/USH+oiXXbdRqbUIRuu2iCM2qFLXwU2TjUdbFcgvXj++DEVxQ9GhPuJdRK/WmUpWqB132tQYBEOBxqHGTqU0/IX58uUoijuKDvUR7xxFnZYTB2gx8booyp5RLXHV1HFKw4FWXnXd0l2aSdxQdKaPeFd9LKBjJYSRJu1p630vI1/FdRi74TZxna9KarpLM4n7ic70Ee+KDxmobTZYjNVVfAQFzRSgSNyB04K5vEro0V2aSdxOdKaPeNedWGRyiRW07SR1zXs4wo6AUIw4KVkqr3pe6DLNJG4nOtRHvFvKtQoPmnn9GEJcBXWcGbTODqkVlJY11zh/APVXmkncTnSoj3g3a72VXENWiKWuk9pahDowQxtRe4+thPjKI6fLNJO4nehQH/GukctMYxCDWUIDnLwKkTQDaKml5EBM/dVsJrpMM4nbiQ71ES+DH7u1tjdoNSog9g5V4gRaJ3Qx1jHtVXciXaaZ1O1Eh/qId+sTp3Tk0CFW2TV1WuWHrE+KI9VswRh/cVJ/vVKr24kO9REvZzNpLtwJRiACLLWDUK7QUsZeaks4Xw0co8s0k7qd6FAf8fL1o3LtkkHzthNl1SBSF+NqnaStg1qeDUegyzSTup/oUB/xbi9G6KWlXqDbrqm3UV57mbCujQMjSyr0Az/xM82kbig61Ee8gxqlq+w0E1pdJzWWdUjrgKQ5lIAhcfpFTf3lKKo7ig71Ee/eqTHMTlyAZO8QCK2DkuxerjzDHFbUXs384Ls0k7qh6Ewf8a4/UaaiSocS859p6+ueuC+LDecscaRS6VXslO/STOp+ojN9xDumM/eRq0BPezrCWF+q1T8JvVbnyCL4Ks3Ed2kmdTvRmT7i3cSPVmPqeW47sQNW2qU1I+SO2OYo0vBVkpov00zqdqJDfcTLMTaiNQWGlvYE36kRjPciRWoN2ZJYexX84Ks0U/rz1+9QO9T/7/6WWFoPQVb1EVpc1UczqKknsGS92Oir0P7FSf1/p5kW1G4nOtRHvGvkEh61rsrDhhBg1gBVA0GzosxUtYRfQP1/p5kW1G4nOtRHvHuk5o6TRocccM/wZYJa+wCdFVMbRO8eqfkqzbSgdjvRoT7i3cSPVohrndCF8w5Tz3VSI0OuvaVVekgYr4Yj8FWaaUHtdqJDfcTLKXpxWDODmW2VH3s7qHWqQNHW55q4hVceOV+lmRbUbic61Ee8Kz/iqjMoEUwrAjiH7ZXkE0JtatEy87MhvnyVZlpQu5/oUB/xbopeGjMyZiiSVvkxSEETGawfvc2EfVUnP/BePtJMC2o3FB3qI97V1LNgKqVBYK3rpK4d6mjrzLalltr71FfzTvkqzbSgdkfRoT7iXYeA0extFR2JMgMSlj1unSCsc5qo5VVUv4JabtJMi2k3FJ3pI9413Y6QR50D0t7FhZrXQf1nj2IoPQ2T1PRV14vcpJlSiO4nOtNHvEx+GLa6rollwQOIYYDWGGGM1JVnCCO9GvkhN2mmxbTbic70Ee9abtmGdkawUmzvL9r7yGMHzBwKBZY5XtmJcpVmWlC7nehQH/HuPa/NkFoZEPO2E3OdYFQTWC8drTKKvtpfJJdppuh2okN9xLvgBybr3NYFMQddt8RuYLVEiLEOs9bq4B9U1J9ppuh2okN9xDs7sSInjgSBdpg68TqpezQYxqQxSaj2yk6UyzRTdDvRoT7iHdTENeMUyHGs43qsL9ItQiOh3FJdzL/aXySXaabodqJDfcTLwdQWTS1BrDGvi+IqrOuIDFpyLOuqOCT/ovz4eqWObic61Ee8G2MzVi1dowDlGVf5YQhVhkDA1LJqCJpeeeRymWaKbic61Ee8s15ii7z+XmBSnIA8OohZBQoDK2fUIq/Grctlmim6n+hQH/EK6hFbmJYRWpUA2KOCxnVRbKmscrqPLBh+APWXoZjcUHSoj3hXfihhH0FAFW2d1BxA4lRIiqyz1IDyC/Ply1FM7ig61Ee8nPmhlPIqoqvFnfyYAWrCDso1xDRTHPLKJde7NFNyQ9GZPuLdQR1xlGEMVHrbGSYDa3XvfmlaKOQ+y6txp3qXZkruJzrTR7ybjjBL1qm7f6tu6yVnMOkKJUnNNcUU2w+Y/qw93E50po94WXvknLjPVXHMDJgz7a0YGWrujLXFNp6NsdHLNFNyO9GhPuJdRE9XqYGEIJoUsGoCTalA4EKjh8LJXqWZ9DLNlNxOdKiPeHdSzzhFewBVRkDc1cfoGSQO7dlEa/3FSf2VZkpuJzrUR7yCmjBqFQ6QRqmAnSJYThPKKEKdZu/PRkPqZZopuZ3oUB/xrvyIVEJghYZln9Rzgs5UYbK2GSPGPej/PdRfaabkdqJDfcS7DoG6SowwCCKuGgQZJ1hMHXoqVLNms2f7i/QyzZTdTnSoj3jpkWcWrgWohQk4egIZrUJseZaaWyf5xUn9lWbKbic61Ee8XMoVrFvbO253W2KPA7SMDElG0hAVbfzi9eMrzZTdT3Soj3gX0UttdBSFMfYUvYYCopKApgWUVkuTV2kmvUwzZTcUHeoj3jUozliIC8GqoNs2FGnvBOXdoNio5ayj/qKm/nIUszuKDvURr6BOLeZacEAISXbrLUNtHCHHXKT0PpAepZnWvwBXaabshqIzfcS7F72pMvoimdJuEBBZB7WkAKiDxogNZ3/UdPs305/Fh/uJzvQR72Yz9RJiHR161AJotK6JOa9jW1rmXLpKfOQn/s30Z+3hdqIzfcQrpicOy+usBrG5CuqoHYzDgJ4xrl+jBX3UR/43059ppux2okN9xDuPXOdEawUmb6g5B1ArEXprQ4p0kviD4uMzzZTdTnSoj3gHdZi1lkxgI83/XqorDobSLJQeucb2aHfzP1B/pZnQ7USH+oh35cc6oFfZnECy7AUCI4KmVWEzll57K6n1R+95/0D9lWZCtxMd6iPevX0IMbYRQIgUMO1Ft7Ma1IkkXWjm+GjVyz9Qf6WZ0O1Eh/qId7OZWp20ygzYK7jWRXEV1vqnj3yVHRStxRl/cVH8eqVGtxMd6iPe9SfGEQUXyjXuReRivGrqvkps5SwjVkrpFzX1V5oJ3U50qI94d1FcRTUyCdTMDZBqhqq5wSyo0xJbxR/YiZ9pJnQ/0aE+4t3+It2zITsCD+77Sc/AYm+wag8S0oT2qkHxH6i/DEV0Q9GhPuId1NX6nzbbUuefHQIdZF0egeZCXWtnKr84qb8cRXRH0aE+4uVJHXLuohBLwD3vNINNnKClNZY+Q3q1Q0DiXZoJ3VB0po941/VSSm8xM6TaDTDunvI+BEpS6jv40cOjcad/M/1ZfLif6Ewf8fJBT7iyIFjGdU0shUBmLtApN+qz88yvKup4l2Yqbic600e8Ytpy6JUqQ1SLgIEN6jZiGtkeS9CN0qvgR7xMMxW3Ex3qI97ZiYlrCtJhDhuAI2ZQsQpZiMoOnlp6ZSfGyzRTcTvRoT7iHdSj9Wa6R0G2DXWlHdEj2Ou45lh/dGqvnj7iZZqpuJ3oUB/xrqQu3DBhBkqLZ7SuUDUFCJ1mMi4F46PhCP9A/ZVmKm4nOtRHvPPIZYwspUCOe4oe6YQa24RMhdcfXEfFV10v8TLNVNxOdKiPePdIjVODhQpNQ9pNiQJK1IC6qpKmOuhVmileppmK24kO9RHvXj9ar1GEoeQWADENsCoKnIZ2Wb/L/MXrx1eaqbid6FAf8e6iWGYx268fpRqgJAOt1EF6S1k0WeRH807/gforzVTcT3Soj3jpkRNKTw1K3CvJuUSoBRfULRAR977+9D+A+stQLG4oOtRHvHzSW1CbdhiSV02NZe7B6wM0Emor2qL8wFD8TDORO4oO9RHvGhSjzHVaJ4gYFXCkdVEcc0KpqXWupTZ5tL1Z0l2aidxQdKaPeDcZEi2gDQSzRTK2mdcZbQwmJdfcc6rllaGY7tJM5H6iM33Eyw0Cc5QZBgRqq6LOu6KuIUGZbKHSqk2edXKluzQTuZ3oTB/xznkhKqkPgj7LAOwcQWcN0LP1nGmajFceebpMM5HbiQ71Ee8KaiGslCYErQI4E4FQpZ1m6rmHNkJ91R6QLtNM5HaiQ33Eu+ojlBTCSDAXPav6aKv66MwwY6paayqsr54+0mWaidxOdKiPeFd+tB3F07hqaFsn9Vg1SG2YQbpZrFKmpldNL+kyzURuJzrUR7ybtT7NZiwN2HQChrQjeuuk7oI5txIw2C/Kj680E7md6FAf8a786GrYM+/1iQGwooLMEGGElqtGC2W8shPTZZqJ3E50qI94F6bWQBiJV72RDbDFBhKrrXtjQtMQTegHr9SfaSZ2O9GhPuId1FRms1nBYumAspdyoXSQijxyEs3lFzX1V5qJ3U90qI94V37gOow7E3DYT3qaBYxTWdUIFSHLWdKrDoF0mWZiNxQd6iPehamx9JhihGq5ABbKIJQqxE65146t0A8Mxc80E7uj6FAf8S53yrP9GeK7d5ADjrnD1J3XcT1UaHDAZ2HqfJdmYjcUnekjXjEdY0iWGgNVC4Bzb+WaOUOQ0trMtWmM75n+LD7cT3Smj3i5EZRiLk2g0J6hJ22nqLMChcZjtNm7vlqLke/STOx2ojN9xLtzumWrJSMU7DvNNCOoiIKFSVqjoOErjzxfppnY7USH+oh3BfXkHEtuIDbWLTHVveoFA1inJBKN5RcH9Weaid1OdKiPeNcfECVhorobxysgr+qjdikwQyw95NlG/MVJ/ZVmYrcTHeoj3kEdSlK0DLXVdU20yCBhDog2KluzUuWV85Iv00zidqJDfcQrqEOKFOcqosfcJ/U+pFfBkSCtWrow9UnpVYdAvkwziduJDvURL2czcewDV/nR+l6f2BBqLANmKyOloLPhqzE2+TLNJG4nOtRHvDupc60tJAZiXlCjyipEYoPM6+QepGw/KT++0kzidqJDfcQrqLNyVB4EdVG8yo+sYDNUmNoIGw+28gM78TPNJO4nOtRHvAt+1F44BYO8auv/OgQsDAOrNWiz3RPzajRkvkwziRuKDvURr6DuGDLFqBBGIsAax57NJJAtBg2NQscfmOSfaSZxR9GhPuLdVi6xPEc20Ki2B441EAkEkQyVc+vW2iOo8S7NJG4oOtNHvCup1zUxVyQg2jM/OK+DGleFTV2SaEFCeuW94F2aSdxPdKaPeFd8UBXVmoED9VVR9wKSaX3LMSdixMSvKmq8SzOJ24nO9BEvb4kzqc0MpnPdEssYIFYRRk9t8MAS46u5kHiZZlK3Ex3qI94d1FZiaIX+Kzlw5gQSBEFYpaRUTOoPCurPNJO6nehQH/Eud4oWODBBGqaAqg20Y4IS8rojUgnMr7oT8TLNpG4nOtRHvIJaqdGqoSMk3QvJZ5pg+/2jSLYQ93BfepU7xcs0k7qd6FAf8fbtYwbMBpb6uicORKizVKjamtTQsOGriR94mWZStxMd6iPeTfzonGqsAoytACIuvFspUAbO0khjqa+CH3iZZlK3Ex3qI96NhixUJfcJc+YAGBqBmQSI0nufXfKkVxE9vEwzqduJDvUR7yJ6Cy5hDjAHD8C07ohS8gCjbrNxDTW9mqKHl2kmdT/RoT7i3etHD72wGUSKCKhl8bwObfgzPHemYDH+AuovQ1HdUHSoj3i5Q2C2FkODWGMCbJxArafdoBhm6OsK2X9gkn+mmdQdRYf6iFdQ0xjRSmLItaT/tb0Qr3tjqjOWoaGPV+ZLuUozxeCGojN9xMsNRpWC1bHuibTuiYka1LaKkUZJWuulN33lkperNFMM7ic600e8YrrVFE0LQu5pndMZeV0TVy3CMVaNHBDHD5j+qD1icDvRmT7i5XteW9yGDNaYAWMg0N1Mvv6qchGVmJ71vJS7NFMMbic61Ee8sxMx8Milgo1a90GtoCkMaGPOEai0VY/8AOqPNFMMbic61Ee8zJ3mUvqeomey3/PG3I1cHZKmlHqLOOursdTlLs0Ug9uJDvUR7xq5SgqtrRtinbROampzldTaoc1mMdi6ROYfPH18pZlWReRQO9T/E+/uidaHrasizFHjqqn3xA8uY696SWWqItsvyo+PNFMMbic61Ee8tBNHtqQDeO5Ft3HV1H+g1sAqhohMr+zEcpdmisHtRIf6iHevH7mpDClQQ2VATLIuitmg9czCRUdsr+zEcpdmisHtRIf6iHe509DGkJghzNkBS9ib5ta90QJVltaixVcRvXKXZorR/USH+oh3ezHE1j1R4qJ47y/SxGD72brlQSN0LnH8AuovQzG6oehQH/EudxpsklgEyasGwYUamA2ELpRblLrTTj+A+stRjO4oOtRHvCs/qhQrsq6H0naHwDqklYnAYhhtcIsxv2pQpLs0U3RD0Zk+4t1gasppm4aw8KmAtjcY9R5hndFBQ7HO8dW4U7pLM0X3E53pI94xXS1k5g6iJIC8amvpk6CHxVOume3ZKzXdpZmi24nO9BHvnBe1mGZk2BEPwL7KDum4bomENVusNTx7z6PLNFN0O9GhPuIV1GVY2b1c0HaQCSclsIIVIpXatU8Z+ir4QZdppuh2okN9xLv3vFlbGGFA+rMVo6YMkhEh2JwSRHKxH1TUn2mm6HaiQ33Eu6cPxlBnSpBpBsBYEcwW2aOHolRHKvJq4Bhdppmi24kO9REvhyNYjBENho64yo8oe3FzBupl8ZwlRPzBe95nmim5nehQH/FyKdeggYSgs6+TGmMEIUHIdbTYZuX0rEOALtNMye1Eh/qIdxdF7EOw9FVOh/WF5150qwKh5SJhqmX+xUXxK82U3E50qI94d1JzGk2bQA/ZVk09BaSvwpq5dtWQQ2y/qKm/0kzJ/USH+oh3bS8Yi6lOsBHyqqkNoeIYMDVRnEtj/MXrx5ehmNxQdKiPeBemboHHKAkUIwHagloa9r1DsbcQai7PNs3RZZopuaPoUB/xDuo0a62L55EbA/Y5oPZZYASp2HIvMbzKnfJdmim5oehMH/Guk1zjiJUR8lAEHH2V1FTWp/WFBpVI/dVgar5LMyX3E53pI95dE/cSjFEi1NjSKj5GAY22Q9WlEy6kiF+9UvNdmim5nehMH/FuLmRJEdNAGNwMMO3VzTIIouU4ctnW4qs0E1+mmZLbiQ71Ea+gxhnqwBIgFOEdpQ6grVTIpUnfE8cS6Q+g/kozZbcTHeojXkb0qOaQFXpPBNh6Bl11NCi3FFukWPMPbomfaabsdqJDfcS7iJ7VHjJ2SLnrHo7QQJIR0Ogds6AG/UX58ZVmym4nOtRHvDupLVeNul+lUwbsIa2TujegnEeT0Pt4tuqFL9NM2e1Eh/qId1sxSIhCmlC1tp1mQlgfJjSqFgaPwPaDx4/PNFN2O9GhPuLdotuSakZEaDgNUGaHmnqBjj0OaYONX3nkfJlmym4nOtRHvG66HXMvLBpjndTJItQeG+SsiWefYvzKI+fLNFN2P9GhPuLdRbGGiKOFP/ElQI4EVeqqrgPOGpKmMeYPoP4yFLMbig71Ee8iejZbR0nQirUd/MigOSYgyRZaGjjiq9wpX6aZsjuKDvUR7xZjpBzmCAgZt6NYtEGlVY2skmTEwnmkZ2kmuUszZTcUnekj3hmKxllGS9B5bKZNQGLLQEEL4bCQ8dVWLrlLM6H7ic70Ee+uiSajhLYH10RZxcc6rM0KrwqkIVdNAekH5/RX7YFuJzrTR7x7pNaOqqxQdBRAEQOpMiEbm+QYEj+zE+UyzYRuJzrUR7x7pG5CfS6eZ560oW4gYS9SJJvcNRbs8gOov9JM6HaiQ33Eu9zpXl6UW4fQ+wS03adIPezVGDN0ndjo1U5QuUwzoduJDvUR74IfbVE9UwCb64aIIc+9v6iA5TI6cpQsryZ+yGWaCd1OdKiPePdIvZCewrKKjoUyjtqhUkMoSf5s6+LUXz1Sy2WaCd1OdKiPePf4kYOlyRG07NxprRV02KpBODcchUMNP3jQ+0wzoduJDvUR716pEdVGFqgRxyo/egTrTYEKS+dUefwE6q80E7qd6FAf8e5Jr6AEIV5FdG+Ac3vkNU5gI1RKXMf8xZPeV5oJ3U90qI94WX70KhIjoIVVU1sOUHtqUCRP67gn6f3ipP4yFIsbig71Ee8uiqohZk0Qou4OAV1XxsoFSu8J86w15lcRPblMMxV3FB3qI97NsQmkxDih9VYBR15XRhSBgrYXvcS6OH8Etd6lmYobis70Ee/m2KRQEo0Au4BeTFOGmsY6t40otR66PhtMrXdppuJ+ojN9xLtzWlo03q/UY6+5LUnXhTHW3fki2KqK9VcVtd6lmYrbic70Ee/sxJRS7F33blveW24HWFcGqmGGom3GX9Qen2mm4naiQ33Eu+AHlW5hMnBcV0VMOkFmmHsfeS8Wa0/zVcutXqaZituJDvUR73aCSrKgKcMUpQX1KkGsJoIaqIyYS7L8atqpXqaZituJDvURL8PUudQY9gC99Gc4goLk0UD3wCarzDx+cVJ/pZmK24kO9RHv+shlNGPrQGX3kdcQQHNAGDGkbCWnNNoPoP5KMxW3Ex3qI97tBO0hZJYdzJO5oI4NauwIre2quokIvoro6WWaidxOdKiPeAV1JG7FmKDExTPmPqFuo3xVI8FCLsLxVYeAXqaZyO1Eh/qIdzU1poxMHfrut0XGVVPXFEHGqDIiBsm/qKm/0kzkfqJDfcS714/KlVUEeizrfJ5oUJErSKyhWUtR+VVETy/TTOSGokN9xDuoOXTNCaHg3BE9Tns2U4Va0ui15aTPBo7pZZqJ3FF0qI9410rOwsyzQcrrfEYZE6TtDeXSahrDguVHoyE13KWZyA1FZ/qIdy96XWLoOe7XjrinrWfQMBrEkawwUi/yyHv5m+nP4sP9RGf6iNfFx7qIdaDG9N9ajFrDOqxRWmtztpkeXRP/Zvqz9nA70Zk+4hXTPTaNsSbomVZBjav2sNbXt5hYMJVUXwU//mb6M81Ebic61Ee8XPXCyDkZcO1jOy8VRGeEkWfJtZJlfhQ7/QfqrzQTuZ3oUB/x0k5sPcw6oSHJnvgxQXXhPYP23EVt4KOBY/9A/ZVmYrcTHeoj3uVOgxTkXmH9V3fLbQGpZUCraffbDkvpFyf1V5qJ3U50qI94955ne97HYOgNw6qpi0CdeUA2FE3SA9kP3j4+00zsdqJDfcS7iyJiaCZ/Buj1VVNTBJO9GJSTrTqkzfgqd/oP1F+v1Ox2okN9xLutGJWwaBxAY69PDDjBIncY3IKWsSAPj9Yn/gP1V5qJ3U50qI94BTUrGdOqqdMU3WsxFtTCClYRqfFYX35RU3+lmdj9RIf6iHed5CPW2gpCjpYAcw2gpSKocsi5ddH4A4/8M83Ebig61Ee8m83UE04LEQKucnoV1hWM+/qpaAhWecbyaojvP1B/OYrsjqJDfcQ7qMMsMY/dxtVlz/zgVXlYhZhj0KSrqK6v3qnjXZqJ3VB0po94+fhhIZTKwKsOAVwVNoiawZBio3HJuTzqevmb6c/iw/1EZ/qIdxV1kz5RAsRSx56hl2GxTBDKTFStUHi1wOhvpr9qD3E70Zk+4p3zUjpZrQXajlNjagh1N75I1lxM9hv1K+clXqaZxO1Eh/qId8GPVTEXaQMKBvwvoleL7ZWgwaSHugrrRwPH/oH6K80kbic61Ee8i+iFFrGscqPhOp/R9rTTOQfozIlHyCjpB9XHZ5pJ3E50qI94V37MxTAGBR40V/mRCXToKj9SCp1K51R+cVJ/pZnE7USH+oiXq15CGr1XCNQ64BzrpG7EsLPU+9aIKI/6yP+B+ivNJG4nOtRHvFwgEGuh1GDVHHXV1ExgVBLENPMYLfCM+QdQf71Si9uJDvUR716pRwoqQrBK6LRq6nVHlO2RJzGNFYm4vfLI42WaSdxOdKiPeLeUK4zcUk4wW42AqnFPsCnQpGiuHZOGR6Mh/4H6K80k7ic61Ee8e/3oI64rIULcm0Axat9P1B1CQG6Ne9b6aIzNP1B/GYrihqJDfcS78QiNrRQuIGGMBXUxWDV2WCc1ijTJpY0fmOSfaSZ1R9GhPuJlL5dK6yIQbTJgGhFqRgGlTlRXZW3l1UUx3aWZ1A1FZ/qIdw0CI0qceS6INQAyB7AuDHPwmJ1nGenVPTHdpZnU/URn+oh3c6lniG1yhhD3prlpGapaX0xTKLFyjvSqPTHdpZnU7URn+oiXdmLsk2Ndp3NZBbUWBUtcgUqldYTnovVVQZ0u00zqdqJDfcS74iPSug3+WfAyJmALu+fFBJitpTkCF/1BQf2ZZlK3Ex3qI95NO6UZF9MIVPdY6h7WLZEW3pNiKDVY4PCqkStdppnU7USH+oh3udPAWHLrkPvQfU3sIG3V1SFTqzUKDf4F1F9pJnU70aE+4t1JHVaRgaveaCXtpVxiYEQBJCRjXeVIrq/STOkyzaRuJzrUR7wcY6O9YuJ1M+S2oLYAlSVCs8KFLY3xi0fqzzSTup3oUB/xskOgdyYJYBgHoIjsRYoDio06LOssg38A9UeaKQW3Ex3qI97lTquWFgaChphWTV13b+K6KOZMlFOsUtKrDoF0l2ZKwf1Eh/qId94LooVKBl33O/U6t0ErKrQQcgtxyKpIfgD1h6G4fmgOtUP9P/Huopj3RK+9iquXdVIXXFC3tG6L6yNl4vX1F+bLh6OYgjuKDvUR72rqbMWqJZjIfUFdESQNgzETNjLDSeER1PkqzZSCG4rO9BHvnqmHrqNaO/TSG2DMi+nWEMbovIAe0/RVSZ2v0kwpuJ/oTB/xjulIHBszjNoW071EqIkNSo51Ylez9irNlK/STCm4nehMH/EuzUQjWxCFgXGvehEDkbDO6ZQtMnfG+KqgzndpphTcTnSoj3g5HGFgQyOI1SLgzAVqmQbYJtfSFu7tBwX1V5opBbcTHeojXlYfLQ+jCdFyBuQZwFaNDSMqLqI1M71yXvJdmikFtxMd6iPeQZ0EQ8gTxpQJiF1ANSXobe7BkEoor9JM+S7NlKLbiQ71ES89ctLYiUDWpXCd1H2AyV5nFBJ3C6GN/ir4ke/STCm6nehQH/Huoph4HczbP7S5yo/IbUE9B/RSImulHeH7AdRfr9TR7USH+ohXUGPpFEYpkDuP/zoEJOUBc+RehlULz3Kn+TLNFN1OdKiPeAU1MaJqMBi2V73kMqFS7MBV27pDWgvxFyf1V5opup/oUB/xLvjRqVAtC+quq/yw2kBT31ZMnaahs8VfPOl9GYrRDUWH+oiXF8VgHWXAUGuAGnfbCyfoODKOGKXGVxG9fJlmiu4oOtRHvHvSazmihvVjEFwn9RgdauT9LWnMWS0/Gw2Jd2mm6IaiM33Eu+qjsEnPAlNTBYw1QO1zACXjQGZ76vp7pj+LD/cTnekj3hUf0VpnbbDNQ8BZM1jpGXg0SpwxC72aN4Z3aabodqIzfcS74EenWErLMGmdzphiXLXHXAUItyomUuTZAgG8TDMltxMd6iPeLRDQVnPYxUc0A5Syl8xhhNaKRo2Tef7goP5MMyW3Ex3qI97dEjuNbiWA1nU+I/E6qft+sx5qEoaG/ouK+jPNlNxOdKiPeAX1grc26wFiX5UH7k86yWAW4hSLzTBfPVLjZZopuZ3oUB/xzk7UXKS2ApH67k4MHTRSAuphSiAd81mYGi/TTMntRIf6iHcXRcq7QVEA4x5jM2SAYiaopaeiphjiqzA1XqaZktuJDvURL4f4MtVh+ue5A7AzQl0XRMhCjSz0LOEXUH+lmZLbiQ71EW/LD17sTkBtto7rpiB9DKhDtVSLI9Uf2ImfaabkfqJDfcS78qMFnbLO59Zw1dSm66JoqUMclUPFIsqvum7xMs2U3FB0qI94BXWIlmONCdZ5vcqPmjOs/xQ6ldJnLUPnL570vhzF5I6iQ33Eu0W3gmHUwhB1fUEjA8GifxKoXYLpeOaSl7s0U3ZD0Zk+4t1BbbVjaQR9b3DG0gOYqa17YhhcLKkFes/0V/GR3U90po949/ax7okp24SxEAakxbT0dWFc57fVUKaM8Go2U7lLM2W3E53pI94tELCIXXVCLGOd00gNqg2BlFscWDDoeOW8lMs0U3Y70aE+4l3x0eI0ygIS51wHdetQlXd3IgvlMkdrr97zymWaKbud6FAf8S74wXXGBTBwJwSUQSB5MV6FrWJUlvpq2mm5TDNltxMd6iPeNb1w7S3mAjyzAe51oDWNvL6lXANmqT85qb/STNntRIf6iJf3ROtZVxG96mcF/DOlSdLCe2otRMSxjx9A/ZVmym4nOtRHvLsotlitU4GS5x62vgdT11FXiZ3yQE37EvkDqD9fqd1OdKiPeOe8jNxbKgraUwBMMqEWHDBnooGYWtYfvFJ/ppmy24kO9RHvoO45aZ0TwqzbRJx1D4kcIKYld2PO6Qd24meaCd1PdKiPePf6YbGHFAJoLh2w0U6gYoISiSk3k6y/eKf+MhTRDUWH+oh3UBfOezQ1TMS6yo+RQULMgFQKa+xF0y8uil+OIrqj6FAf8W7mx5/RkBWhE4f/HEUNs0MfkbCHPdD3VYcA3aWZ0A1FZ/qIdwe1xCYlRugd5zqoMYBR2OMheR3hRpWqvGf6s/hwP9GZPuKdSc4qo9cCFHldE0kq1BAbpCi1i7U9G+k905+1h9uJzvQR73pemGfVQhB3pwumJmCWBMKkyVhspNTfM/2ZZkK3Ex3qI96956Wxh3sIDB4GGEoFnbsFJjPn0qr1+Mojp8s0E7qd6FAf8Q7qIikH5lVz7NlMXQaYxgKWg9ZYZ9Lxg4r6M82Ebic61Ee8gro165qiQQ95jzulAUJS1jVxIuZGq9z+BdRfaSZ0O9GhPuLdex5V1Jgq9FYjoMqqqXWPhqTcBnfk0l955HSZZipuJzrUR7wbDUm9aQ4Zsu0w9RgKYhSBbVqdwTiMVztB6TLNVNxOdKiPeLmUq/NIrUDGzoCcOigXAt2bXnjyKqt/4Lx8ppmK24kO9RHvamrDqlMqtO0pouEet04EmbM1otnms8nUdJlmKu4nOtRHvCs/xhidSKBInf95L1Z7h0AJZUrKeb4KftBlmqm4oehQH/GulwtTRekJtBcBDOvKWKcWaBhGMNGW5QeG4meaqbij6FAf8QpqnSMOW/XG6GG3vWgDmaxQQo0oobf0bOYH36WZihuKzvQR77wXjjOZGORkGTDlCGJtZ0+tY08803z1+MF3aabifqIzfcS7V+q5e25rghGU1zm9ig+bNiHjwFAtyNBXJjnfpZmK24nO9BHvCupkq2yOCWbgupvJB6jyOrZD1h5k0qRXw075Ms1U3E50qI94BTXqwJbXBXGEvUBgtAHWpEENaZXZ0bLaq0dqvkwzkduJDvUR76oP1DnrLNCGLKgxLZ615MU4Iy2wg9RXs9b5Ms1Ebic61Ee8gzpz7AXDuhculPFPOi8ggRApl7Yuj/Kq5ZYv00zkdqJDfcS72UydhLBmoNAa4EwIdRXSwG1SaZ0o8KtHar5MM5HbiQ71Ea+gNh5JJ891PkvauVMCI1awWbBH7THiK4+cL9NM5HaiQ33EO6in6TqTJ9QYxoIaDVQbAzOtoqSnOn/xSv2ZZiK3Ex3qI15B3afUkJIB4SiAPTcwtQpt1dIpxR4kvgp+8GWaidxPdKiPeFdTi1rLE4HSno5QSKByNZBWuqTWZ4+/uCh+GYrkhqJDfcS7eadx4uylrHoj8d4hUKFirOuimK2lPNXwVSs5X6aZyB1Fh/qIdzM/ctDSaodVugpg5Z1mkgila6wNo9RnbS9yl2YiNxSd6SPeZam1NpupwtCwxyNMBqFi0IkG8wxEz5Y3y12aid1PdKaPeJfQa4GYtiue4jbJrYCqKOTBPXBkKu2Vnyh3aSZ2O9GZPuJdmilKW1g3MFwkY2T7bx95QEpaigmXV86LXKaZ2O1Eh/qId8WHFaGY085O014gEMFaX7dEDTm1xqPFVxM/5DLNxG4nOtRHvBxjw32kGGHOsU5qHGGd2R0hp1IxjVKqvnqklss0E7ud6FAf8e49L4gOaxNC3subseo6s3sHHsMk1tnnswYBuUwzsduJDvURL8PUicrebLvgXuVHtg5GNa1PMWWcWRbcP4D6K83Ebic61Ee8O6kJrY4eYO+VWyhz3EvmEsRWilhtieovoP56pWa3Ex3qI16uerFMUQo0KRvqTKCmCaitG6QIm7VXvVxymWZitxMd6iPeDUfohm1ShBY21FT2SvLZoI+plYKghR88U3+mmdj9RIf6iHevH8QymPfEjz/bm/tuUOwIEbGlRXZN4RevH1+Gorih6FAf8W40ZGRJKAasc10P+8Jb6hAYWkqoYTKNX5zUX46iuKPoUB/x7qLIPWG1DGHGCLh7X2qNA4pkmUa5jvBqJbnepZnEDUVn+oh3DQKpNMYeISllwFVzgKFFKLFjnpG0P+t60bs0k7if6Ewf8Y5ptGIxMGi03fQSIthAhoBV1/2x1PX/3zP9WXu4nehMH/GK6TgK8m4cb4FXQT101R5aG+TQJrG2EfBVmkkv00zidqJDfcS79YnYYqu5wTqiGVDzgIqlQBhtThmZq7xKM+llmkncTnSoj3jXR06BtJQJs+i6JfIeaMODVh3SYqxtcsNXE3z1Ms0kbic61Ee8y52iUatIUHSRjTYzqGIBzSVoE8maX7Xc6mWaSdxOdKiPeAd1KT3wWPUGhrrKjxBA27oxsoXKqyTJOf2i/PhKM4nbiQ71Ee8ePzQKY6vQeZcfudEqP7ivamQELTJ16Ks+cr1MM6nbiQ71Ee9ypz0oWh8gAW1BvT7VPCN0GglzzqukfjXEVy/TTOp2okN9xMtx6ypCtYLabnuZc+E9SwCuc9XanXYHwQ+g/kozqfuJDvUR74Ifs/GqnhFYdl/AyBPMdEBqc1C0Kjn+wCP/TDOpG4oO9RHv3qlbktkrAf3putUwwMpACEUkxshI+Qcm+WeaSd1RdKiPeBemljFkP1HnJqumpvXJlCuMOQaLzthWvfsC6hTCXZpJ3VB0po94V1KXwtQxL5Kb7GUvDTTTplusJunr0H6T/PiH6c/iw/1EZ/qIdzP0msi6IFZIozbAFgLUHAfEBXMKprPgm/6Af5j+rD3cTnSmj3hXe7SeumWBOUl3QS0gnTqkmIbFLEv5Qe3xmWZStxMd6iPeOS88VEdW6GFMwN2YWKUFyEhYYgm9PxqO8C/UX2kmdTvRoT7i5aoXjENpgCLLjuhVWFdDXiUIS8lUp+RfnNQfaaYc3E50qI9413I7Z5l9BEBpAzCWBTX2sg5uCiEhGvGbNNO/UH+kmXJwO9GhPuLdDF+xYjlN0N73SV0D2PoXH+bi2zRhsPFm4Ni/UH+kmXJwO9GhPuLlGJuUTGfY5fQ6qUURahsCEQOVElOb9U2Y+l+oP16pc3A70aE+4l1Nrar/n72zydE01ZXwiixhsLG9HH73v4QLdS5S5+QVE76RleqsrMhJV9Yjl3EEpo1VqTtLByoxgNLepzeMZxk2irx5PvEv1B9pphTcTnSoj3jXfsQSGoe+6jOtSp1ngTISwuycuXOX9esPoP5IM6XgfqJDfcTLgyIVEhIojA0olgFVdEJKrVhI08ajh27/Qv1hKKbghqJDfcTLOTX3UleRTnMyUFiNSKlZoPeGveQaUH/RU384iim4o+hQH/Fyix4HRSYYyco6KLJAxZZh9dMBufZ1cnzlkuNVmikFNxSd6SPeFeoeAoeRQXDvG6tU1jkxEmgQSZJmZHxzlesP05/Nh/uJzvQR73bomUoPZDBzCECsAjpShFz7pMylpljeM/3Ve6Dbic70ES9fT8w5SqowOaX9KFcFC1MX2KFjsRSxvQp+4F2aKaHbiQ71Ee+i1EVC0DCh0w5Qp9Vaa8cGVkNF6RWr/aBQf6WZErqd6FAf8QpqXofB0WMALqGv7qMuqEtAKFZlP9eF/CzNhJdpJnQ70aE+4t1qyFjjxFig98RAeTXXNmuG2pVbH4Vmf3Pl9i/UX2kmdDvRoT7iHdS9SU+FoYS5euogBUoKq/3oJGUa9hh/MPv4TDOh24kO9RHvoC5Kw2juvQi62g/aRXp2QJ6h51x7zG/W2PyF+mtKjW4nOtRHvNuiV2cdVgco17jaj1ygBkUgktG49NHrLw6KX2kmdDvRoT7iHdQZZYaFcipaVrnOBoqke8I3U5mZmF/dEMDLNBO6n+hQH/HyoMjI0ipwXp00hb0noWGHnlaP3fpsiG/W2PyF+stQRDcUHeoj3q1HqNpixwGRRYBWP72OjKu7joqjy6wL8zdLfP9C/eUoRncUHeoj3jmKkrsSJ+CyH8bo3cDCOjeOiGJdchz11Zw63qWZohuKzvQR75IfVJlnVUhzey9KGaznBmal2yhz9duvYqfxLs0U3U90po94V6dr1aEVwSjs5qMoWBwJplRpYrVmfHU/IN6lmaLbic70Ee9OiSnRCNQg7xWnFGMC46gQRiixZE0or5LU8TLNFN1OdKiPeJdmopZGSHuNTRhAafFceQ4QW0Tvp16qvFoMGS/TTNHtRIf6iHfdB2GJcb8d0FtZUK/euvAk0CqSAvL67qshdbxMM0W3Ex3qI949IJBCL0Ydyn7BmbgmUGkDZt2sxxLXYfEHUH+lmaLbiQ71Ee/2nZJKLatSr2q9oEZsoKVPGCFoi6EYPluOEC/TTNHtRIf6iJevYqDmxAhxyt6iZw3KtAGKSUPGWqukH0D9OaV2O9GhPuKdnViojzIjhLKXI0iMUMfqRthSGYQ1lf7mUa6/UH+lmZLbiQ71Ee8ukiOtBiMKlCa82w+EInVCxtE4zzAKv/LI42WaKbmf6FAf8a6nrpOa9gItcgHKrFAJabUfLfc0cg7p1a3beJlmSm4oOtRHvBvpIafGLUPmHfwYymBMAq2GLGghKb9a4hsv00zJHUWH+oiXPTW3tC8HpJ7n7qkrWM0BaiuzBiIWenWXK92lmZIbis70Ee+6j6ljzoB7x/reTt0UtJQJg9bHAl6QXg0/0l2aKbmf6Ewf8XKPjVWsaZVoSgjU5irRHCKEvIgeveLor6bU6S7NlNxOdKaPeFenJeccSVfvYQOojL2bqWfoFMeMpQfjV6nTdJlmSm4nOtRHvPPIu/HUtM6GVXfsNBcoMRaoY66O2mavz4If6TLNlNxOdKiPeFupQ9VskIJEIOMGVjBAq2aaY+xTf9B9fKaZktuJDvUR73KnPLLwXvGx6zPty+QaV7nOqWO22UqnV/O8dJlmIrcTHeojXkFN1EXZOrQeDSi2AhZjBF6ttrBQnOWVR54u00zkdqJDfcQrqKX829EfYcg+KEpZPbUGhpk54jSZ/Gw5QrpMM5HbiQ71ES/D1GUhnQJI3G8oKgnYCAqpInJIrdT26n5iukwzkduJDvUR73YzdROahcGk7LtcNBfU0oA6jUzTVnPyi+nHV5qJ3E90qI94+SiXLGxyh9Ba3bvzAmiRDEO19Vq41J/Mqb8MRXJD0aE+4hXUow2lhhEI66rPs0yoSQS0ZqIWe8b0C6i/HEVyR9GhPuLdHps2Uy+FYI69bl1jhNVGF4iJcZTBcdRXB0W6SzORG4rO9BHvhh81BiwxbQex7atcCJUVYUglHrEapVc7fOkuzUTuJzrTR7ybUq/KjG0dE9ePZm9cF4Uixjurl6SaNB4/YPqz93A70Zk+4p2diNpGsgZVKQGZEhScAiIcdGDj9mxITZdpJnY70aE+4hXUlZJgixMGJ9kRPQTlFCCGgThXL0LPnm6myzQTu53oUB/xCurWRw0aA2S0DCRNQK1XyIkC11E0zVdPvdBlmondTnSoj3gX0StUOI8O2MeCekdAiq3CvXqPnlOKDfkXlforzcRuJzrUR7wbUmPq6zSYwAQN9ko9sMp99SAhWaVStP3gnPiZZmK3Ex3qI17aiTWukyFBGJnXQbE1KGoTYk4hjDTqwvwHUH9NqdntRIf6iFdQr0OhiWGDXnG/X4QCNZBB7IXGEJtxvLohQJdpJnY70aE+4l2ayVYzXXVAmDUA0UTQiBVmnilhsDboVZqJLtNM7H6iQ33EO49cUEsVgxzaOihaGWCNJ0jIQ+fqQPTZXS66TDOxG4oO9RHvRnqZWjcukOfYudN1UCxaMqDkYDnk1NMvph9fjiK7o+hQH/GuUldqg21RbPtJ8kZzQd1Xiy19YG2lJHk1p+a7NFN2Q9GZPuKlSy4cxSLQ4PWJ+lznxP2MUeyalLO2Z8MPvkszZfcTnekjXs4+cl+9c4HVghBQX23Iqs4EqrFOSsPms2cx+C7NlN1OdKaPeJc6Hbb65x1kkv2JtENdx0OYuWPJ3JM9G33wZZopu53oUB/xLs2UV+OskYGi7Ee5cO6+I0CpOMqiWlr/QaH+TDNltxMd6iPejT6GJdPVfVQpc5FtBtX2pFpyNd13busrj5wv00zZ7USH+oh3yxEwpFyFd0sdFtSoUCd2iLMGDZOLxVcrfPkyzZTdTnSoj3g3+5gkYy9jCrVmoNwKFLYBTSTzDN2a/QLqrzRTdjvRoT7i3VWu0CjtB4tS4nVQHHMdFJURsI79SqimOX/RU39Oqd1OdKiPeAc11xl7rNCy7Z66ERjHDLOVZgN7me3VFj2+TDNltxMd6iPePfVCPfUFNoxFMBBKgEoisP7QMhC7Fn51QZEv00zifqJDfcS7h27LDHMEhDmyAKWwbwgUBM3ZhGS2MH8B9ZehKG4oOtRHvMudYjYro4FOswU1/2s/Jqw+BId223D/AOovR1HcUXSoj3g3py7csJGCshCQ9XVQlFkgdWqWSIuEV45ivksziRuKzvQR78bUEiWmooC2CzXvLHVmgRI4xBYNG7965zbfpZnE/URn+oiXKz+mVNUIOMqu0ztKXbvACN2wYJbwbKCX79JM4naiM33Eu3vkWWs2VWA2BSLevYcwiBaLOZYYyqtTYr5MM4nbiQ71Ee+G1D3sqV2DkWYEKmG/ipERZs6j4mTtzzb45ss0k7id6FAf8W6NTRixd2ugjRloxgwl9QLNZlPJiK28epQrX6aZxO1Eh/qIlxcESqkmBEo4gCIr6FjdSOhxcu1aLf/gmPiZZhK3Ex3qI945L40kL3ph/ns+0fZLc0gdRELrMffVVvMPoP5KM6nbiQ71Ee8qNZf98JYCjrnajy4TTK1CDMw6UBtl/QHUX1NqdTvRoT7i3UQP52Rc7TTGuiq1jgB1qsDoESljDjL7D6D+SjOp24kO9RFvt+hJ76FADTkAtZGhZiswUtAaKOX0LPiRL9NM6n6iQ33Eu40fQbFZ2fdciiyodUJtA2GmmgZK6CX+4qD4ZSiqG4oO9RHvrr0Mqyw6oGdUoBEHGM8B668+j7FqdpRXaaZ8mWZSdxQd6iPeRfRYk2HLYKOOBXXYI72yKnXU1Zc0y4iv0kxyl2ZSNxSd6SPeXRDIkS1EA9RcF9OtwkK8Qg4zl7lKNsVXN8nlLs2k7ic600e8Y1oKCZYGVjUCzb2baQf2auPCpZDpswfJ5S7NpG4nOtNHvGuoS+PUmSHkSUCr4QC1YdBjptBwP/fyqqGWyzSTup3oUB/x8plbrH2MAB23R57FoM4QIGeseSdCqPwC6q80k7md6FAf8Q7qHHJpVcFKXR01/dvgG2XfFOBADTWNVxt85TLNZG4nOtRHvIK6zBR09RqQOm7nJXcoYSbQvZZJxmSkVxE9uUwzmduJDvUR724IEOPM+83mtO+RxxGhyOpBVBrHWlWxvtrNJJdpJnM70aE+4l2l1hlHqQTaVw9CggKFdf9WuhAKZn4V/JDLNJO5nehQH/HOeaHZEtd1POS2KvVqo6HMXqBT6SxVuMovKvVXmsncTnSoj3iXZmpYYk0desId/MABtXaC2nnyYArDfnFQ/EozmfuJDvUR77YjjBBnqA3m4gco51Wz9yq9JLaUpHW2V2kmuUwzmRuKDvURL59PTKnOimDE+w2BgfsuV4DWey4jrO+NV7du5TLNZO4oOtRHvLshwEN6mx0QaQCt/gM0KsPqOlqyPvIsr1xyvUszmRuKzvQR77qP1iURIrBu76URr5a6dUi7oU67UNOrPTZ6lWai4H6iM33EuzrdQxwsGdYfczUfHAlsM72a6d6RZFKc75n+6D0ouJ3oTB/xbvShGUefFbS0xXSrA0quBaLmSZYCGf2A6a80EwW3Ex3qI94NqXsqTWYAtn/zvP08VxaFKbMt3qWnZ3ai3qWZKLid6FAf8c5OrEHrjAxh7+0lyhnqGASdcdQ6ojG/Cn7oXZqJgtuJDvUR79oPkjbIKowYB5Dluip16ZBj4zhS1fAsoqd3aSYKbic61Ee8SzOlGLtKWEdEUqDVYkNBNVBrXKvwwvwH87yvNBMFtxMd6iPeXeUKucxZBrRpDSg1hRp7hayWSSpa0VfXE/UuzUTB7USH+oh3S3xzV+szwyBN/5volSgDDBfr3aTj/EWl/kgzUXA70aE+4uW+U+mxR1tQy2o/ctrPYiBCL4qWW1F9thpS79JMFNxPdKiPeNl+RLUQG3DoAkRjtdPaA2yioxbLnH8B9ZehiG4oOtRHvBvphRYwxABphAFU5oAqOCD0/QTdnDr7q32nepdmInRH0aE+4hXUmJooLp5xbvOlh/18YpvQRApN5VrKq5GeXaWZCN1QdKaPeGcoLmxzHxMypsU0jgi1k8BEDmIaR+6vug+7SzOh+4nO9BEv941JaCUbYE0GNGeDWtYnCjhzz7Xn8cokt7s0E7qd6Ewf8a73oEKlhL56j749cupQ01CIq1inKMjvktR2mWZCtxMd6iPePfWCPWNBhNVA59VQZwal1VWXUfNoVGs1/AHUX2kmdDvRoT7inUfeWDjoBGk9bzsxgfUyYUgdrUvE9TP7AdRfaSZ0O9GhPuLtRa5UNU+o0lZL3YqAlRggSzUKjUrrrzZ+2GWaCd1OdKiPeBfRSzlaqAohsAJpm2DYO3AoSCkMq/qD2cdnmgndTnSoj3i3GrJhoDESDN1PveywntWpkNYJUXOSIfbq/SK7TDNFtxMd6iPeLUeoxTBrBYn7hsDMA7RMBlywdzKbpf8C6q80U3Q70aE+4t269VYz4n4zgPdTLzbzgnp/VQsKWzKyX/TUX2mm6H6iQ33Euzm1Rv43nQ5hOy5YG6guxpPlGYpOi+kH3stnmim6oehQH/Gu/YgkITWBKrun3q6iclcYrWUss62e+9XCMbtMM0V3FB3qI15BvZiNNQcB09aB4iJb962uEimXNFjGq50f20W8STNFNxSd6SPetdRBWmQUSDWvc2JfhbpiKaAj2QwWg8qjc+J/mf5sPtxPdKaPeLkYMtiMvUNv+3qi6t5oMxFG56q5aCrjB0x/9h5uJzrTR7y7yDWypBYrFIxhp5lwN9Rxv/cSaFgfQx955P9l+jPNFN1OdKiPeBf8yLNKlARSsy2omRbeOAF7KGU/M9fqozTTH6i/0kzR7USH+oh33Qf3gsYGqaX9HnlEqIMmNBs5VoucYv4B1F9ppuR2okN9xLvbicZpTg2ATGlfuZV1TFQB7r3mMWrq8dE87w/UX2mm5HaiQ33Eu3meaK8jIfCIGUiigdZE0HEQWosivzgnfqaZktuJDvUR765y0WgdW4BkqQJ1i2C1M4Qao8SSZpiP7pH/gfprSp3cTnSoj3i5bd0wW0qrNO83QUdue0C9CnfrkWcsOPHRk+R/oP5KMyW3Ex3qI95V6tE5betlhBaBWGgdFOMEnmOsoyOPGX7RU3+lmZL7iQ71Ee966lCVuZZF8R7pxYZQixawGDlTWU3Jq4du/0D9ZSgmNxQd6iPeXXupZLXgaj+07uAHD1CbATJKnpabBP0F1F+OYnJH0aE+4t2cuidOag2GrjMiVWawZgvqlMKq1VJifdVT412aKbmh6Ewf8W6H7ywxx3VOrLOuc+LeSV2aZZAUEHtXHePV8APv0kzJ/URn+oh3x0QtrLlMKCPUPaVOoGwdBJkG9b1r/dWUGu/STOR2ojN9xMvdTM0kZ4aphkB9Ihhz2hsi0+j7/aJX1wP+y/RnmoncTnSoj3gHdQ5JOzH0GVeh5n/OiwSQKWJp5tj00bLTP1B/pZnI7USH+oiXlTpVbCWvnqMtqDUK6GQFjCFgjzTDfLTx4w/UX2kmcjvRoT7iXZi6ZMK42o8xYwdKCaFaJqjrR4Ul9DL7D0Yfn2kmcjvRoT7infMSK5ukCIq1LKjH6qn3rRdlVJZUCekHs4/PNBO5nehQH/Eud9pbmpEECgUGKrLHIGVCZ52Tgw3hV1du8TLNRG4nOtRHvLMTbeaCoUJUjkBxT/SUadVs5iEj5I6vbgjgZZqJ3E50qI94GaaOoQkbSJd1UMS8R3p7NSSXVrrlkfjRGps/UH+lmcj9RIf6iHfeS5tFVlu9XwJdlVpKB81xfYUhrVNjzr3+Yk79ZSiSG4oO9RHvoI5tYZ0qzIB59dRYoIT95G0cGGOoXF89Sf4H6i9Hkd1RdKiPePnQbUxjagEcezdT34vXrSP0piGVokOeQR3v0kzshqIzfcS79QhmhdIq1Cq9AXFdX+0XnCU2lFyn1PBqPUK8SzOx+4nO9BHv9o1hljhigVZxrI6673n1TFA0j0wmtfbynunP3sPtRGf6iHcvgqLOzKswz1x3hikGKEkZcm6adgEXfWUnxss0E7ud6FAf8a75SKiKI0OVDTWSgfEwSN2GYNUwXj318gfqrzQTu53oUB/x7qmXnGYJ0aCn/c5t2W65RoVJI7bYtS3gfwD1V5qJ3U50qI94N8/Li15a3XSwsMPUolCVKgxNwzJjqOPVash4mWZitxMd6iPeVeqoYcbQoY5CQNozaMirxa41xySy1FdppniZZmK3Ex3qI96tsQm4zoPUoVjYdmIQKKUl4AV5Qwk22is7MV6mmdjtRIf6iHf3yGmuQs0Bxhw7w4S4KrUw5IqxhFH03Ra9eJlmym4nOtRHvOypWaTkCFMTr/aDBxSm1YPMJJTTINRXaaZ4mWbK7ic61Ee8m1O3ybrOhzBxey+r54CCrcBgG2JGDfP4AdRfhmJ2Q9GhPuLdDYHWRsoaQWZoq/0I+03QMWGuKh0zYe+9/QDqL0cxu6PoUB/xLkw9RsbcAwSj1X50mlCyIaBy5oqaUV9Bne7STNkNRWf6iHcTPRrcYsd9i6sChdWCmOYMvIr36rYrt/xqiV66SzNl9xOd6SNeMW2FRGXvhOSdOuXVUdcUV1s9e1OU0ZK9mlKnuzRTdjvRmT7i3e3EWNOMojDSHn2QBLCgBEkiWe4csb4KfqTLNFN2O9GhPuLd9YCp1TonGLWsQj1nWoW6CYzCo07M2MsPCvVnmim7nehQH/FuNxOb0SrXgCUPoIb7KXILEPM6PdL6ea1K/gOov9JM2e1Eh/qId6MPMwz7WkC0EhfUq6W2Hvau9RFysEqrXP8A6q80k7id6FAf8a5Sl8o098Sj70e5ao2gaTHOA5s0jqnlH8zzPtNM4naiQ33Eu+AH1rKvkkONSfZqSIO691STYUoTpzD/olJ/TanF7USH+ohXUGeNE2Mk6Ml2pQ4JtMuEJpWFe7URfwH1V5pJ3E50qI94O9IrqqYwZ/638WMdFGfL8O8xUBpBYny1RS9dppnE/USH+oh3fqLEbpYHlH8LxygV0EJ59dQ9I9c+iV7d5UqXaSZxQ9GhPuId1ClyjUUB+144RrS9xJqgB6Ycs9TRXq2xSZdpJnFH0aE+4l2YWkIlHgPYMADF0qEkEQh1Zok1d35mvtBdmkncUHSmj3jXUjOnMVsDDnXvZpoClhRBcGLCTCHWVy013aWZxP1EZ/qId0xPnrHzjnpYX81H3882s0GmRjkkakav/ES6SzOJ24nO9BEvk9S6fcMJZR8VKaQMlQauU2KW0LGKhlcNNV2mmdTtRIf6iHd2YmDBQQkM4wSSVKBoGZAxV8sJcdgPCvVnmkndTnSoj3gF9YwhSykZaK6zIXFV0NIUWio8UkIVerXGhi7TTOp2okN9xLvcae2J6mjQdO9aD20/9ZITrAKdMkvvwV6thqTLNJO6nehQH/EKauIgKmNAQ4tAusPUkgJwqmFgp6j0g9nHZ5pJ3U50qI94Wak574W9EGUHP2bqYLYaEStdZ28h1viLnvprSq1uJzrUR7xbjpAaD6IAqSnBXlwDpZXtwRDFQTFMfuWR02WaSd1OdKiPeDf9WA30DLh4LnVV6rHwtowJSpg6FLF2fLVwjC7TTOp+okN9xDuPPOWuUhtMbmNValHQyB20xtBGajniq9WQdJlmUjcUHeoj3t0QkGZqOP+9hLEOipXAMBHUNizwSGXaq2svdJlmUncUHeoj3t0QyL1o1b0foTJQix3KmPtN0BZznYhW5BHUfJdmMjcUnekj3j320mKhmTu0tGr0AmgV6pAZ1Cg2wSYpvXLJ+S7NZO4nOtNHvHtpzqr2HDrEjAZURwGVkqHoCGwp8YL6PdNfvYe5nehMH/HOeZGo3RpC/2cn1p1rUosQcTBjm4X7qw2+fJlmMrcTHeojXqaZ8tSiAUoudTUf2lffUSvk/TQXpZBKfTXP48s0k7md6FAf8a6j5nUebIEhJ11nw2kNlKmDhJ6GtmSrZP8A6q80k7md6FAf8TKiV0oLrQHJvkfehoL1IjCpUOJRMT5b4cuXaSZzO9GhPuLdkJpzmxQMSsMChHWColVIzVZTgmjr2z+A+ivNZG4nOtRHvBx+DKpNImCe2yNnBpOxWmylUoxpsfcqTM2XaSZzO9GhPuJdpR6FsaUKNlaRpjARqnaCGIv2vMr4akZ+APVXmsncTnSoj3j3KNdEKnO1Hy3vYF7CXaRjh4Y9lZ61Cv5gTP2VZuLgfqJDfcS7kZ6xUNIETWbYlZqhDJqQq6oQN+7P3i/iuzQTBzcUHeojXkFdNWfDEYHqXO1HHPv5xCzQk7JkDSGVV6sh+S7NxMEdRYf6iHfXXrRNm1Eh81SgGWQfFAekGovUXHt9ljvNV2kmDm4oOtNHvE0zWZc0ISm11X1Qh2LWQfrM3DF3Sq9uveSrNBMH9xOd6SPe3Q8IebLy6qgt9dWB7NRpR4Haqo5GpdX5A6Y/ew+3E53pI97N8zrPPrrBCLJ6jx4z1CEIOa52mtd3rb4aUue7NBMHtxMd6iNeXuRqe9V6hznmADLmVahzgU6mtZTZ03wV/Mh3aSYObic61Ee8q9S1hzA17YHHnn90Ag09Q+HVynbVUseriF6+SzNxcDvRoT7infPCNKxZBk0JgUaKYPspgdi5WNCELL+A+iPNxMHtRIf6iHdQ0zoJSp9QaeYFdU2rUscEJtPCKtxl5FdppnyXZmJ0O9GhPuLdGhvtKfI6I0ojXlBbWHiXBFzCxFo0xfIq+JHv0kyMbic61Ee8g7qsRmNvOe0x7tWQMazuehD0gdSQcpvyi+nHR5qJ0e1Eh/qId8sRpKVsZeyXQHVBXRsYrZ6aOY80yfoYr9JM+TLNhO4nOtRHvKzU1tqYDRhNVvvRVvshO9KkUwO3Gkv8RaX+MhTRDUWH+oh3L83lzH1fCcg1rp46j7p66lz3awKaTCtK/kHw4zPNhO4oOtRHvEszcUEanQCtr/Zj6ACdqxEpibPJnKnkV3ts5C7NhG4oOtNHvMtSp1RCzQi0rwVQZAKNtcLEjnFan1heFWq5SzOh+4nO9BHvmJbUVs9qgKPm1XIsnGuPCKFGVFp1etgr60Xu0kzodqIzfcTLK7eN5u6lJeTVe0iPUPf8Q1O3mXAVbnvlvMhlmgndTnSoj3iXZlKZvWWCTHOdEiUWqJbyYhxjwSE1PFuOIJdppuh2okN9xLvuoyhaE4MY6o7oyarUUiJgyalF0zTbqyy1XKaZotuJDvUR71ZDZowWagBdEC+oW4GSVWCdEfuUWXKhV1du5TLNFN1OdKiPeLdwbMyOM6yeerDu3Ok6Jwbs0GNKkjONkF4tHJPLNFN0O9GhPuJd+zF6HG010U1L385LW1DnDtoLFtujkf7qTVC5TDNFtxMd6iPe3RAIPFPUDshdVqU2Axu5QuHZbPXZFJ5tppbLNFN0O9GhPuKdnSiTV6meMCTvg2IwqCkRdMpizGGk8YtK/ZVmiu4nOtRHvIK6pzQ4GwL2HIC4xX0BpkKeuYcRK6aftB9fhmJ0Q9GhPuJd+9F6jRIjTG11tR9UwTTsdb7UJ7NIS7+A+stRjO4oOtRHvAtTF1w9xzQQoQQ0K612ugjwgl2oaw7PRnp6l2aKbig600e8u5/YZISd0LPaeb9gVKBEUeDKnIgw4ni1RE/v0kzJ/URn+oh3zQeNKqVUmIH2svU8QaMq4Bw59j7iu1e59C7NlNxOdKaPeOe81BYnlQxpNAPqGMGCJOC4XcXauwZ9z/Rnmim5nehQH/EuzVSRZwoB+r80U9qvgS6MoEUqCXvhrq+ebtbLNFNyO9GhPuJd7hSJLOYBJnvgUaSCdjEYPQfLPebQ+AdQf6WZktuJDvUR746JgllbH3vNel+VOggoxQixkczVUIvoq9ypXqaZktuJDvUR7x4QKEZz8xzqqs+UUgaLlGDEkAMOnCq/gPorzZTcTnSoj3h3j1wQhwWEUkYFQmOoggZNU7UerFD4RU/9NaVObic61Ee8m35QK2Pvow5t4I7o0arUOYOWPhWDBJNXuVO9TDMltxMd6iNeQW0lTpscYVBbPXUpClX/95hzQI4ZE7+6SK6XaabkfqJDfcS76UdUGbagLuXfioRcQWtTkCQxWdWu8Qce+WeaidxQdKiPeHdQxFWnU+pQ9xuK1EcBq1GBh1TdLyt2+cVI78tRJHcUHeoj3vXUC+PAqv9bsk47yKQNK0TWUNoC3sarSm13aSZyQ9GZPuLdZsiRqlJBmBlX99FXydYSI1hqofXa8xyvzol2l2Yi9xOd6SPeXXoxzW3BC2VftyUmglpUYKaWQ0Ado7zajmB3aSZyO9GZPuLdi6C5BiJjGDlloBIm2N4QWTLVMQWTzFdrqe0yzURuJzrUR7yLnaJFSWXfdKHdfPS0TomcYQax0Ge02V45L3aZZiK3Ex3qI97deTG0rPuObZG8byc2UIkJsjSKOQyp+GrXul2mmcjtRIf6iHdQY+wV9zLqTgOIWgCbvQB2muvQSI3sVZjaLtNM5HaiQ33EuyE1a+ZuHTjIfj4x8L71wjBHrylSpGE/mH18ppnI7USH+oh3lXrsraY0Ye4NCdTbgJJSgIY1Z+qKEl9F9OwyzcRuJzrUR7wMU/PoUhbFhmVBHRqUuWp2aIExZakJfzDR+0wzsduJDvURLyt1zSP0Pf3gBFQxQ01tAmuP68Q4K9svDopfaSZ2P9GhPuJdmHpETBQURt2bqQdHUG3rt0mk/PuPf3FQ/DIU2Q1Fh/qIl7uZdCg1AZ6K21BUsH97P6gS94wzpVfrEewyzcTuKDrUR7xLM0k16xRg/wqUxgTjOhfeQtZbwF4evTQXw12aid1QdKaPeJdmmqYxtwBZLQCVlEDbqtbSU1q9dRmcHl0Q+C/Tn82H+4nO9BHvkh9VCsbY9+xjr/AdCrp6DmghWZxltvyq+fgv05+9h9uJzvQR7+o0joEYOmCYCqTYoGaR/Y5i5p4wR3s0z/sv059pJnY70aE+4t1uplmskP7bsL6aj7xfMsLZoA2JsVAKC+wfQP2VZmK3Ex3qI9555An3WtMOIjWujroi1G4F2mx9zJyXWn4A9VeaKbud6FAf8a5Sd9JYu0Js2lf7wQglplWpJ6HEwGTtB8fEzzRTdjvRoT7iHdRNY8/79riQ7TdBO1RdlTq0ypEsU9JfQP2VZspuJzrUR7y7ypUlj2wZqsR/T5Iz1MJp/XaO0uZMsz/yyP9A/TWlzm4nOtRHvJvoxWar6TCwue/cDs1gjQNginuYt98ReHSX6w/UX2mm7HaiQ33Ey91MGQcl2Wts5q7UFcrqsoEq07AwaqFfHBS/0kzZ/USH+oh3udO6DoMzJRhYdqXeW/TygjpI5oi2t1P/oqf+MhSzG4oO9RHvRno1tZDagJbSqtSrw4aSeEBH6qKNu81H117+QP3lKGZ3FB3qI15BjTnIzGWCzLmajrmOjCUUgc7UU2lau7xqP/AuzZTdUHSmj3jJtOZZd8/BNe2dHww1rWPjwJbHEGt9vkp+4F2aKbuf6Ewf8S5KPUJLunCWqW0dDmMBm61CLzXXRnn1Jj9g+qv3ELcTnekj3m3wJQt9aIUkhVad1gxabbUiOLJhnT3GV6dEvEwziduJDvUR7+zE/eS4EgGG1UvTrB0MyQClRAsUQ+cfNNSfaSZxO9GhPuJdR0051Bp347GXI1iqYL0zJGpj9dQZx7PRB16mmcTtRIf6iHfzvK6jNi5A/56bo7qH1EMgTenddCROr8LUeJlmErcTHeoj3p0T+6rVLa0iLTOt9oMZlKcCr3Nin1uM9gOov9JM4naiQ33EuzQTd+x9QW26w9T0732MngETo3DAvXTsB1B/TanF7USH+oh3d7nyrGaUoGFYB0XDChrShFoxt5IDtfmL9uMrzSRuJzrUR7xsPyiKMcKgOVdjXeJ+6iVBCH31HhialEdrbP5A/ZVmEvcTHeoj3qWZcjTZy5gqzXVaHKVBbWECj2FhthDKL7yXzzSTuKHoUB/xbk49itXSB3QJClQTg7EkGFatFynE/CpMjZdpJnVH0aE+4t0NATVT1F2fF8oUtIOmbb6Y1D6TxjAfPZ8Y412aSd1QdKaPeLdvLFeiqAIlNwHiEcGQI8QkabZo1sKr7iPepZnU/URn+oiXfmLLNFadjjoX07EZWKMKjHsvQoyty6MHjP7L9Gfv4XaiM33Eu94j1M5zNRsxLZKpVdujD4NUx8hTUwv2qqGOl2kmdTvRoT7iXUSvZAsqbTuJtKBuDDpt7z4NE7lL0fiDhvozzaRuJzrUR7zrPlqYuSkBh8pAGfdTL3XAaqY1cFer4VXuNF6mmdTtRIf6iFdQtzmtWE9QlPbtcZpQGg2Q1WHntICP8ZWdGC/TTOp2okN9xCuoCVcvXSLD7GEvRygJtM8MGFExFcL4bONHvEwzqduJDvURr6Dus1SViBDM9m4mJND97q11aaKdei+/gPpzSu12okN9xMvgRy0s2AFp3yPvqAvqUYBioaLDxkw/mOh9ppnM7USH+oh3Hvk6DpZSGFBG3gvHOmjr68hY+2yIaZafQP2VZjL3Ex3qI94dFHte/753gRhr23PqdVDMaYdPccoIkkJ9FdGLl2kmc0PRoT7i7br1HlgGpDJXfS57DpLHgF57qonTrO0X048vR9HcUXSoj3j30K2Yrp9Kh0RzV+qGYFEy9FBr41xLD6+uvaS7NJO5oehMH/FyPcJIueDCmfdVrhQJahwG6+yIvVehPl51H+kuzWTuJzrTR7yr0zMoJRYoLB0o2gCNC3HFFNJIky2/8hPTXZrJ3E50po9457yMkQf1Cul/Gz9GWQ31XEfFadaqlW2Vv2f6M81kbic61Ee8i+jxTGUkAUtjFeo8JtSBBWqqaInH1Ge3E9NlmsncTnSoj3h3O3H0tp9KBOm7UlPbzkvKICXNTh2L1h90H59pJnM70aE+4p1HbkxzLqhb1gSkZUA1ncCY42pBekyh/QDqjzRTDm4nOtRHvMudJmpoSpB7nHuV3mpERp0QcxPkVCuOH8zzvtJMObid6FAf8XL40ZmtIfS+bwjoKtLrdJiBWhhpJ5yC/KJSf0ypc3A70aE+4t30IwopBYNE/+IeQ0A54jothrKa7VxHpR9A/ZFmysHtRIf6iHceucU2pnSYRrKvvSyeszCUNPp+XmAO/MVI7yPNlIP7iQ71Ee+26EUaSoVglKZAXQLoiAPSsFQ5B470i5Heh6G4/h8caof6/8W7MHWbWpg7WF0oE8a+KjU1wNTbfp0rWH2VZkp3aaYc3FF0qI94BbUsqkdqFcbcr3Il3WmmGAAlkGSUFPjVHhu6SjPl4IaiM33Ey4Ren4rWYOyd1DRHhEKjgDEXC1RUnrXUdJVmysH9RGf6iHf7xoqk2WuEHGwx3TWAFaxgmUPcqb2JP6jTn72H24nO9BHv5nmJd6XO0LEWIN1ZPRSEkFIb6xt9jB/U6a80U0a3Ex3qI94V6ol1hkaAvK/c6j4vhtWGyGBtLWIa9upRLrpLM2V0O9GhPuLdPM/qolo2xautplw6VNQEAztymDwpv/LI6S7NlNHtRIf6iFdQW0pV91WXRjr2bqbVfsTGQAOZZog9z1ceOV2mmdDtRIf6iHeVumlPaSIkw7RXIgSoIgKtxCGNENtPeuqvNBO6nehQH/FuOULMfaQaQaOsnppl3xWQBiPtl5sx1xp/0VN/TanR7USH+oh3NwTmAncMgTj2w6ADV/sRAu8nQrnNqkWfhanpMs2Ebic61Ee8m370WTmWCXXRs6CeDDXEsJ/nGtWaDbUfjKk/00zofqJDfcS7C4ozjJ5KhiT7pblUBRRXi72OjWW02Ybqq9wpXaaZ0A1Fh/qIdys/Zqqt/nviJa+DYmaF0ptATXN9pBTj+AXUX44iuqPoUB/xLqKntbaJCjMVAaJiUBfMoMUyElOX/gpqvkszRTcUnekj3g0/sIdEeYAZ7vUI3FdznQyGRdsv4MbyLKHHd2mm6H6iM33Eu4665kkcFTSMuJjuFUz2qNq62qTKVH5Qp796j+h2ojN9xLuLXDywtG6AocR90TaBoWSwOrIGstqe3XnhyzRTdDvRoT7iXZSahGr69ypG2qPp0hfUutoQXV0J9RHWCfIHUH+lmaLbiQ71ES/vvCThMDLwtAV1mA0qxX/pj9GkMNVcfgD1V5opup3oUB/xDuqZWmqhQalIsFroCCo1QkptJ6vXt/Mrj5wv00zR7USH+oiXL83VnnMfkGTVZ5pGq1IHhZZNZi484sQfQP2VZopuJzrUR7wbfiiPvQESate9xJcCaMhjF+45m5YU5y8Oip9TarcTHeojXkKdM4VuEKiuSm3ryFhwtR+4ZK2MocsvDopfaabodqJDfcQ7qGPJ3bTDRJlA2gZYTQaWAwcZuEr1D8bUn2mm5H6iQ33EK6h5jMqj2SrNIeyFYxNqSRU6YiIaOi3wD6D+MhSTG4oO9RHvKrVkQamr6Zj72suQ1V2j0F6lF0IaUyS+uqDIl2mm5I6iQ33Ey+cTp2Auc7Ufi2zKKe3pR4GA2C10Cmyv2o98l2ZKbig600e827a+3fA2KyRJEQhpQI2cYFjCPuKq1PFVminfpZmS+4nO9BEvL5Ln0lvsID3pvr+lUCRHiFiUJ+fVUv+gTn/2Hm4nOtNHvGI6jt5XRSaYLY/VUHNYvXTtUKtYMCxz9Sbvmf5MMyW3Ex3qI96NPhqF3kMGbX0v0RsVLCIBjmDNcIjOV49y5cs0U3I70aE+4l2ltixZq0DtXPcDzgpWhQGtzyims4RXHnm+TDMltxMd6iNerrEJSfdWSMzrrEh1Qy09gwW1mjDlWl7tWs+XaabkdqJDfcS7K7eDLUUaEOfYdmJnqKM06KiZM2Gc6dWQOl+mmcjtRIf6iHc3BDBGQ2rbIzegoAWqhQJkE3UdIUtJvzgofk2pye1Eh/qId+1HD9xrJAgp70cTUUBzrTBnsjF4jlZebdHLl2kmcjvRoT7infUyq8y4eupi0mBvOAUdeX2FzapmSm2kH0D9lWYi9xMd6iPeXXtZDTRF4T34WD01Gy2oOUJNlKX3Ejq9uvaSL9NM5IaiQ33Eu5564uDQIgxtqz7HnWtCUYja48LauoxfQP3lKJI7ig71Ee/22BQaxK1CLjWs9oNsQV0ytNEare9hSa9ccrlLM5Ebis70Ee8MxdV5SJkIOfTFdFyHxVqTgFleXbUqhWevcsldmoncT3Smj3iXZmqUxjoQwuqdBWjoACtt/a0QzcZa1eYPmP7sPdxOdKaPeOe8JEsaB0KstE6JFAKYaIdaaotNKaZnp0S5TDOR24kO9RGvoO7T9uNbE2SWCiScwVpvoFM05N5CKa+u3MplmondTnSoj3h3SqyxJSoNmNAW1Jag5Nhh4Mgyap0tvbqdKJdpJnY70aE+4l1LbU1CbhEmNwTi7ZFXHKCUS4pda5MftNSfaSZ2O9GhPuId1GVKGriaDtxb9NIksLGPjUUx1olB6ZWdKJdpJnY70aE+4t2jXGOkYNL38CMCWR1QcBXuGqVi50mRX0X05DLNxG4nOtRHvAt+xBTGCKv9qLzajy7rjMhSYCRsdRpJ1ldharlMM7HbiQ71Ee9GeiaJy+o3hDbUgSKUSRkWS1ZrUas8fwD1V5qJ3U90qI94t++0zd6SJWh7PyTF1ldPve9y1c6BQ+oWXoWp5TLNxG4oOtRHvLug2AaHWQS0cl5Qxw6qJUPuQoGLNv4J1F+OIruj6FAf8W5ObTNRKwPmWOWaJAywsBevl8ylhyn4bIue3qWZ2A1FZ/qId4U6t1rCajdC2buZNJXVfXSEmrtaIetNXk309C7NlN1PdKaPeDellsEsk6CrTiBcbYgRr15Ee2+jZGF91XzoXZopu53oTB/xLnXKxoh5QNwbEkhngTJzAO2aNFvR0X/Qe3ymmbLbiQ71Ea+gnlWQZXSw2Vah7omhhNgghySjhon12Z0XvUwzZbcTHeoj3lVq0qjJJmDGBjSKQsmmgFaF5iDS/ir4oZdppux2okN9xDuoe8xDRoCqdQc/QgMVShDj5NDaHIivLnLpZZopu53oUB/xsv2oTJgaSNmvN8e+jojdAjQLicM6MdZnYWq9TDNltxMd6iPe3RBogRvVdTKUTHuJbwLTYOu02Dl1DLP/YvjxmWbKbic61Ee8281UgsWWJlQM6X8RvYX3KtwczMpsTcar15v1Ms2U3U50qI94t/GjcZG9updmGUC9TrAaKtTJWmfSMPAXI72vNFN2P9GhPuLlS3PaGVuCVGIHIoxghgjJsrRexyrWryJ6eplmEjcUHeoj3vXUyDVFK5A0FyBcPbVaL1BTGjHQzCP/olJ/OYrijqJDfcS7GwKt972wFyLKviGQM5QeFVLW0kfQNOeray92l2YSNxSd6SPeXRCILRpWgWiRgeqYoIQZasZYY2OL8qpQ212aSdxPdKaPeJc6DWbSKIC0nFadDhOqGkJTHVxQc9ZXDxjZXZpJ3E50po9413vkUHJJBkOl7t1MDCUPhBF3X801q71KndplmkncTnSoj3h554Vz6DHDzPs98t1QG5JCi0HLVK00XjkvdplmErcTHeoj3g2pC3drdbUboRhQZoKS4oScakQSG9p+cEr8TDOJ24kO9RHvHhDQPKKEDkF3S43DoDQrMAOlOmqIkl/ZiXaZZhK3Ex3qI17uZtrvBXQBRhn7US6E2jpCykglh4DdftF+fKWZxO1Eh/qId8OPljWGLIC8yjW1sldDIkFH1JawFqQfDD8+00zqdqJDfcS79mPq4IXu7jwCUBoZKhtDKatW237PqP5gSv2ZZlK3Ex3qI96N9GxwLItii7jaj9IXz40FRpnYk9RKvxhTf6aZ1P1Eh/qId9OPrhhaElitKwHtTb516p5+EFnToclevQlql2kmdUPRoT7iXZi6NUPbt8gX3qv9qBUKU4RcGknLDTW2H0D95SiqO4oO9RHvKnVtPKdliLSX+OaiUPdcr2Eoe4SNCR9V6hTu0kzqhqIzfcS7c2IsmGIOUItmoNEa1JE6cJ+zi1Slgu+Z/mw+3E90po94N6UO0aLSXprXEai1CJazwYhpxz52zvrRlPq/TH/2Hm4nOtNHvLtHnqUOWYU5ZN7Oy+ygjARxBrFETXN+5JH/l+nPNJO6nehQH/HuzkvhGDUSlFYEKI4IWocuxjV2mzJFftBQf6aZ1O1Eh/qId91HjjOTDmjUGxBTACXj1VaHWtbPiyw/2vjxB+qvNJO5nehQH/EyokeL5pwhNN3zvGigc7UflUrNjH2M8GiL3h+ov9JM5naiQ33EyzU20kmqwtTeV/sRGKxIgFLrKIyWSvzB7OMzzWRuJzrUR7xzXnD1HTvuoVrbDlM3KJQUWhVbHymO9ov242tKbW4nOtRHvHu/KElstppozbKgprK+StrAap0xtihGv4D6K81kbic61Ee8vHQbhyWR1VO3sqBeX9WMA3Csqq06Q5+PInp/oP5KM5n7iQ71Ee+mHwOpmhaIinV75LbfuJ2QZ+mxxEFCj94E/QP1l6Fobig61Ee8M8mHIGomqEoBaC68jTkCchGsaRrORwvH/kD95SiaO4oO9RHvrpKLSNsZJp7BgIrt9kPn6kZK7DPn0V6thkx4l2YyNxSd6SNeMT0ytYEjQ8P9zq0agfK+/5KzRlz/8kd8NdHDuzSTuZ/oTB/xjulUk408ocU9+1DOUOo6MHJfp8U8W0/8Ks2EV2kmCW4nOtNHvNuh92+ph3YYQQeQlbrqdGpgeZ0PkUqv89FFrv8y/ZVmkuB2okN9xCuoq4xQmHQdC2k/ILBfuNUYAPf5UKn2Fl6dEvEuzSTB7USH+ohXUCslnblNiBoEKO2nXnrowGX0WXsikVfOC96lmSS4nehQH/FuSK1YQ4kVQt0bP2ydEAsS/3s+sS6erPGj3Ux/oP5IM0lwO9GhPuLl84mNY6sVWpoK1GaCYnvhutRogWWUV49y/YH6I80kwe1Eh/qIlwfFkRlzBCstAGkhKGF116X2wkpNyF5de8G7NJMEtxMd6iPepZlC7D1QAa4jwl6ct9cyFdDUplislOsrjxzv0kwS3E50qI9411NzmyPHVZoxzr2ZWvbCMQVmGkYY5hg/sF6+0kwS3E90qI9455FXjEF6hNB4QY0qezfTKtepFDNs+xHcH0D9YShKcEPRoT7i5UhvTmwxg0y0bSgunmNGSKN0jrHWyr8wX74cRXRH0aE+4l2lHrn3uI+H/9tMXRRK7hNm0DwXUSbp0cKxFK/STIJuKDrTR7wzFFmTtVKhF+b9gjPvx14iWJKqjGmV6x8w/dV8oPuJzvQR75iOjQZih5BaXHUaFar0Bjx4hjZG0f7KT4x3aSZ0O9GZPuLdldvUEtEw6Ktgr1MiTtCyGpDYCnajkWt55bzEyzQTup3oUB/xMnY6suR1LIxxroZ6rhpdWBSa9rL6j1S70A+g/kozoduJDvUR7y5yEePIrYAFXB11WEfFErVAa6PYXrVent0jj5dpJnQ70aE+4t08b86giHvZR+tAPSnotAq5msXOOAM/euj2D9RfaSZ0O9GhPuLl84nahsQCOFcPQhR07xoTGLUMToUbz1/01F9pJnQ70aE+4t37RYWrkAQQrgFooIDpZCiaalUc0serGwLxMs2Ebic61Ee8gjphlqq7Ps809g0BW1+1CD3y1FBzKeUXUH+lmaLbiQ71Ee/STG32HkcHJtvPJ0YEa6NBKTn02GqL8VXwI16mmaL7iQ71Ee8OiriRxgSZbfXUidqq1DnCKDZKykkkvsqdxss0U3RD0aE+4m2lXv0HBxjUVvvBM8NqqffNcmOqqaT2bOFYvEwzRXcUHeojXr4Jugq1BoYxqgC1nMAmGfTUymqoV+nur6Yf6S7NFN1QdKaPeGcoziB1dgFEyjuhR1CbxH8vhDadlEN7dUEg3aWZovuJzvQRL68ntppCMQhz1tVRt7ifeWFAziWPIqjlVUIv3aWZotuJzvQR7xJ6MzAK7RcDku0NvuuU2HnVaY6hC3W09Gr0kS7TTNHtRIf6iHe71tOUEkTBRmpANRcoVAooU5zJijXUH0D9lWaKbic61Ee8u0feW+w1JZCWeT+fiGCWKrAKt5C1a3zlvKTLNFN0O9GhPuKdndhnYtrHxL6PifuThTCg4Qw1NerWfgH1V5opuZ3oUB/xCuqZxuo/LEEJ63RIGPs6J+p+mzymEqKGKj+Y532mmZLbiQ71Ee966llnQx6Ae1JNSrv9kAZ9ddqZs7Vqv4D6a0qd3E50qI94V6mxhsrRoCyAgWYgWIfD+O/cODFqb/PVtZd0mWZKbic61Ee8vHS72ugc933btD4RFiijb2MRZ08zGT5bOJYu00zJ/USH+oh304/VRWddJ0NTXp10qQlqTg0k16qhYW/66tpLukwzJTcUHeoj3qWZwiwSLQPPuqAejaFUIxi5cOqVaom/gPrLUUzuKDrUR7zbzUQ5TltQa6t73XpDKF065Dp6awVj0FcLx+guzZTcUHSmj3iX0Mt5zMEKUncj3eeA1XQk4FgD0ohUe3/P9Gfz4X6iM33Ey2duexw8EWJHWsdEXc0HY4Om0gpp7KavnsWguzRTcjvRmT7i3Z2XTEUSVeDRy2I6RShBCVbtFrM+uvVXDwjQZZqJ3E50qI94d0q0QC2ksSk2IGkBFsoKuTeMtaZiz3at02WaidxOdKiPeNd95CA8VmmWFnfu1AishAAjjKwTGRP/olJ/pZnI7USH+ohXUHezlCIHiMa053kZNGmEPKNJSjxn/0FL/ZlmIrcTHeoj3jkvZS8URdkrqVdPHfrqqbFWMMI2cm2Un+1ap8s0E7md6FAf8S74IXv2QQNCTwkopgZagkDpNfcwLRV+dUOALtNM5HaiQ33Eu+lHwzQkIuTSGKiOCvXfC+UptCEZQ5TxA6i/0kzkdqJDfcTLkd7svGd41faT5DusZ5QQWlmtdYiWpr1KM9FlmoncT3Soj3gXpmZiS7pKs8S22g/LUIYa1KDSu5GU8guovwxFckPRoT7iXaXuUgsKQQ+NgFQD6JwR1DJZjZzpWe6ULtNM5I6iQ33Eu+RHC2OvrIHc8p5Thw46bEBbfUclzlOeVWq+SzOxG4rO9BHvuo9hbabVTWdqq6WOAcH2dcVWECVYbvFZQo/v0kzsfqIzfcS7i+RpP/WSVh8dxqrTBes6MK7euvdQp4pyzq8SenyXZmK3E53pI97V6YA7My3Ace8bm3X10pkrrM5jUsplgf2DOv2ZZmK3Ex3qI9555DOlilagCuYFdRpgOZS9K6HmSGqpvXqUiy/TTOx2okN9xMvdTOswOE1gYh/rlJgTlB4Y+irfvdbQp/EPoP5KM7HbiQ71Ee8qNWOnuJoOqTaBqA6ofVQYlqWv1qSk/Cp3ypdpJnY70aE+4uWV28rWYgXjFFalpnVOHJX3xo9Ya1ZN/Iv24yvNxG4nOtRHvHtpLmXtUSqktnOnwfaq08zQsJfG03pIr+6R82Waid1OdKiPeLdtXbELJQMe+6W5bboU0wBpaJojosmzzdR8mWZitxMd6iPe7WYKI0tdnTTWvtoPDA1K7BHICNNMPdTwKnfKl2mm7H6iQ33EO+9FUi9jW4nFMlC1sNrpEAGDlhpJG8sveuovQzG7oehQH/EK6iIYQ5YBVfsEkv9j72xyLF11bduV1wFLYBtjN4ff/jfhQdyLtLNwP1FhlZzSib1iZikjhnwMc2KPCCX2CFg0hLwAKP0X5suXoyjuKDrUR7xLMxlay6pgSH+OYgeTzOsLpay5ZJqvoJa7NJO4oehMH/Ey+YHSojKMWcJ+IKCgPU+oMnNvlkt6FjuVuzSTuJ/oTB/x7kKPZ0iUBRCTAmNNsA6NqwOxWDIvpvOz7Ylyl2YStxOd6SPezYUkxBCHQuiTF9N5j7HhsBBferfIWl+9I5fLNJO4nehQH/Eu+IGFNcYOue39RbwDqMMqFLKaegyxPRsMKZdpJnE70aE+4h3UQWokMhg0MnCYBorZIKRQG8UYk/6iUn+lmcTtRIf6iHdham4BJ0/ocTRgiREsNoMyB6eAJTX5wdXHZ5pJ3E50qI94d0kdGpu0CVTmOieWglBy3FPXdRXq1XH3/GqKnlymmbLbiQ71ES976lAGEsNMbUE9RoHabUDWzDMGJuQfXH58ppmy24kO9RHvgh85F52VoY+9FWP21VOXVCGQ5KB7OLW92jQnl2mm7HaiQ33EuzB1ktHSHvaRlYB7kr1IccKYjbGSGZdXz17kMs2U3U90qI94570ETlIZYfCu1MUyFC2rcMeZeP3LVfEXPfWXoZjdUHSoj3hnkjedEnOHNjXt9oOgEHcIKY42ShxJfwH1l6OY3VF0qI94d/shvQq3DslCAd7jPpTqhIKaStNYan0Fdb5LM2U3FJ3pI94Vaiyjpg3xrHsjeVSotRjEsJqP2qpNeeW95Ls0U3Y/0Zk+4t2w9ZZTa0Gg215zG8YAnWGV7Zol55pbma9ecuW7NFN2O9GZPuJdne6SmnKAHnaS+m9A9ejr0FgrUVKW9Ox1Yr5MM2W3Ex3qI9411D3EITzA5nZeLMmCGhFywcZNOI7x6pI6X6aZ1O1Eh/qId8GPmWOnHCClPIDb+qSJBbCkUbBrjM8WCOTLNJO6nehQH/GupcZUUHqGJI2AKSQwwg6r0Y4pRmGN8wdQf6WZ1O1Eh/qId3ZiHpgjFjBF2mNsOpQSG9SMFSngnmTzA6i/0kzqdqJDfcS7nroks5wIhIusSm0VtOUGrdKsI9U07FWaKV+mmdTtRIf6iFdQ74cAJcYJIWkErlyg6BBIAZugRZb8i4PiV5pJ3U50qI94t79otJ5anwvltocjoEFl/LvSyylJptF/YCd+ppnU/USH+ohXUGdqWbAazLG3N4+2l3KxQEcsmEPviV5F9PJlmkndUHSoj3g3mbqO0Xbco2TJwJ0MrKQBlGMMHePg+Yue+stRVHcUHeojXoapcabOCEHXaZGNCKzZhDlJ98NFzOXVEF+9SzOpG4rO9BHvstQZdbakECOt7oOYQKPuT4k0VG5Vf8D0V/Nh7ic600e8az5CWqWwFuh7eQBHHVAtMrTMOsyk8Hj1kFzv0kzmdqIzfcQ7jxy1dosDUtK5mc6gUjo0C50ij52lfs/0Z5rJ3E50qI9411CjkMVqILEn2Pml7ZHzYrxiCqmjPVvKpZdpJnM70aE+4hXUI5UaxlBI3Falbm3b43s7KKVkqRSm8GrWul6mmcztRIf6iJeVGpElKmgoc4+lnmBKCjlLKgHTyPzKedHLNJO5nehQH/GupxZOdRYG3k8U2Xj11FQQGqXRsErD+Quov9JM5naiQ33EO4+81Nl1tR+Sd6XWrFA0CcSmjAVHsjZ+APXXLbW5nehQH/HOIw9x/VQ0Qyp7J6itL6tSExTmaaV27VZ+APVXmsncTnSoj3hXqWnKOhgSjNRpVeoxoa4zImiTPjrLlP7qhYBeppnM/USH+oh3B0UNOsPqqcMeCMndAtSaBpRsYZYQ2/jJ7ceHoajBDUWH+oh3hiKGgiUMaGI7zRQzlLTwjlotz9gEn42x0bs0kwZ3FB3qI94lP3qKva6DIkndVyDCUJusFjt2rSHPnuXVWy67SjNpcEPRmT7i3QajHGSE3UiHtOfY0DoiNpl7K1cbrYagq919zvRn8+F+ojN9xLu7D1VlyQnM1uGQJc4dpW6AEyWUkfOorzpqu0ozaXA70Zk+4l2dlrRXJAoQ2qrTcTUg1ayAaorNxLi0HzD9lWbS4HaiQ33EO6h3tHRPsOn7YSJzL1B66DBG7tIb9fxsK4bdpZk0uJ3oUB/x8iGXZgqDQaVP4I5hv3kRGL3nhbROGz84JX6lmTS4nehQH/EKahk1NZEACXsHbiir82gKWkuoWDgKvbrPs7s0kwa3Ex3qI95B3YYxlXVObILAUwQqJobVggjWqmM8W59od2kmDW4nOtRHvLv8kB5iJYWxDmTANDuU1AyoTZYRbVh6NWzd7tJMGt1OdKiPeBn8WEjXjlBi35V68Vx7zWDSrcQ4guiread2l2bS6HaiQ33Eu9uPEWzudwFJuQGXXsE4zz1zfZaovcRnwxHsLs2k0f1Eh/qIdzsEcqBifQLmbvsFVwVNnSFbUk2ja/pJT/1lKEY3FB3qI96NhqymtbUCbZ8W2TCBYqwQyn6OyxNbePVCwC7TTNEdRYf6iFdQ1xitdWSw1Vtv8yWAjrSn6EW0LmHm8Sj5weEuzRTdUHSmj3j3kpywFFUC7RLXOVHTOif2DJFCnCWXxP3ROfG/TH82H+4nOtNHvHtzm63sd7cQbT+8rRyhYEPIZKStMVnR90x/9h5uJzrTR7xb9TLT4BQD4NjOi5SyGuqCELLVaHUT/2jT3H+Z/kwzRbcTHeoj3p0SrYQ8cHXQRVehjoGhsGagmDgXzaOFR87LP1B/pZmi24kO9RHvXie2aaFSAEq7UtuoYPtFOck0LVS506OI3j9Qf6WZ0O1Eh/qId8fETrUzIWCvHXiYQp0BgerMNLMptx9cfXymmdDtRIf6iJdLubibrCIdJlbgRgRaZoaZZ4pxnRXl1evEf6D+SjOh24kO9RHvLqlbkWQzrvajRmCuE6qVtMimlrtKGq+2YvwD9dctNbqd6FAf8a6nrjjjKteAoQ1g0gZlGzE59UJoqeVXO0H/gforzYRuJzrUR7wctz5G72UdD/c6UOZYoXBooByzxt7J+qMHiv9A/ZVmQvcTHeoj3rUfRVOaqhBrEmAJApptQhxShqaaR340Re8fqL8MRXRD0aE+4qWh2PeZcDUdw/Z4BB5QZzaoqakolsHl0Vuuf6D+chTRHUWH+oiX805rLK0l2HADtznB8pgQRCfmSTTTo8UYHO/STOiGojN9xLvug4fMLAqYbD8QYIYaNEGZsZY6Vk/SX11Tx7s0E7qf6Ewf8e4lVxyrqW6rRNe9uzmggvUQIOeJhMIV5w+Y/uo9yO1EZ/qIV0yHvZILKUCvPQInEqg2GJbUR9dRwrOEXrxMM5HbiQ71Ea+g5r3+ImICSasDWdU6QjHbA21CM7UmEl9dfcTLNBO5nehQH/EO6o48Eu24h9mezdRAM2XIA5MY9ljrq4hevEwzkduJDvUR79qPLqFKFxhtX32k1KFEEUiZBWszk/Hq0Uu8TDOR24kO9RHvPPKMuVLct9J57y+yvIMfeztoKqOiRA6PVr38A/VXmoncTnSoj3g58UNRy1gHRdEF9aABpRGC1kl5rkOkzh9cUn+mmcjtRIf6iHfthwm3rhVKnTvNlCssyhsEnHkV67nH+P4A6q80E7md6FAf8W6Ib0mSmQfMGdZBcQyEytlgSCshhmazv8qdxss0E7mf6FAf8e72g8hUKwKXEhfUezK17W8DWmbSHl9tb/4H6i9DkdxQdKiPeJdm4ikmY0AQ5kV2jmD7ZXlM1FMuUkf8xUHxy1FkdxQd6iPeHRSLYBcRGBoX1HkmqDkapDRTNIxB7NHAMca7NBO7oehMH/HufWKTlmMK0DEpsJUBNhfdpYZUd/Aj9B8w/dV8sPuJzvQR76adEveolGDh01edLhVqaQyy+o5KPGKZr0xyvEszsduJzvQR71KnIQoNGTBpT/DNq6FeFBmQURDN3AK9ep2Il2kmdjvRoT7i3SV1njpSIhh/CwRSECioq27nRntuE/b26uoDL9NM7HaiQ33Eu/1FgSQVYQi2dzdPrqC9M8TRC4fVVU969eQWL9NM7HaiQ33Ey/bDchLL0CQX4Bgj1NwrlJZryKFZwldharxMM7HbiQ71ES/vPhqTSoeEkXaEuoDF0aBGI4t7kE19tBXjH6i/0kzsdqJDfcS7eadoKrMPWE1IAmZTsFIC0MQ5LOXZ9FWYGi/TTOx2okN9xEvnpdcyZ4Sp+/ZD8+o8NDNQU6SOiN1+0VN/pZmS24kO9RHvPPJp67fcDKwXXVAHhSJhT6Yu3Gcs2fQXtx9faabkfqJDfcS7npqGYEkMree+tzcnWAfECDnG1WCHFAh/cU/9ZSgmNxQd6iPejbFJU8aoBeJEXlBHAVVclTo1s0G9sfEPoP5yFJM7ig71Ea+gjk3XwVAYal5kM7Z9m8e0TouzhYSVSnu06JbpLs2U3FB0po94N8cm6ehlBuhhHRY5jgIlYwGtpY9uaRXqVzd6dJdmSu4nOtNHvHv00rlg4tVtaNsJPRxgLQUos0xVnQ+PiXSXZkpuJzrTR7yzE+dIZeyFGGME4MQDNO2HXG0U5qxcy6vhCHSZZkpuJzrUR7wLfpTAeY/4mIkW1KpxQZ0aZJIQ96jT8OwdOV2mmZLbiQ71Ee866rkOhowKs4kBtyhQbL+7DVMlEuacftBRf6aZktuJDvURL7dirIocRoMpKKtSxwKrI0EgFqRcA71bIECXaSZxO9GhPuLdfV4OUTANSLOsSr1n2ZSR98SPUalg7LW+uqSmyzSTuJ3oUB/x8h15aBRyhixzT0joe4ivdBg5pZ5lBPvJQfHrllrcTnSoj3j3PjFTx6AdNOxKTWqgmSfkItbzDDnOVxE9ukwziduJDvURr6AelLmG2qE0HKtSC8KCmaDiolyJUxuvHpLTZZpJ3E90qI94d6WnTZQrgc0c98QPhoJjtdg9tx5phpBepZnoMs0kbig61Ee8M18idkumUGhvb85Uoe5cUxUOAROP8izNRJdpJnFH0aE+4l2lnk1QSwON+PeWa4BSq0AhJSaRMp/N/OC7NJO4oehMH/Eu+bEtw2kCgaIAtzqhdF6HxZISpZgkpVfnRL5LM4n7ic70Ee/8RG7J6kiQmq46rUOgrqYDsMfYK2PK+uolF9+lmcTtRGf6iHfOSxehkSq0ZhV41nVKpNLXF9XCk3rvry6p+TLNlN1OdKiPeNd8xNjiXsrVWTbUvUMtOCDMXhbPY2Z6tUCAL9NM2e1Eh/qId5fUgbKEQtDD3l/Euq8+skGeJcQcSBq9SjPxZZopu53oUB/x7nUikjVhgbKHUbO1ARaswSJaOuLcXckPoP5KM2W3Ex3qI95N/IidqNY9l7pP4KoDNFaFUvIonWpJ/Mp54cs0U3Y70aE+4t36xJmnBRrQkggw1gg2OkIKYVRJbUx59eSWL9NM2e1Eh/qIl7OZOKf1P6htj4ascVXqjLZOi50KWw+df3FQ/EozZbcTHeoj3k3R6zuKVzug6OqpE+1VLxOhSMmCIWvBV49u+TLNlN1PdKiPeBf8yEVCnQZGse0xNg20zQjSY5QydVL7gffymWbKbig61Ee8DH5QaDElKLmv9sN6XI3IKtfrgDi7UB2jhB9A/eUoZncUHeoj3kFtY3UacUKqNoDj+mJYBBL1dVDEFtJ8daWX7tJM6oaiM33EO++FS5UaV40OKa9zoukq1BJhho06BuvPBlOnuzSTup/oTB/xsvnItbaaoFXc88YygdWuMKLGUKliGj+o01+9h7qd6Ewf8S6hF1skix1SLKv3SEn3rPUGWKJwJeSYXq1uTpdpJnU70aE+4l2aKYzZZmPoOTHw+gZWC1sgskVLpY/xLM2ULtNM6naiQ33EK6i5pTj3y61hY3XUKGl1H7SnVAulolyM4w+g/kozqduJDvUR75yXQqQcDAq3vqCOAqZagWmi5YJa46tL6nSZZlK3Ex3qI95V6jry0N4gc+l7NGSBknSAIEbCiesU+Wp9YrpMM6nbiQ71Ee/sxLRaZx0DOlFa9ZkLVKsJioxdqnPl/IPLj880k7qd6FAf8XY0ZCPpBsF0r0+MFSzMCmIDa6jcu74a4psu00zqdqJDfcQrqMOopeaoUOreCdo1Q50WVw9CJhqojfqLK72vNJO5n+hQH/Fy3ukUZFKI69+5vReGGtEgUYwZs8wkv7j9+DIUzQ1Fh/qId2HqYHmGUqD3/ZYrpfG3jRzKHIiz96L5FwfFL0fR3FF0qI94Z75Y1F6LAMaGwC0Q1IwB2ugWpPRcnzmKcpdmMjcUnekj3jHdchnrMAhWaK5CPQLovqtWZsk9kubyqvuQuzSTuZ/oTB/xciMoVQn7UaKmxXSMFbTVASZ9jKphxvYqSi13aSZzO9GZPuIV00UoVWoCXRfJXK0snGsCSmPgXEyX8aqhlss0k7md6FAf8c552WvHpyDgpAX134bbvKeuh1KVxKo9i53KZZrJ3E50qI94lzul0ipHgjBCXij3+D+z1hnX38ShEe1VRE8u00zmdqJDfcQ7O7HHITlEaGgRmCysAyNGiNtHXEfEFJ7lTuUyzWRuJzrUR7xLM2lI6w9C1j2bKa4iXTsREPfUgjUc/Iue+iPNZMHtRIf6iFdQT6JCe23A+u/eX6TbeakTBKW3KiN0frW/SO7STBbcTnSoj3jXU0uugqFDyjOs9uNvcXPJe4WzVVLhmV4NHJO7NJMFtxMd6iPeXVNjaR1HA+HeF9RSwdrcYeo5Z4qBQ/wF1B9pJgvuJzrUR7x8oEjUMBpE3YtuexpQcpoQupaS1x+hVwPH5C7NZMENRYf6iHeTqWOKE1sBzE2ABykUVIE6STFbb1pfDfGVuzSTBXcUHeoj3kX0UihJUwSMlYCtBijNOuTAM9cuNp/tEMhXaSYLbig600e8e3QbRVpdOKcaK3AZq1A3aqDJrEZdhVpfJfTyVZrJgvuJzvQR726ppbeZVjM9goW9FmO/uf3b+sK6Do6m+Mwkz1dpJgtuJzrTR7xbIBAjD6UJJqUAZ12nxDJXA6LTqhlNfbYRNN+lmSy4nehQH/HuknqV5Va5gs4pe9VLW4V6TOhRZow0yPAHhforzWTR7USH+oh3Eb0eV53OCcQwLajDgDpDX4UbM1KpksoPOuqvNNP6/xKH2qH+X/EO6pASTWIw1ryvPvZDLqnQNEpavfWY+urRS75LM1l0O9GhPuJd+zFTmi1VCHuCDfeQoJJOaNKsVdEe56uJH/kyzRTdTnSoj3hXqSfrbH+XH7MDS+1QWu6AZLWHStzjLw6KX7fU0e1Eh/qIdxsEWs84V6VevTPvdwEVSmQFJpqxpSl1voro5cs0U3Q70aE+4uWzl1RW3zwh9f2CK0ZaZ0RhCDOtsq3YML56dJsv00zR/USH+oh3lboPiT00SFUMmNeRUaUioJZSGiWUZ5Op82WaKbqh6FAf8W7Zi6BEZIFW9wPFTnvRbQhQjLqtL2w/OSh+OYrRHUWH+oiXYerOef4N0NtvuWqMUBETYJpks2mr5VVPrXdppuiGojN9xLvLD0apZBF0rL6a+x5hQ3v6KQeeVHKvz94n6l2aCd1PdKaPeDnHJs6yz4WtzsW0aYRSuELmLi0rhc6vLvT0Ls2Ebic600e8HEvdckurodaODRhXF1LrOirWEXkgaTJ9NRxBL9NM6HaiQ33Eu6uPUSrnbSJGY+CUVxtiiQGVqcdeak6vrj70Ms2Ebic61Ee8gpqsIWHuQHHgOioqQuXeIMYedSymaP4C6q80E7qd6FAf8e7JbSrtb2ER4940VzEvqHVAC9ZnlFpaefWOXC/TTOh2okN9xMuIXphp9rnOibIqdc0BdLbVWNNIOVccMbwKU+tlmgndTnSoj3hXqWO1QIgQuu15p33xHNs6MjasuVgQslfDEfQyzYRuJzrUR7y0E1sqc6E8pgiwLbIV1YBHQMXSYh/8A6i/0kzodqJDfcS7B4qrn6Y5M2CQXaljB+vWIcwhmGzEPMsPoP5KM6H7iQ71Ee+mI2DPMckEjELAsUyw0ivUMUZbHXXNzwaO6WWaidxQdKiPeDebyUIuuHieSfdsplmgNu0wMffEovpu3qleppnIHUWH+oh399SjBO5DoaOuSo2dQOfqqTuuqq1FVul+BbXdpZnIDUVn+oh3c2wSxaCpwzD730KtggOGDKs8WtXy6pxod2kmcj/RmT7i5ZpbaiMUg0CVgal00DJ19dZTNLVC8mwwpN2lmcjtRGf6iHfBD1Or09Iq0VqBLRlUWYfGFkW5dhxCrzxyu0wzkduJDvUR714nVg09icCg/UYA+4J6nQzBco4Jxx6j9+rqwy7TTOR2okN9xLuOmmVUogSZbe8vWqfEOkeAHpMx0upnzX4A9VeaidxOdKiPeBf8oFn/htcwpt1+9LGKdK9AGmtgQq78g2PiZ5qJ3E50qI94uWmuJJvrdDjbaqdZdpppiEIrJlZSQ3p2SW2XaSZyO9GhPuLdprmwCvVoBnF23afFCIWEYbUgrRFzrs/C1HaZZmK3Ex3qI95V6pAKtxyhhl2pURDK3gnaUtBCOFotr4Yj2GWaid1OdKiPeGcnVqlxxAyImYEbJzDruBsRnQ13sukX7cdXmondT3Soj3h3Tx1LmBwHzJDygpoW1CElUO61z5Qr2i+g/jIU2Q1Fh/qIl+MRhknqBdKe5MttddfWLMKMobY+ZL8e+AHUX44iu6PoUB/xbj5CjEwkCml0Wk3HGGBoc4/Sy6v14CLl0XyEFO7STOyGojN9xLtr6kxaWm9Qh9FeCbqfctk6MS6ReygjNHnP9Gfz4X6iM33Eu5dcCXPL2iDFvEhOlqGKDeg6q1DmMvnR3cd/mf7sPdxOdKaPeMV0Y6RIoUEPdQLPv7YDC4hqWt00K9dHHvl/mf5MM7HbiQ71Ee+aD8mthBIhhT1wrEqAMpQgYR01cK6Ij9JM/0D9lWZitxMd6iPeVepaONvuOVLa+8hzBzNj6ES5Ts6Kr/aR/wP1V5opuZ3oUB/x7uqDrUlOEQahAnONYItkaHuGjUzWyr+A+ivNlNxOdKiPeBemxsa9tbAoRgSmwVCZE8SSg3RM2sej4Qj/QP2VZkpuJzrUR7xbILBgHpk6lFT6vvwQKGGsc2MhwjFG4fRo0e0/UH/dUie3Ex3qI95BTcZttAxqQ1b7YRVqiXORrWGkOKb1RxG9f6D+SjMltxMd6iPejbHRIDqCAabegJUEdFYCYowzIqHYLyr1V5opuZ/oUB/xrlKzWdO+5/eWANzCakRiqDBWoz0khUKvhvj+A/WXoZjcUHSoj3g3HqF27SEJjFj2ots4wLrEndOjPsfoyX5x+/HlKCZ3FB3qI95F9LBJUEzQZ/uL6DUwIwTsvYaWurT0aCtXindppuSGojN9xLtr6qCWTCuI0l7enAgsNoacWhyjFgzhUZb6v0x/Nh/uJzrTR7wc+YE2kRWyRQIuWlZHTQVCQ1SzUGt+lTqNd2kmcTvRmT7i3ZPbXOoYMy+IJwIPRKi1Fcg6opbVXyd65bzEyzSTuJ3oUB/xrlAnmy1wAZzagfuYe9b6hjr2kIuJzldR6niZZhK3Ex3qI95dfTBRX4dBGBwKMGMAy1Ih19lx8Oqz5w+6j880k7id6FAf8a5SixXuua0indNqqQnBinVQNWytaRzlVZg6XqaZxO1Eh/qId8MRYhyRyx6bV/f2ZhTQ0neaSUzntDD1lZ0YL9NM4naiQ33Eu0tqRl6HwQhScbUfwRBK1PVbCbUPXe2IxV/01F+31OJ2okN9xLvZTKRtRErQViu939wqlJkMWiu5o0Yt8Rftx1eaSdxOdKiPeJdmStIiUQCxPPai2wk1N4LQW8DcV3PCP7ATP9NM4n6iQ33Eu7dchF2H7Su9MddpMSJUTAqSRqFug1J/9ZI8XqaZxA1Fh/qIdztBw6CJkSEmWu1HDW0dFAsCl4FxjGLhJ1B/OYrZHUWH+oiXi25D+PNdoo39QLEbWCwCTcaMKeee8qMNRgnv0kzZDUVn+oh34xFqSUSzwxgtbu8lgdX1SZg5Nxs8+FWWGu/STNn9RGf6iHd1mtvgRh3SCKvl6NLB2qrT2PPISOvwGF/dUuNdmim7nehMH/HOTuxGjbedGGSdEmsjsN4aUJyDK0Yqz14n4mWaKbud6FAf8e4+j63UHhOQ7ddcI3co3AT2q0XLJZfYftB8fKaZstuJDvURL3eC0qAeKiTem7lmQqjUI8yasc9auaVHY6n/gforzZTdTnSoj3j35LYMQ131uSXO23lJoHMVbkEcU7KO1F6FqfEyzZTdTnSoj3gX/LCMnPZDW5YB61OGEowg1NWWtNBryq+CH3iZZspuJzrUR7ys1JFQdS8QIAaWmcHi6GAh4ogsJPaLSv15S+12okN9xMsNAponryba0p6iF2uBkvZpMQXBMLXJ/EVP/ZVmUrcTHeoj3kHNo5ZcFayFsKAeETRIgRx6i8RVu/yiUn+lmdT9RIf6iHevbmupmmIDjEmAsSy8V72GRlHXv5xF9BdXel+Gorqh6FAf8QrqXhbCMUboSValpmRgY5Vr6XEEqWX0Z1P08DLNpO4oOtRHvMydphq4MmC2Amz7oNhyBZ3IPIQ051c9Nd2lmdQNRWf6iHct9UyahyiQ7Ee3uFcIKMpCPHMLhiO1V0P06C7NpO4nOtNHvJuOMLL8BZlG5g48Q4fKOUJQCTFFNZyvmg+6SzOp24nO9BHv6rSGQvx3gSd7gUAMoBQKKJfCWkeV8ep1Il2mmdTtRIf6iJfNxzoNzlyg/6WZTBbPqQ+oRMi4mu2kr+xEukwzqduJDvUR79JM63A4R9pOIgXg3ifo6A2KSW0D4xzz1SU1XaaZ1O1Eh/qId7nTQK3HVZrHXgf6l2Yqjeeq2VRTKiih8A+g/kozmduJDvUR7y6pg4RUbS6UUwLWtoo0ia7CXXMIxRLaqxcCdJlmMrcTHeoj3vXUIirRcB0PewbGQKDrxwSTekgzG/KzMTZ0mWYytxMd6iPeveWiFqYVg9RUd5pp4d1XT4199dPM2Nv8wS31Z5rJ3E50qI9411Mbs2SuUKYYcJurEemDoYsOi7ns0Qk/gPorzWTuJzrUR7yDejDlphlI636gSOugmGsGzSWR9an4E6i/DEVzQ9GhPuIV1BJzmjYJ1nlsADMXqKgGJq2XKHmB/WqBEV2mmcwdRYf6iHeVuiUeY0EdJhVgxQIFo0KoOHHUMeuzydR8l2YyNxSd6SNe7sVYSIeMMNJqQbhRhsKhQmxcmwlR51eFmu/STOZ+ojN9xCumc2s1ikTAZmk1H1r2YEiBPEKvOVFJ+dUIX75LM5nbic70Ee+e3DaavaW4CjOuOp2LgYo2EOVc28yNw6skNV+lmejvx+9QO9T/7xpqTcQ1JYGp+yGX9r6DTAqqOZcSGs706iEXX6WZFtRuJzrUR7x787K6aZomgJUHcJnbTlx9SJeRUWm2LO0HUP/faaYFtduJDvUR71a9DNS+mmjImOdqqdOEyh2BWu9YrFRJr2at81WaaUHtdqJDfcTLpVyzYqEJllcnvRDvUBbnULArtWyZ0qtZ63yVZlpQu53oUB/xrlJzbn3Wsng2XV9SAxNM0PIsGrP1Rf0PoP6/b6kX1G4nOtRHvLulxjlbGQGk5wCcZ4QaeoMUyDrtBQL6i9uP/zvNtKB2O9GhPuLlA8WUlRfKLagAh7gqddnj1ksLJSa1Fl69EOCrNNOC2v1Eh/qId95Lt86sA2qWCkzUoIQd/Oh5mnZGTuEHUP/fhuKC2g1Fh/qIl4sx0uScK1goeyW5pXVG5AGxxdWXxDn0F4biR5ppQe2OokN9xMvJ1ETcdhNd5zotrhYbSkKFaJyGRd5dySOo002aiUJ0Q9GZPuLd+0SKDTWF1W7seWPU1qcQKoiGZKnJ5JDfM/3VfET3E53pI941H4NxYN95D9rbE5uAjV5htSLDxHLG8Mp6STdppsW024nO9BHvktQlZl3swujbI597IyizrKNi45grpq6vXiemyzRTdDvRoT7i3X3eMAoyCFLb9otkgiIFgQIm5SxUyw+aj880U3Q70aE+4t2e29yFLStgbqtSd1zdRw8NNCJNntybvpr4kS7TTNHtRIf6iHeVmmIJlvZOUF4ttYwGqzZ3sJT3ywEr6dnAsXSZZopuJzrUR7y0E2ulqh0q7krdWgGbVmAkzqlMxmav0kzpMs0U3U50qI94l2Yquf2t4jJCBca0Lz+aQCVW4cqF7ZWdmC7TTNHtRIf6iHceOXGmXuLebLu3YvDCu3WD0cOMlogJf9FTf6WZotuJDvUR7+xEkqh9tR9KMQMHyWBKAfrqQbhqUY2/qNRfaSZ0P9GhPuLdZGrslUgYwh77wXs+5Oo8BDJSmjVanPMXUH8ZiuiGokN9xLvZTC0xj9RB4mo6WBqtml0UwmpHkoy+CvUvDopfjiK6o+hQH/Fyip4lprlOhgXrHrIeQS0HSJoTWSCq+VWllrs0E7qh6Ewf8Y5paiNiWT0HawIedezkR4aUMVpLdeb2qlDLXZoJ3U90po94ORiS1HC1HInzOiby7OuYKBFK0WmZezB89ZJL7tJM6HaiM33Eu9RpTJMxJwiYV+8R44CyL/VaHdSmcOv66nmAXKaZ0O1Eh/qId1BXoUoFIdaBwHtzYkmhQm+r0VZCGviDhvozzYRuJzrUR7ybzdRHayki0Oqg9+vEBGXyhDZbxWZorK+mncplmgndTnSoj3h3Sd1CptkiDKa9issMNNKENGPJvde5+u0fQP2VZkK3Ex3qI95N/BAUKz1BV9svBKRAZWlQVouNM0TCZ09u5TLNRG4nOtRHvBvi27PlRBVqTqtS55ChTq0g1AJNQcRnA8fkMs1Ebic61Ee8SzPtcozMgDIFmI1X+xFWDzJjjHlVaxmvhvjKZZqJ3E50qI94mTtNHPZIhCqBgUupoLUQ9BITFe4pyS+g/kozkfuJDvUR7yJ6KZY+5wRezTNwq6udLjMCdZ7VQuM2f3FQ/DIUyQ1Fh/qIl1DXmHIgIN7PXgxX+zG1QGihh87DKr96dSuXaSZyR9GhPuLlA8Wc+qCx6vOejyARocw+QSWXGiyWWF/N/Mh3aSZyQ9GZPuLltPXCtbYIcYjsQt1AyzTIC/HKSfOQV4ZivkszkfuJzvQRr5heTcZIswcIq4feaSYD3auce7GY9oIMTK9ecuW7NBO5nehMH/GuTktOOhfOo2gApop7LgJB33vAlWeL+dVwhHyZZiK3Ex3qI94N0dOQQm8CwfYE39YHWI0CNCLmMvOI/dV9Xr5MM7HbiQ71Ee888tVOB9W0SnNqu6NGqGYT5sQcYsVK6dUUvXyZZmK3Ex3qI949EEhJA8v6NQQ24FoSmMwEtaY8es9pPhs4li/TTOx2okN9xLspejzFdjCvocU98WNAGayASYWUY6bxi0r9lWZitxMd6iPe5U5XNdbaKiRJe9g6t3VQbB3WCbGGolpn+sVB8euWmt1OdKiPeAe1hhhbnYBcCHhWBestQjZVpCph0A9uqT/TTOx2okN9xCuoV2nmrp1gkq72QyNDifvbIISppBnSq1Uv+TLNxO4nOtRHvJuOYCPR+J8zYgceQ6HOGYBlHSAnt1LiL670vgxFdkPRoT7i3e1H6S2lVZ9bnAvqGg1K6gMqt15myprTq52g+TLNxO4oOtRHvLunTplKobzaD1HgsncZ5RwBxTLbOjw2fXVQ1Ls0E7uh6Ewf8fLRrWgtgSGrltVSDwLDwrulbq2TkNGrLLXepZmS+4nO9BHvkh+R0PYb8inTNtN7K9fUffdRa6mY83h196F3aabkdqIzfcS73qOMqZM7tL4fvqSqUKoVSCHU1NDm6D9g+jPNlNxOdKiPeHefZ13CFIJKLQKHIWA262o+eEapMUR+9TxAL9NMye1Eh/qId5W68+gDJ0wL65SYxGAfD6GVnPJM2GuyH0D9lWZKbic61Ee8G44Qmqa+2o9u1IFp1FWz9yuBmQKuIyJxe+W86GWaKbmd6FAf8fJ1otLIkv8nyMRzz/AtYwByoKQSap2vnBe9TDMltxMd6iPeTfwYNVG0CDS5AvOq2WVIBNNYo6iW8myMjV6mmZLbiQ71ES9vP1Drjpwm2c4LhcVzWI11aaVVyly4/6L9+EozJbcTHeoj3g3xTWXROzMUyQRcUgCjmoDr1LR6kCrx1WhIvUwzJfcTHeojXj57wdB73utAQwDWhqAoDcxCFi6mHH5xT/1lKIobig71Ee92CAwjw8yAva36nFJdB8VaocehUlMX41dpJr1MM4k7ig71Ee/ecvWAGxywiXNX6ggqYVVqVRuttxzl1QNFu0sziRuKzvQR786JrWZKtcFMe+bHpAqaFKH3SuusuAj4BdOfzYf7ic70Ee/eB3Srf+9dhul+ydV4Mb2KNXbTomG1COnVMdHu0kzidqIzfcS7eWNSuoaJQNoEWEIHjfsSRGJpNdaAPN8z/ZlmErcTHeojXkE9uTNyalAnR+ARItTR/h7fcq+F86BXp0S7TDOJ24kO9RHvgh89z8zcoI28OuqMA3TMDsJWZiwhxfBqLLVdppnE7USH+oh3+4uIraEISCsGzKFCbVkhjiA9DMtCP2ipP9NM4naiQ33Eu+BHkjJktHU6DA0Y1aDMXKEXkVDGaOXZxA+7TDOJ24kO9RHvemqxgJ065LHnne63AtpXzZacepslhHcLBOwyzZTdTnSoj3jXU0vvwzTByDTXQTG23X5E6GF11QEpxvoqomeXaabsdqJDfcS7Sm21ltkzUJTdUwtDSblA4Rq6WCfsr3aC2mWaKbuf6FAf8S7NhFpb2wZiG6tSB6ygmQhKCyymIyQaP4D6y1DMbig61Ee8fMtVo5koJOICnKtAZY2AOZBGHLnWXxwUvxzF7I6iQ33EyxcCMWfFAEP2wDE0hWJtFe51ZKypcev2CGoJd2mm7IaiM33EuwcCVEpVUiCTCNyoQ5kRwaqGYmWE1h6dE//L9Gfz4X6iM33Eu2MiUW2jVZC539wWbVAyByCdJdQhEuOjY+J/mf7sPdxOdKaPeJekDhIHpwwzbo+8lT1DzxLkVaNz1Tg0Pgp+/JfpzzRTdjvRoT7iXey0rWI8AoPkv8GQOPb+oj0ApJaAajPRI+flH6i/0kzZ7USH+oh393lcRoo7dyqr8WC1CKWtBputsjLn2uTRfd4/UH+lmdTtRIf6iHfBjx6l78G9pDHv3KmBhqlQZGZsLMjh0Qjff6D+SjOp24kO9RHv2g8ubbAGSHEv5dKaQWMNgFhlxp54vlr18g/UX2kmdTvRoT7iFdS6kG61z9VJawKmWEBnyICcpXQahPJofeI/UH/dUqvbiQ71Ee+GI/ROVEhAFRfUWDoYj7G6kd6KxdFaxx9A/ZVmUrcTHeoj3h0UTUmFK4QR694010EL74fkEnrUjqX+4Jr6M82k7ic61Ee8OyiuljqrFMgjjz3xY0KdtHqQxtZN04j50XSEf6D+MhTVDUWH+oh3JnmIJeC+0kNbB0Xcy17KKty1DArRShnhF+bLl6Oo7ig61Ee828o1U0iCBk1wb5obO83UI0TkNsMYk+zRpjmJd2kmdUPRmT7iHdMl1JJYoRLlbShGKNTbfiVgq5aOlvVVQi/epZnU/URn+oh3x0SKNhtOoLH9xF4X3b1kmBj77Cgzl1cmebxLM5nbic70Ee9mM/WORnmC9VJX72EINSFBwCJjL25ehfo9059pJnM70aE+4t0pUVvgTnvCmDBw0gpW+35RTjyQJER+dZ8XL9NM5naiQ33EOzuROGRqBM3GgppyBh0pQEOemFpSjq888niZZjK3Ex3qI96FqSXZCIvnmTWu9iNH0BAryMC5gO514KOBY/9A/ZVmMrcTHeoj3kFdy2QMYY+GFGBbJ0aLtGr2jInqkKLtVfAjXqaZzO1Eh/qId5cfM0hZ3TPMpvspV89gOte3nWQvm1Odr5yXeJlmMrcTHeoj3nnkmdt+CACF942eZIZqGCHOJJJklth/cfvxlWYytxMd6iNeQh277Km9TUpalXovuo1zleuAecYy8+w/sBM/00zmfqJDfcTLl+QhRWkZouz9RXWunnpJIFp7kamR6dWzl3iZZjI3FB3qI949ezFrFHmAoa6Doo5VqWcY0GbOtdSagv7AUPxKM8XgjqJDfcQrqIlWA5IEwXpalRobg43OeyX51DAkvIvo4VWaKQY3FJ3pI94xHYrwrARt7GnrHA107+fa1dtQBEt+dU2NV2mmGNxPdKaPeLnASHMc+2XirHkdE2tdx8TVi5CtxkOJUPlV84FXaaYY3E50po9411DLoJx5wmQj4CgZSqoK2BFDySlMfDXxA+/STDG4nehQH/Fuf9HMnUInqJYR/nJNRqmtDmTUITjQng0cw7s0UwxuJzrUR7yDOlPVRAL7pgO4tgJFc4HGq0qHaBjjK+cF79JMMbid6FAf8W44wsCmSSJ0iquvrrpf21qGEGbAWClh+EFL/ZVmisHtRIf6iHfBj1wrlzCBZcT1pe+BY6unjpVzCaU1G7+o1B9pphjcTnSoj3j3PDHqsGIV0tzPBHAsqIUQGq5uupI0NfsB1J+31G4nOtRHvGs/4qgW8jbFI+1nLwi1YYEwOtaZKQu/yp3iXZopRrcTHeoj3r3lmjO0mvvqqcOeoqcMmtiAg2CYOgnHqzE2eJdmitH9RIf6iHc9dcLMf7OZYl09NUrfcxIQsGKPBavRnD+A+stQjG4oOtRHvNs0N2fNeaHcSqgL6sBQ6jooJpOeSywtjl+YL1+OYnRH0aE+4l37kUrJjB2Grh6EucqelFAgoRbUyqGkV0/J6S7NFN1QdKaPePeSHEuPUzsE249ux4ywjo3rnFgkcpghSXjVfdBdmim6n+hMH/Ey+ZF4trSYnnXV6YQFitkAFKkaifMMr5oPukszRbcTnekjXl5SR6Qc0zoW0mqo21BQjQFQlchiru+23NJlmim6nehQH/HukprqbLElKLjXJ+KYsNqOumOnyeqMNfKrNBNdppmi24kO9RHvTolsTfvMELnYfp1IUHiH9azvzbelTflFpf5KM0W3Ex3qI949eskUAoeyKOaFckCEoj2BjhElziyWX3nkdJlmQrcTHeoj3jkvNXUcZUAt63TIMU/QzqsHiTqzIpLYK4+cLtNM6HaiQ33EyxcCM1WivTkxMHBXWT21rh5ktSM6KqfRflGpv26p0e1Eh/qIl7fUPIV0wNSxw9Sl7DE2ZZ0bG6HJnmvz6s0tXaaZ0O1Eh/qId5U6oTUs69dgWrediLCfBQCxShY1EaEfQP2VZkL3Ex3qI9711DpHqZghdl5QJ2tQ0yI7JK61rm/rs52gdJlmQjcUHeoj3rUfoaSFjUAIowOH1YMURQG1KoRxplJ+caX35SiiO4oO9RHvRkO2UTK1AmlIAB6JoLZoUCYGzYni6K+m6PFdmgndUHSmj3g5xwZzkyiQxVah1tKhduqrpeYWUrIy26sHAnyXZkL3E53pI95FqS2XPFMFKfuYaKtOl8ATbLTQcZpMfnX3wXdpJnQ70Zk+4l1CLzXOpXXIews5l8hgeY9eF0kY05zj2SmRL9NM5HaiQ33Eu6uPNqTF3iF22xMS5gDNIUPgXC1XbBZ+AfVXmoncTnSoj3gHtY2Is0aQNlel7mUdEIsKYFl/rKWp+mqBAF+mmcjtRIf6iHdh6pnnII5AJPshl5XVUscKSUIy5MJTXo2x4cs0E7md6FAf8a5Sj5JiY4GAPe7hCLYX3VbIuVDukcT6q4FjfJlmIrcTHeoj3l3oNZ1WYlydtDRgawQa2lzdyECrNRvzL3rqr1tqcjvRoT7iHdSrEK6T4jojdmZgFQLLHGCWMbqMWAq9ekfOl2kmcjvRoT7iFdQFyfrfwDHbb7mYBJSwwqBCs3Gvo7/KnfJlmoncT3Soj3gFtcVsgtRg5F2psS+oRxuAcR0SK87+booeX6aZyA1Fh/qIlz01ByqYweYYwDUSFFs9iPY08gylWvrFld6Xo0juKDrUR7yDOhPPvTRx0VOAR2tQAhGsuk02cmokrw6K6S7NxG4oOtNHvHtJ3nRybAgS9rwxirul3udEtoljtpKfbU9Md2kmdj/RmT7iFdOYJUjTuqrz6kAY98vE1gSCJGxFqkp7dUud7tJM7HaiM33EO6YjhSQYoCYU4NYTVK0VJGnFwZaNXj0PSJdpJnY70aE+4l3zsU6DjMS7MhOsjqODLY7BFtNYpuYxXr1OTJdpJnY70aE+4uUpcfSJBSHPvqCuvDrqdT7chVtz1Dhz+UFH/ZlmYrcTHeojXi4QCCGusyD0hnGPGSOotY/9kGt0WR9L/0X78ZVmYrcTHeojXq56wcmMEypH2edEXp2HDYitxjjToDLkB1B/pZnY7USH+oh3Ez+08D4qQska9nCEBMUqw+RZKHEOEV89uU2XaSZ2O9GhPuLd7UeptQZRmH2u9iNxW+2HGNAgLiPUFp9txUiXaSZ2O9GhPuLdCwEy1LGvO2LaQ0/bAMsSQWlK5REzzl9A/ZVmSu4nOtRHvJv4UREx5kUxxwqcdR0UUzPILaQioUbqr569pMs0U3JD0aE+4l1EL0fDgQvl8LfAiNN+K2CARIEX52nwLyr1l6OY3FF0qI94BfU6IzbqfZVmLav9oB3WKzUBUTNJOaQ8XkEtd2mm5IaiM33Euxu9WGeJoUHP1YCxrpKdTYDUxpjN1l++SujJXZopuZ/oTB/xrk6XHnvGAklEgGtLYC02SNZVspGW+cp6kbs0U3I70Zk+4t1Srshj/Vj+eunFNM0IFTNCLS0TVVN+dkqUyzRTcjvRoT7iZUSvd0oL6jQzAYsNqMIZcpl1tR/ccvtBQ/2ZZkpuJzrUR7y7z8OyZ3sQzLBPiX1fV+9Fin1vFohzWqJfVOqvNFNyO9GhPuLdO3Jro5smiBU7cFufSosZLI4Sx+pJhryK6Mllmim5nehQH/HOTuRuo7cKjfdSrhk7VOrr2FjKbNWI3s2llss0k7id6FAf8QrqdSrcg/IQWpsBOKQ9bH0sxqsFajVNrL+o1F+31OJ2okN9xLvJ1KvPyGPxjG2uSt329mYLHYh6NLYy7FmaSS7TTOJ2okN9xLtr6h7a6qYD6N+jWwsGmrgAddlrbkl7eZU7lcs0k7if6FAf8S74UbpJDgQJhwJHW2fEPg2koNYUeqrl1RgbuUwziRuKDvURL28/yqA0C0iy1X4kmnvHbVpfVFA5yqrbP4D6y1EUdxQd6iPeJT9GM9bYYc7c/ufVrbXGMCX3mCczt1dPyfNdmkncUHSmj3iZ0It7jE1Y3QeWdU4cCVTWsbH1lk0T5t5etdT5Ls0k7ic600e8M8m5Z6TaYfUgf9NOG5SUItgeaUNjzFBfTTvNd2kmcTvRmT7iXe+RSHrrCJTzYpoSQ8XUIeDEKiHNGn7A9GeaSdxOdKiPeHf1kajaKAqprgMic8T9MLFCnX2kEsnKs6Vc+TLNlN1OdKiPeFepy2qZ2+x7Hej6krqBFsTVUc8mvP3E+mriR75MM2W3Ex3qI95BLZrmIgdmZwMW2aMhMUGJmSwFyxpfbcXIl2mm7HaiQ33Ey1UvNSfNAj1nXeWaBMpeymVlNdRKWQf9oqf+SjNltxMd6iNe2om5tVwD6F9P3WSA9XVaLEUsFktlEf8DqL9uqbPbiQ71Ee/ecgWrMygC7vQHc9KFd2uQ07BhJo3wF1B/pZmy24kO9RHv5p322kKKDD2O1VMbB6gxTJh15l6DELb5A6i/0kzZ/USH+ohXUOdQR9+dtLUy9mLQ9anw+q0ws9GcIegP/MTPNFN2Q9GhPuIV1MrJmHOGOPa809WKQOUWIA2N0UIuxuMHUH85itkdRYf6iHeVOvXR9+heUUn72cuAmlmB2jpCJjQifrXBSO/STNkNRWf6iHeFenUf0WqAmOJ+IBArrMI9gUqqkzHTlFeGot6lmdT9RGf6iHfHxCqIskd+VFtMl5EW02HHP/r6m0CTwqtjot6lmdTtRGf6iHcTP8Y6JWI24LwHNCVC0DAzpBT+Rvim+Cx1qpdpJnU70aE+4t1whNYDmRLkrnOvbiawvMgO2gKqBBzyaoieXqaZ1O1Eh/qId6teUh6hxMVzKqtS99VbW1+VWsVKq2Rtjl9U6q80k7qd6FAf8e7RS4tlllKBbEf0bBZQmwSNR6mt9Rbqq4FjeplmUrcTHeoj3lVqGqVxHDBwLKhrkAV1MEgsmQqXbvkXUH+lmdTtRIf6iHeLbjuWOXMH1LFXvUgCLZHBJEkIOiSGH1xSf6aZ1O1Eh/qIl+sTh2W0BjM1BQ5ttdNdBtRJXdooRfMPbvQ+00zqdqJDfcS7FwJclMZUSBoT8OqjQYPtGGrV1VzP0PnVsxe9TDOp+4kO9RHvrvQWyzmYQs2y2o/1GWpb3bXuOajYrGh4lTvVyzSTuaHoUB/xbjSkCFuIDTpZ3+sTBWoZA6LEOdPeIiC/6Km/HEVzR9GhPuLdEF+inrgSjIJ73umGWpEgl1EW4j1KfnVPbXdpJnND0Zk+4l1LnceYWAsUDAFYe4KyuliYDVtAU1tl+z3Tn82H+4nO9BHvZjNZTz1wXn207IfkLUKtg2FktZZGIa6vOmq7SzOZ24nO9BHv6vQUZJsNpCcCHhah5DohhEqjjWJ9vrrPs8s0k7md6FAf8c55aTR62c8RWyirUONOM+0ninMqjYhjyCs70S7TTOZ2okN9xLtTYreiHSd03ZGmiHn11rR3gnbllrCk8SqiZ5dpJnM70aE+4l2aSTlI5bpXNu8FAlVXpZ4RVk9CTCZh/qKl/kwzmduJDvUR7zzyUVP+azpiynvRrYHpakSCITFPDSH94D7vM81kbic61Ee8hZqVa4RW+k4z9QHFooBEriHHQqt4/wDqj1tqDG4nOtRHvIKaFFfzTAN6KHk/6AqgmAwKlc6zi0n7BdQfaSYMbic61Ee8m6JHAbOkBgN5e+SyzohLgGmUe1VtdfziSu8jzbR+aQ61Q/2/4t2rW6maEzfAGQbwCAnKyAnYmhYebdT4anuz3aWZMLih6FAf8e6emlphjBViWGRzaAbKutqPjBzmnBGfvbq1uzQTBncUHeoj3k2mlmGr1UAwKrpvP1b7YU0g1WBzpr4q9qNNczlcpZkwuKHoTB/x7pp61eLaUaGIhFWoNULBOiCnNgNiy2Xge6Y/mw/3E53pI941H1LXIZEY6gxxHRPXWbFQjqCVI6oxYf5Bnf7sPdxOdKaPeMe01jDyKtG2yjVwjW3hXBLMjnkdEanl+egh13+Z/kozYXA70aE+4uUlda+DZgNKNID3/DyVPmH96pumPNcB8tH+on+g/kgzYXA70aE+4t200x08TWFB3eKC2nKGErpBiDiVeh7RHt3n/QP1R5oJo9uJDvUR7zzyPOrsZf0aRgx74FgCm30PR8DcS8ayivcPoP5IM2F0O9GhPuKdnaipZzMCGpSB0QxKpQ5Yt0teQwrxUUTvH6g/0kwY3U50qI94t0CAra7zoK4z4pjA2hbUagNiZKyDh078xUHx65Y6up3oUB/xznlhDCWiQc2NgNfJEHSsSp1ZM7PGLPIozfQP1F9ppuh2okN9xLsVAmkmqRxBSMYeDbnwpk4QElPaU2zSq+DHP1B/pZmi+4kO9REvoSatNv6Wu0Rg4g5V+uquZ22haRutP5qO8A/UX4ZidEPRoT7i3XiE1KXU3iCi7snUNNdBUSPEIERtnRvx1QPFf6D+chSjO4oO9RHvcqe1xVl6ghpSBUZUqGP1ILmtI2LW1kJ/tJUrx7s0U3RD0Zk+4t1Lch0oNAxGWNWaUQqY1LGqtY00C3bJP2D6s/lwP9GZPuJdQq/o/2fvTHLszHUlvCICatguR+3+l/Ak3yegcvJDE50Ry6jjdBgooJwfZEoRJLNxRBiZ094IGkBpFdirkF5/6wtOtkc9t/9l+qv2SG4nOtNHvEszxabWsAD1oYAy+l7dHIFDydhq6T+pPT7TTMntRIf6iHfOS489tV4h/fPICypYCANWNT2QbObxzE6Ml2mm5HaiQ33E26cPKW3V0Tm3dUvMalDTaMAygxQdo71ayvUH6q80U3I70aE+4l3wo1gLQTKEnGyd1FahlLygnmEgz9Y4vHJe4mWaKbmd6FAf8XZ/kbQeDLqsD4ypQqVRgQJW5ty7vVog8AfqrzRTcjvRoT7i3SO1jTaUJ+TYt52oC+qWdwREqsagaeqr9sR4mWZKbic61Ee8O6mrlkExrvM583ZeEhiSwlhHeI3WBrb+A6i/0kzJ7USH+oh3+4tEOazKGSxKXyc1NzCKAcaCvbGFPPovauqvNFNyP9GhPuKdn1h15hIElHlBvUppKJUYJs6aQmmECX8A9ZehmNxQdKiPeAV173G20iI06QFWrTGhlK5A69ccWEpOr9JM8TLNlN1RdKiPeHdSr7I5dGYIgwkwTgLTVqHhAlx66ZZevVOnuzRTdkPRmT7iXUmdxsJ6D67Rvl1yNKg2OoSYR5zBBtZXc2zSXZopu5/oTB/xrvioYkUmAwlmQOsdNM8MAUV6nYQlvCo+0l2aKbud6Ewf8c4jlzAapgaNd9+t6W4PsAA9dmrKu1PxVUIvXaaZstuJDvURr6AekvKccYB0Oh55rmVPqa7rxE6ztB8U1J9ppux2okN9xLudoFn70Fghcw2AOciuqBWiSCl76kcIjxYI/IH6K82U3U50qI941yBgiZFsv+dh2subEbSXBKnzLLHhyOGVR54u00zZ7USH+oiXudORcHBdKM+96HZMUCSEjqTc+ypA6FWaKV2mmbLbiQ71ES+hbotcFYjY1kVxXQxBLUdIlVJtwQLpqzE26TLNlN1OdKiPeAd1pzFUOySc8r80kxasIJxLxtznKD94pf5MM6HbiQ71Ee9q6i480yo/huxx650YSgsB1gk+reTZ+i/sxM80E7qf6FAf8a5BcfB+kibg3caFYxJUzBMGI07DGKr8wHv5TDOhG4oO9RHvgh+tFOJiUNgy7BmnoBQX1IOnJELr7dW803SZZkJ3FB3qI97NR2jbJx8RRk6rpkaThXdcZGMsMcSAPb160st3aSZ0Q9GZPuLdQT171GHrYpjzqj7quiKaFIaaqUkw5JZfPX7kuzQTup/oTB/xLqEXR8xaAwwbFXCVImB7ze1oJaI1MUuvXqnzXZoJ3U50po94d05TxtZ7BZXeF9Orlq4cd/CjFG3NhPurpVz5Ms2Ebic61Ee8WyAQ65hYFWqcuKBeVXUprUMdOZeps/OzPvJ8mWZCtxMd6iPerU/cO5r7OqSLUAO0gGCVCoyOkWmWwPjq6SNfppnQ7USH+oh3zgv1VoMSxLAbBHrddmLKUGo309ZHfBb8yJdpJnI70aE+4t1WjFoVoxhQqrQX3SYw5gEBUxaVrE1fOS/5Ms1Ebic61Ee8W3TLGGcvAYLuiN7oE3RdEEFTbQtqKviTk/rrlZrcTnSoj3g3GjJq7C0RjNQX1L0FMBkCdQYJJllKfTXGJl+mmcjtRIf6iHdPesksNlJgHAg4OUCZuUKaUypJSWW8GreeL9NM5H6iQ33EuwbFwqWV0oEadcAq65DGNKCIzYSWaqmvernyZZqJ3FB0qI9496TXlLCvQ/rf9RA1GViMAv9WJ5aUutovauovR5HcUXSoj3jnkrPkOmoCq1UAW1tQp4YQe9cRSFJJr2pqvEszkRuKzvQR77LUqaZmJQHlvRKU10dpOqH2TjRT45FfTYbEuzQTuZ/oTB/x7kFvNwdwVFBrc1sveW8QEOhc0qQ4QpBXxQfepZnI7URn+oh3wQ9Z/6RRQGv8l2ZC0NkYZEyrrU+t/Cp1ipdpJnY70aE+4t1WjClBsgiUOPctcRDYXPV1TT3EHJEW2z+A+ivNxG4nOtRHvByOoFgGNlinNe49twaakWDGlKaIcudXaSa8TDOx24kO9RHvnj7qZLEUQeqMgGI7rLcObkqZuIQo9mw4Al6mmdjtRIf6iHeP1PYv+VEhkvC6J+4pTdwFss0YOSWp/CrNhJdpJnY70aE+4l1N3TEOMoXYGu6JHw3KDutlxWg9Niv9VYcAXqaZ2O1Eh/qId5vmcEGdJkJa98I9bZ031AHIGnWjWsez7c14mWZitxMd6iPePemlnkafDCF2AhwJQVOcUHTEdUZG0vkqzYSXaSZ2P9GhPuId1DQ7rxoDQlg849iR0wXSIntUasVqnK/STHiZZmI3FB3qI961vaQm3VJbF8W6oK7DwMKMICGIhNZS0leLMfAyzcTuKDrUR7x70uslykwDgvY98yMTFBkMU3HWrFxqfAU13aWZxA1FZ/qId1nqJBO5BJhY57onxgi6eIaULVrPNOuzFQJ0l2YS9xOd6SPepZk6pzzmhFhlMZ1JoYaSQEYcM61zWuurayLdpZnE7URn+oiXSeoxeuUEoausgnp9aI8Vesktc7Be+njP9GeaSdxOdKiPeNdyWzUEwrgq6FBWQT0USkoVYkHNo7Iy/wLqrzSTuJ3oUB/xzk4cubaCAeJoaZ3U1KFai0CRuTWx3Xn7A6i/0kzidqJDfcQrqLvGgGS4KN5bMSgglNkMpJvE2dgKvRoNSZdpJnE70aE+4uV7Xp9S9vCatE/qVXFAHZQgqpC0NNuC/QdQf6WZxO1Eh/qIl6Mh11FcrENPuz1RkMEGNeAc4kAu0vBVeyJdppnE7USH+oiXHQIpx4YTuFYGnE338oC9nJwW6rRujz85qb/STOJ2okN9xLuI3mwxJBkw6g5TN21QWxRocVhqQVZR/Yua+ivNpO4nOtRHvPNeTKSGvDvJUwRc90aopRQoIafRUbilH3gvn2kmdUPRoT7i3WRqbZTDiItiE0C2fVKXDmxMGSsZ4y+g/nIU1R1Fh/qIV1A3FeKkCAE5/C/5YX1dGWVBTZNmtfwqd8p3aSZ1Q9GZPuJdllqTTWKGHkIFDLNAjX3AzB05JyOSVwk9vkszqfuJzvQR766J1rH0dUMMSAkwdQKdeVUgtcTIqCHMHzD9WXu4nehMH/Fuy23pLHsfechh97zQuiVKWud0pCY14lSS90x/ppnU7USH+oh3dqKOMUvbi0DDDn70CFoZIdpuG1hlSKZXY2z4Ms2kbic61Ee8m3ZaI8+9Xy7EuasPVLCZKow+e1pFtqX0g+rjM82kbic61Ee8a3rJuiqQkSHFXX4UGaD7pZqmlVSzFJRXuVO+TDOp24kO9REv00w49gJFaJgr4Kz/TuoCvVFgtcCmP3jP+0wzmduJDvUR7/YXrSo6jyjQF8OAVggK5gJkFEdt1Bq+GkzNl2kmczvRoT7iXU0dW5uWM0xaRQdy2Sc1FyhS+96YIZT6D6D+SjOZ24kO9RHvPPIoY90RM3ThDJgjg2mKkHOKbXBP0n4B9VeaydxPdKiPeNegOEKmTA1m3wPH4mCooyKkQZhHqFbHq+kIfJlmMjcUHeoj3r1+zNibkq7yI+2TWlb5kUoG4fXXflFJ+dkOAb5MM5k7ig71Ee+gHlJyDBOq1gW17PJj8gBbV0aO1nq0VxE9uUszmRuKzvQR7170TLKZEjQZDZCkQilz/XJGGm1yCPmVoSh3aSZzP9GZPuLdNRFDrJ0EeqsR0FoBFQ3AFC3XFGfKr6wXuUszmduJzvQR77oTexLCBbHRbrklYtBZBQhH72GWgfSqoJbLNJO5nehQH/GuoG55csJ1PIcuu5Erg/bCq/iQOEoPPOarBQJyl2bKwe1Eh/qIl9WHpRZHgsYjAKKuC2JoCeKiOuG6Iyb8BdQfaaYc3E50qI94BzXxbg0g0JR3I1fOUDgKmA5Cq6lIebWUS+7STDm4nehQH/HSI+/Ee71tS9YA93G9SC4wa8pzJtZQX42xkbs0Uw5uJzrUR7xr5RptVdQx7R7bfwsEBmiRvT6RcOdRySz+AOqPV+oc3E50qI942Uce/7e/qM0w90SmuvcXDeij99Sn1pxeeeRyl2bKwe1Eh/qIl68fisaFgNqe+GFDwfqCmnBijbHkGn5xUfxIM+XgfqJDfcS76QghSU9ToGLbT3qRoA4pIIOHcoxh2quV5HKXZsrBDUWH+oh3reR5lFll3RELr/IDW4FahCFFzLnXaLG8alCUuzRTDu4oOtRHvEt+UItCO3JacJ3UIcd1ZgeCkKgWm13ys9ypXqWZcnBD0Zk+4t0KgS4hz1V9rAO7A8ZYoYwRIKBhiBRkpFfVh16lmXJ0P9GZPuLd20dGaVwjxLI3ghZl0LwQTy2ydRmNy6umF71KM+XodqIzfcS7NNPo1OoqoxuGAZhSAtMyoNK6MbbJvdgPao+vNFOObic61Ee8uyVimRZSAG22bolDBSxKgZRKnsyx8XzVR66XaabodqJDfcS7TXOphF6qQjJCwIU2lCYdcjYp685YaLzKUutlmim6nehQH/Eu+DExal2FdCmkgLzHUjft23kZOEpoIf7gmviZZopuJzrUR7zrI18I58j7AW8sqGlP/EjYIfFIWQYmSa86BPQyzRTdTnSoj3iXO+1zzGkEgm3V1LYqD829gY40W6lYtbyK6Ollmim6nehQH/Gu/JCmLVYBbrojepbBcoogvZcUIs8yf/Ci95lmim4nOtRHvJui14NVLGEHTQeg5Aql7vDp2HsxMA5qv3j9+EozRfcTHeoj3oWpURuZMIwS9ybQ9WGhIQiXXjH0nu1V8EMv00zJDUWH+oh3Eb1iqmUd0jnibnuxuS6Kc4JkGzkRJ2mvRn7oZZopuaPoUB/xLvnBkVbpjKA17SG+vCclMEPDShqjtPrsndru0kzJDUVn+oh3BzVKk72VK469PTHt5c2zdVgVtXask+ezmR92l2ZK7ic600e8O6dVW+jrYN7FM2Ct65zunKCWVR0EYlN51Uhud2mm5HaiM33EO+clK/UWCshEBtTYoPSBsMrrSrG0+m5/kV2mmZLbiQ71Ee/aA8RGRwpQhvL/b5prXde5PUhRiqb2atWLXaaZktuJDvUR76qPZqKrhgapfQJ2YiiV1qWxx4ZWV72tr5wXu0wzJbcTHeoj3uVOtSbLo4HNuKDORFBjCxBiXj9kxJlevefZZZopuZ3oUB/xLndqStYyr9vh7ruVVVgrS4UqpUyOfQz9wdvHZ5opuZ3oUB/x7kEvozW1DkGrAU5d1TW2Dry7yNtMpdZXHrldppmy24kO9RHvPPKGojNX4BALYKgIprrw1tzqHJLMfnFR/EozZbcTHeoj3jXdUjfUwpCVGTC2tE7qXoC7TKUSNI5XuVO7TDNl9xMd6iNeQc11Vp2cQMqed6oyoNhMoIJR1sG9ju1XA8fsMs2U3VB0qI94F6Ye2iLFAb3GDJgwQx2rps44MKUWrYZfvH58OYrZHUWH+oh35QdKpUAMg9qe+dEMrFiFZhZCspI6PRriq+EuzZTdUHSmj3jFdC4za0ttkbz3YsTQQRvtIzukyNxr0EczP/7L9Gfx4X6iM33Ey3ljqaOIQvk3b6xnA628rokcuHMeBV896P2X6c/aw+1EZ/qId2kmTUMo7wzTTuiFtArqqR3G6EGRS2qvnj7+y/Rnmim7nehQH/EOapRkfU+wmbYOauwC2tdVsZWJLVRZl7lfQP2VZspuJzrUR7yzEy2jhVog9WSr+qgTNFAFmYNl/a/zaPYDqL/STOh2okN9xMuSmqLoDKvoiHt5MwnYmKsGoVRjSYa5lB9A/ZVmQrcTHeoj3g1HMCnSrEBB3sGP2aFa3Y1dKYzRghV65JH/gforzYRuJzrUR7wrP6jnhjig/Mud1mB7OfmqqftIKSBx7z94pP5MM6HbiQ71Ee9OatJatCukkcoeOIagzItxDtKD1sn8KHf6B+qvNBO6nehQH/EO6jIL5VVE51VKr/IjFqhpz6jm2OVfK3l81HT7B+qvNBO6n+hQH/Eu+GEBcdYGY6gC9vVhOTDkqW0iljn0B97LZ5oJ3VB0qI9418vFfQyaCrnv1w9tcUFNCLNTp1k1hvwDk/wzzYTuKDrUR7x70rOGTNSh7yHruG0Ypbyh5sTDZLT06vUj3qWZ0A1FZ/qId4bi5NnTOqPjxARY47oiBkZAHFSnReby6qCOd2kmdD/RmT7i3bD1nCkkiZDTXkiuYYCuC+LuubUktVqbj2bo/Zfpr9qD3E50po94xfSwPjCUACw4FtO6l8w1gjSpp1RzoPSDc/ozzURuJzrUR7xr5BLkMQJD5Uq7OxGhtpyhz4V1LWku6n8A9VeaidxOdKiPeHdSD0wh1kVxqnuBQNwREMxgYR3giOvqKK+CH/EyzURuJzrUR7xs5Ipp6jCYo6ySusUOGnqCEfKYrIKUH3Un/oH6K81Ebic61Ee8HQ2p/1q3cuEGSL1AaSWBtSGcqHGkX5zUX2kmcjvRoT7i3ePHCNhNMkjdaSYMCooRoanVIeu4lmdppniZZiK3Ex3qI17mTuscwVY5nScCVolgEyeMZlQDhxaD/ADqrzQTuZ3oUB/xrvzoVEaUCVx3himHuiqPVV2LxYAhYWv4KqIXL9NM5H6iQ33Euyl6O1sauALanp0nmXavQACaWbnMUqv84qT+MhTJDUWH+oh3HQKzNO6FAAvFBTXvceujgqpETBii1B8EPz7TTOyOokN9xLvkx9AwKBfolldNnStBZUGI1ZBSpdrxVddtukszsRuKzvQR7xJ6YcYRjcBMZTEtCkoyII8Z+ronivRXWep0l2Zi9xOd6SNeMa3S+qQyIWJe18RQBlRtq6y2VUpHCzOHV8VHukszsduJzvQRLyf4xnVU9/Vt6EUBR1m1dGhpr3pJJbQZS3uVZkqXaSZ2O9GhPuLlYEjT1jnDGGSASBNK3EP0ZuaJwyQ9i52myzQTu53oUB/x7qSmqFXWIZ24rVuixQjrejhgztjXz00K/aCi/kwzsduJDvUR76BuIUiYEwgx7DTTWFDjYjxgsVxXxR1feeTpMs3Ebic61Ee8i+iVEYqNArHlAZhigsocoNZVUeNMtZRXdmK6TDOx24kO9RGvoE7GuUst0DXUPfFDoMaMoIlY+xAN/dFK8j9Qf75Su53oUB/x7qJI2IOaAafZAaUq1BYX45iT0iw24y9q6q80k7id6FAf8XJ/EXamOSDNRTau+nrV1JOh8L9mrkApvuoQSJdpJnE/0aE+4l3wowVOtSkodwWsxmC5rTO79Czccd8jfwD1l6Eobig61Ee8Kz+iztgqQxDa6xPVwGrPULL2JItrfLVp7g/UX46iuKPoUB/x7qKos1PWBtKqrJo6yYI6C3ArI3G3EUd+BHW+SzOJG4rO9BHvXvQ6h1W04vZeVklddIBmraC1lFJJradX98R8l2YS9xOd6SNednKNrIYRSuq7jg4CRVmBJsY2uIiFV9ZLvksziduJzvQR71KnrccWpUMuqe3gR4UyW4M5QjOKZeqzR+p8mWYStxMd6iPe3RJNYuSQgCq2vUCg7cGQGUIfIaQ2HwY/8mWaSdxOdKiPeHdSV06dZtz+YQaclfZkyL4qaixMnKT95KT+SjOJ24kO9RHvTmqsnClXWFXI3MubGaqtg5v3e7UmK6G/auTKl2kmdTvRoT7i5VYMjrkPg1bidl7mgjqvy+LUJtxG5jRePVLnyzSTup3oUB/xDmoMpeQcIeXdR95qBYukYBpCTzqpPhsNmS/TTOp2okN9xLsxNhy0hyLQ+3bGA6dVXecGodpsOnNo+Auov9JM6naiQ33EOztxqrQ8CgjNuSN6CQw1QSic2VqWzr+oqb/STOp+okN9xCuoMWpOaBVQZZUfhG2VH0gQhxglzLnSL2rqL0NR3VB0qI94F9ErhqmLrOuh7HHrSqBWJoQZpDVJswz8AdRfjqK6o+hQH/FyhwCPNGIEimPvBMUO20WELDGOgbOn/CrNhHdpJnVD0Zk+4iXTU2tbJAdsu/pIBmZhwEQikqJi9qqkxrs0k7qf6Ewf8W7aaewBtWUosmfozVagYE4wR9cRS4792QhfvEszqduJzvQR7xYISCwSNawyek/82JEmDTmDYG4pcC2sr2Yz4WWaydxOdKiPeHdQ92BcsgKNlADXvXCPpSaQmSz1Joj9Bwf1Z5rJ3E50qI941x+wKmriPiEm3s4LRqixJeiL9IYZq6TwA6i/0kzmdqJDfcQrqOdsMyVT0FJsXxMVbNQC0UKoFkPmZ1P08DLNZG4nOtRHvAt+cGRiayBpe+QquG6MkaFTnCPSEtIvyo+vNJO5nehQH/GulYt7qr0HkFzWRRFnB2uxAjdt+V+UOr0ajoCXaSZzO9GhPuLlUq6kg8eiOO0+8lq387Jui7XmZEMEuf8C6q80k7md6FAf8W7VS6ijdlnfhjAYMGaBinWug1vTXL/J/ZlHjpdpJnM/0aE+4t07Nc9kqBFmHgNwUlg1dR3QQp0xoHEOr3KneJlmMjcUHeoj3r1+VJYg0sBKKICdChi3CIwUrCJzbK+WveBlmsncUXSoj3jXdUtUO2uARqsGwUKrprZVgyRLqS6q4/rVI6jpKs2EwQ1FZ/qId9VHKiUXDpDbIEDMEYyGQGtpndGZRk6v5tjQVZoJg/uJzvQR787pYpNKS1BDmOuaGDLUMgMMKxYohCizv2f6o/bA4HaiM33Ey7HUY8YUM0xN65yeJYONyJBCr2XIwn288sjpLs2Ewe1Eh/qIdytBTVc9nRmi0G4PYIQyYgAxTnnITDpeRanpLs2Ewe1Eh/qId41cIbYqAWHk2QDTHjhWctjryVu2OucYr4IfdJdmwuB2okN9xLtNc4O2DV5BjTMgRVrXRMkQzDAOnSnnX5QfH2kmDG4nOtRHvPPIZTSSkCDvNgEcuYFOHRB091ARisqrDgG6SzNhcDvRoT7iXflh0stsCmm/e+BcZFsIEbBqxCFcg/zgkforzYTB7USH+oh3Y2xit9A7QcNWVk3dDYr1ArJuj7uVXEP7xUXxI82Ewe1Eh/qId1Cnui2Wsj3yCph5fZVHBtM6pqZBcb6aTE13aSaM7ic61Ee86+XajbZxMOgeM4YDBxiPCGOEnAaLkP7ipP4yFKMbig71Ee9MclrF8+wRZotz1dR7yRzvDoE5qMVkbTxre6G7NBNGdxQd6iPeRfSIaeSZQEJmQGwVCgpCr2KEhGWIPoKa79JM0Q1FZ/qId5MhpRPOsq6Ied0OkXIHnW1ALGQzJVJ6lmbiuzRTdD/RmT7iXdMLcwmcGgzOEdYJzVBLXGB3k2E0Z8cfMP1Ze7id6Ewf8S74EVe5kdbdkHB9YBwJSsG5bokSeVa2PF/dEvkyzRTdTnSoj3hXUOeWU121NI0WVgWyTms1QwixUSgzxTxfeeR8mWaKbic61Ee8sxNHHXUqQ+x1ndR9Zig9rA/Ku4t8jN5ePX3wZZopup3oUB/xbtNcsN56j2BS6romrruiTiGwoC0QJw7x1XAEvkwzRbcTHeoj3r19FJISNEOvlgCLGZTcETQxqnQcqf7ipP5KMyW3Ex3qI97lTjNqaiXDTLJHQ4ZVU+M6rruMMLPqNH7lkfNlmim5nehQH/HuRa+O2LXKOqnHuijaRCgRBeKIqIVrCM96ufgyzZTcTnSoj3h5UmsNwgwNqayTeiTQnm1BjUN5RAn6g2fqzzRTcj/RoT7i5XQEzISVoFBFWF9UsDYNRk1GNLGZvRpjw5dppuSGokN9xLvXDzWOVgRG21P0AnWwMVc1QqlpKqO3/gvz5ctRTO4oOtRHvIM6hjoKTaBZd/xjt71MihBrqqOFHuTZTlC5SzMlNxSd6SPebZqjtkeaNgijNcBVdEAdRNCkck5DRsuvxp3KXZopuZ/oTB/xrud2lRcJSwUWJMASM9SeFtPBajXubUH9nunP2sPtRGf6iHc9L2Ij4So2Uky6ao+UwFbVAWMkSVZ1lNzeM/2ZZkpuJzrUR7yDugQms7pKDlvFR+hj3RLNoI0QprVJtbwajiCXaabsdqJDfcS7inpK78IBUHMF5HVfrH0P9MUgXTriKq1/APVXmim7nehQH/HOTuxJelCBdS73BXVJUEabUEqjSjbzsFfOi1ymmbLbiQ71ES+hpirZJmhq66Qeey5ClggL8URx1SQpvgp+yGWaKbud6FAf8a78KCyNuQGVsScy9Qk2YwTqE7NwHtpfBT/kMs2U3U50qI941yGAudftH+45TIDrOw41MoKR8cyCEvVVmFou00zZ7USH+oh3s5l6ntVkFR0Td5pJwoK6r++KhnVYtzSa/eJJ7yvNlN1PdKiPeLcXI0ccbVGcSfMOfhCUvKrr2Jq22oxHfjWZWi7TTNkNRYf6iFdQ1xojSgogZZsvsUSwQRk4jjiRMcafvH58OYrZHUWH+oh3J3VT6mUqcFDdO0HXSc0UgKm3f223hV69U+tdmim7oehMH/Euocc6M6VVbqwzGZBTWVdEZNAS2qwlJuVXsVO9SzOh+4nO9BHv0kxx3QN5Fsi2h63borukxsCJbMwWsOirTXN6l2ZCtxOd6SPeMY06xtQOqfL431aM0qPAJJx7DcxYt8f3TH+mmdDtRIf6iHe3xFJMezMI3eb/gh+KRaBz49ykCz1b3ayXaSZ0O9GhPuJdd2IMlGafkGlUwJgYygwRhlmXspcH4aueF71MM6HbiQ71Ee/sxFitInaoqOukzpKh1kmgs8SRp1Wer3KneplmQrcTHeojXgY/sMweE6SEtu6JsUENiuujMVrHvgruH0D9lWZCtxMd6iPeTfxIEtsieEG9Kul1WifQhuukJhLtzLs6+QHUX6/U6HaiQ33Ey5M6VNsojzFXTV1Ggcpjwjq8i6Q+U+i/qKm/0kzodqJDfcTL4EdKMXCFuMtpbIvn0mmRbW3Ulvbjx6swtV6mmdD9RIf6iHdPeoG3D952hmk3KE4DTWVBrahaCuY4f3FSfxmK5IaiQ33Eu5O6r3uilQAawwQULWBKAjp0xpoolfEqd6qXaSZyR9GhPuLdthfaizHWHTGHvehWBkMRUmDMk2yRF5/NsbG7NBO5oehMH/GOaQx1Tg6w/mgQcFBfZ7RNCGGsO2PdXJf3TH8WH+4nOtNHvBv5gTPEvOqOGcOqqLGGVVtThMmaqvRUQniVZrK7NBO5nehMH/Gy9ujDeoqQOHfAFAlKUwMhkdAnDUo/YPozzURuJzrUR7zcX1Rbo6aAPa2COiSBKuvIJuEgalZ6e2Un2mWaidxOdKiPeJdmmsbIYtDRAmCV/T49CmTmqqknZns1HMEu00zkdqJDfcS7R+rBqfDM0JLskzoLmHSBGLpKHlm7vXJe7DLNRG4nOtRHvLsn9olRFtRIJqsGqQpWdUIcYUTrgRL/oqb+SjOR24kO9RHvJn5wH1V6hd547mHrvB/0OpQ+UrJSuz0LfthlmondTnSoj3jXy9UtLJRXTZ0n7V4uhCI6/r1+CGKS/Gwpl12mmdjtRIf6iHcRvTwS/Zs1ZmUAxkzrkN5PINVqYGlV7Bcn9Veaid1PdKiPeAf1Ki+61gSN9v4ipnVRbK1DNtIw+9wDmn4A9ZehyG4oOtRHvOsQkIi4h/imhAEwFAYLuhhP1sWShhF+AfWXo8juKDrUR7yCWlqKo8UJo9W+ahCMUMsMEFY9vQqSEsard+r1371KM7Ebis70ES9f9KK1ESZULeuemDiCzT4g1cRt2ihGjw7q/zL9WXy4n+hMH/Eu+aE558AMVPNOM+mEkqRBbInLOrE1v0oz/Zfpz9rD7URn+oh3tUeVWkImqP2fR44ZVhGdwFRkSh0Y46Mk9X+Z/kwzsduJDvURr6DefS1KY4DOUFbxQQxFm0AyUQkzS7FHaaY/UH+lmdjtRIf6iHeNXMyWcivQpEXYV0PQlBmSWml1IdVfPVL/gforzSRuJzrUR7y7JrJ14roKaezrmhiUoQpG6LFoDVFHx0dT9P5A/ZVmErcTHeoj3gU/BFsVSdC4VsA9Sk8pDSiZK2vXlvKj/UV/oP5KM4nbiQ71Ee9yp9g7x1VTpzxWTZ1H3Eu5DMo+qakN6fHRAoE/UH+9UovbiQ71Ee8uikWHkeDecRvWR0fQYhXWtdF6n7KO60cDx/5A/ZVmErcTHeoj3tXUzSKmdT5LmQmw8x44Zmkn9jSFWaO8Wkn+B+qvNJO4n+hQH/HunRrDCBT3AL0Z9mjI7b0EhdhDj222LuMX79RfhqK4oehQH/GyQ6CGYDFD4iiA0fKeUS3QK1MQCZPTo16uP1B/OYrijqJDfcS7i2KKnApFyHPYuijmsWrqHUMdhSSMVpq9csnjXZpJ3FB0po94x7SlmpBWzVFkJ/RW4bHfp4GsaaVOnMOrZ+p4l2YS9xOd6SPezmYqDQmBUpq788VWRZ0DrNpAY6Yx5NUMvf8y/VV7qNuJzvQR7wrqEq3z2GmmioChDTCZFcLgXhg7xldbbv/L9GeaSd1OdKiPeNfzkg3bqBtlonVLrAZWhwCnMKoULelVy+0fqL/STOp2okN9xMulXEnQLEKbqICNO2gvqw4plWZBXqf2q56XeJlmUrcTHeoj3k3Rs0wtpAB77hggjgS1aoOcci2SuwR9FdGLl2kmdTvRoT7i3T1x1pZLnmDx33AEC3vVi4KsUzqZrKqafgH1V5pJ3U50qI94Zycy9fVP207iOqkZExj1AsXaLCnZpGdppniZZlK3Ex3qI17W1DMwWoMme+BYjQwlSgCdKcbYaqf5g1fqzzSTup3oUB/xDupee8jbI58cAaeUxTNGmIVVekJa98gfQP2VZlL3Ex3qI975idxnz72CTV41SKS+d84RlCEjzMxF4g888s80k7qh6FAf8e6kTrkYdgYlRMAm68oY8h44VmbApJrrq67beJlmMncUHeoj3s38SLnlaB2sbaitGVSJArG3liSOmcZ4BHW6SzOZG4rO9BHv9mKkVhDb+ja0/QJiuUDRmGDn9nqVnhHne6a/ig9zP9GZPuJd8iO1EDquihr3RlAqCrZuhtAkUuzr30Sv3j7SXZrJ3E50po9457xoakStwqh701yrAep+s441hzn6JEqvCup0mWYytxMd6iPeLRAoDYvoqjbCoAU1reIj/GsrL3F22nPXX73npcs0k7md6FAf8W7W+uCapEQYrch2XtYtsWmBZiVLLEG0vuojT5dpJnM70aE+4t01MbQWsCPMGFf5QXU/gmxPsUiaUaOuP7IfQP2VZjK3Ex3qI945L6uoLnsqZFOcgH1W0JEiWG1dcp6W+w/e8z7TTOZ2okN9xDvnJXAaWA2oWgEckqDkPfEDrQ3VmrP94PHjM81kbic61Ee8gnqyiBgRjNBX+RF7ADU0aFP76KuyxvYLqD/STBTcTnSoj3g3cKxTmqNN6EHWRbGMCntWNaAUDX2QtJ9cFD/STBTcT3Soj3gHtWqhQAZD8p7NhLuTXDLkOAemKYNerST/A/WHoUjBDUWH+oh3wY8R4qgVgf9N0ZPFs8Wc1nE91vUxosz2C/Plw1Gk4I6iQ33EK6iRA8bS99TetC6KfdXUhqsGoZh6bbsh99loyHyVZqLghqIzfcTL5AezxJRghr4O6hIG1Lq+4qaUYsihPqs+8lWaaZVGzrQz/f/iHdMxCkplsJIjYAgRSqABiSjymNbyqzW3/2X6s/ZwO9GZPuIV06ajDrbd6bIuiNhWLW0zI3ShNFMdgfqrMTb5Ls1Ewe1Eh/qIdxM/mjajdTdMkvemOa5gxgpt56sH2uTxqpEr36WZKLid6FAf8e49z2wVGrOvOnouqGsgsNbCuiXWdUnsGGt59Uid79JMFNxOdKiPeOeRS1EaBSHoXOXHVAENMUPp2x7XmHJ7NXAs36WZKLqd6FAf8e6kHhUpjwZhyronrlIEKhNBjr2rcYvC9gOoP9JMFN1OdKiPeJc7FbWyKmfITH2d1AGhNkLIpaecMqL0V+2J+S7NRNHtRIf6iHcXxVpinNlW+UG7j3xdGYvxAFz3R0yiuO6KP4D6K80U3U50qI94F6aOpjLHhKj7mToPhV10rEJkEGPAmujVott8mWaK7ic61Ee8O6lzjaUVAkxjndRp95TXxjB7wFQKxcq/uCh+GYrRDUWH+oiXJnkcmVf5QV1XTc2trpraCkQeigWpzWdtL/kyzRTdUXSoj3gFde+Nx9DdcGu2a+oB1rpA7jGNSV16fuWS412aKbqh6Ewf8Y7pOetgXmd00AA4ikLpGqHiDBIDN6qvxiPgXZopup/oTB/xznopmnMkgWF7ze2sApYwgq4zmi2GzvwqSo13aabodqIzfcQ750Ukc9T1bUjrdMa4s3q1rNpjZCpSqmp8lTrFyzRTcjvRoT7iXc8LzjFoBiC0uSoQYqimvKdDahflUeUHBfVnmim5nehQH/Gu+ph9VdGhwtjDqJFqA81JocaaOFjknF/1vOBlmim5nehQH/EuTB3CqHHV0JnYdsttB1VJIAHjnIgSn616wcs0U3I70aE+4t0jtdZFLgZYZ/Je9dInqEmBxk06l7SYepVmwss0U3I70aE+4mXLrVWaldZFcc87lVWIqJUJrC3WdVZTp19A/fVKndxOdKiPeAU1a6ottgKh0zqpmSrUIgzGJXQdppRfBT/wMs2U3E50qI94V34ExaZDoNpe9TLTgFKZQAfZDK1Snr940vtKMyX3Ex3qI97tEMCRJGtcRTQWQLMGhm23dmHV0YoK/QLqL0MxuaHoUB/xboeAtNpUMrQWFLBzALM8IQfi1kpU/MlF8ctRTO4oOtRHvIJawvqhq97ItHjGnhi0FgLqZZaeao72aj4C3aWZshuKzvQRLxsE6lyXQwPJcZXUYygoaoISqk7WyKm9uifSXZopu5/oTB/xbteL9dIa7s7xUQEzNygt7OHUFAo1SiWX90x/1R7Z7URn+oh3BXXSOmolaF1tv+d1sDwyUNPKGKkKv+pOpMs0U3Y70aE+4p3zknEOlgaj7AUCTQhsN5OHUWbYixTfRanpMs2U3U50qI941x+g3crsCJ337uY9eqxw6xCpTQzJuMurpw+6TDNltxMd6iPePX3UilRsz1ov65pItG6Iq/KA0UnTJNJWXk3Ro8s0U3Y70aE+4p2dSFO0GC2UOcM6myfUbAMW4qVi49b6D94+PtNM2e1Eh/qId7lTLDyEGDg0Bsy5Lp6zQax9tFqUQng1GpIu00zZ7USH+oh3bS+hWI6L4kL79SPGBhZHBdWErfbGEn5xUn+lmbLbiQ71Ee+eqTWlJNKg6L8xY31dFKMpxIV2Ien7CeQHUH+lmdD9RIf6iHcXRa2iYh1IwoZ6z++VzmA9N429tBJ+8aT3ZSiiG4oO9RHvLopGNZTEsBjeizHq3iGwPpB7F0mTNf0g+PGZZkJ3FB3qI15BPXvR0hihWlso95xBiSvEHlOhJoSTH0HNd2kmdEPRmT7i3cyPilwMGRBHAZSxiusaEUYaNpQ5SH/VSc53aSZ0P9GZPuJdJ1dJgXfW1FJZ5zSxgnInwJI1Wi6dxquKmu/STOh2ojN9xLs0014ul7AAh820zbw9mAApFCskaUz9wTn9mWZCtxMd6iPeFR8lyPYTIepec7t5VukCYV0Y2TDy1FezmfgyzYRuJzrUR7zrTgy9990QwGEoYJIEq+qQvcq5GKPWpK9yp3yZZkK3Ex3qI9555GWmwb1CtNIAY9sRvX1XzEopRFa0X5QfX2kmdDvRoT7inZ3IMbW2yo8s64qIQhkqNoQ2V/WxDm+a/MpO5Ms0E7md6FAf8e6ROpJarhlMGgFyHKAJE8Qw5giaF9mvWrn4Ms1Ebic61Ee8m3eKaYGzyumgtKAONYGNMUCSJSw5KPdfXBS/0kzkdqJDfcS7naDDSKgWmJlWTS2IUGYLYHWgWrSYnuVO+TLNRO4nOtRHvEszUW69L5SpZt3eC69CpBuImvUYWRhfbZrjyzQTuaHoUB/x7qI4QhyUECzrWFDHVV0Xy9A6jtpjSp1+UVN/OYrkjqJDfcS7mjplLU0Z4txdt3MQGEWEWJVZjEifndRyl2YiNxSd6SPedZKbZOulQkPZaaap654oDJOtDeqDsv2A6c/iw/1EZ/qIl6nTdRnkMaCGHvdgyAhKe/iHcBiDQ5vt1bRTuUszkduJzvQR72bojVVktFygNy17hp6BJkoQVzmd2xSm9oNz+jPNRG4nOtRHvII6zzaGcgbeT3nIsUEV3e0Bg1tdR3UaPzioP9NM7HaiQ33Ey/6AhHG2DHN3c6HNtCd+EExkDqoxS3n19CGXaSZ2O9GhPuLdNTGX3q3sTXMtbOelge0+xbl4nqmNOp8NR5DLNBO7nehQH/Gu/KCSZKZ1Pk9Oe9Z6hGoxAVNWwpxK7K+6E+UyzcRuJzrUR7zLnfbSFJWhSRXAtAoR7aumTjl3S1HXbfHVaEi5TDOx24kO9RHverlioLlnrCPFsqAuAyzsgTarxNZVcHd71nMrl2kmdjvRoT7iZZppjlF1guaSAWdpe9YY764uKa1aLvqq6VYu00zsfqJDfcS78oNGLGl0CCEbYO4MOldhPdUGN2mR+Rcn9ZehyG4oOtRHvNshUMx0tlVE47otYm4FTGjVINtJ7Fit86swtVymmdgdRYf6iHddt6yj0KI4Y4wL6nVmq4awL4qk1JaYXzmKepdmYjcUnekjXnaSh64sBJL2ZVFngDoGQa9hJozInV81COhdmkncT3Smj3hZfGRp2mXvTFxM2+65JUUITBEHG2p+ZZLrXZpJ3E50po9457w00hFzglaYAXkyGIcCGEZuvdKY89XED71MM4nbiQ71Ee/e87CvwzkSBCr7abonUMsGtU8LGNXqL4qPzzSTuJ3oUB/xrudFZ5cW5yo8cgBssULZfeSxdxbRqPnZ+kS9TDOJ24kO9RHvWm5lJJwDYc5VTWOZtoprrFCREVNl1vbqPU8v00zidqJDfcS73GmaNQ3suydx1dSxE9TaM1A11bBXcpVXaSa9TDOJ24kO9RHvgh8kEUtJMGrosArsAAWxwEgNF+JpFdY/eKT+TDOJ24kO9RHvpq0TzsYVV+UR1ke2CdrGXp/YhpKxpfKDF73PNJO4nehQH/GuQbGOmfMesq7WAFPsoCGXRXYVNUmY+FWHgF6mmcT9RIf6iHdppjpbaNIhxLC9l+0natlTmmpkq2kV1q/C1HqZZlI3FB3qI96NRwi54jCGkvZSrlQ7lKAN5hiMXYNS/wXUX46iuqPoUB/x0nyZZiUKBNsDx2olMBaD0G3mmlIe4dVF0e7STOqGojN9xLvkR96TYgwhi2wDRgtUCgythaCIUlRe3RPtLs2k7ic600e8TDON1IcaaGl73hhnqKmvArv3pilHSm28Z/qz9nA70Zk+4p2dWHscwxLkOdLOMDXQ2icslo20am38ynmxyzSTup3oUB/xboLvOqhnzAMU91aM1OsuPjrQuiI24bh+frXqxS7TTOp2okN9xDuo89hdtavwQN1ppmDrlrgXKbKM1CI1sldpJrtMM6nbiQ71Ee+gThpDMwOudQCOzKCxJOCyS2obNOoPSurPNJO6nehQH/HukbpmCTvNVMIOU499T5ypQg7ah2mLuzX2PdRfaSZ1O9GhPuId1DxCQR7rZlj6hjouvFEgZOWuKbWR8w+g/nqlNrcTHeoj3o2GLLWHVAVarKumHimAthxBc6Cay/q9/IuT+ivNZG4nOtRHvGt7ybEKNYWWUgakstteFtQRmwXMkrn/wHr5TDOZ+4kO9RHvPPKWJY64m7dC2BkmgqqSYIbQOq1TvNZXbS92mWYyNxQd6iPetZKXXCr2uTfbrpoaeUINlCEsnFLU1upPauovR9HcUXSoj3gFdZrNGHMFLnnuXq4GRtUgCnc206D2ZopeDuEuzWRuKDrTR7xrEBBrs8wMudPce24H7AT1HqcXaom5lF8w/Vl8uJ/oTB/x7ppYp8VF9Z4yxoBTE6jWVWDnEkVDalPfFB9/mP6sPdxOdKaPeHdLTIKr/EhQJq/TeTYC6+urWaUo1TCpvPHI/zD9mWYytxMd6iPeRfSGrIP534iP3UduyaAmTJAQx5g9zIZvnj7+Qv2VZjK3Ex3qI971kRsPbSnA0N1HbqsE0VIIViHbrWGtLb4ZOPYX6o80Ewe3Ex3qI95BXVrSmSNg2otu45xQ/zVyRcaMyJnwF+XHR5qJg9uJDvURr6DWmVTEFOJk2bPWK5R1cq+vMlM066s8+QHUH2kmDm4nOtRHvLsoFg48jGC0sY7rQBXU1kUxJEM1TTHUN8GPv1B/vFJzcDvRoT7iXZqJchq8KI6UG2AbCNV2A0xYsDeZJPFNL9dfqD/STBzcTnSoj3j5+sExWK3QkNZFcUaBOsuEFHGkZEQhvEkz/YX6I83Ewf1Eh/qId1CrNWmkwHWsmhqtg2nPUPNsM4Qa5NGmub9QfxiK628Mh9qh/n/xrpcrYmThCFZj2xfFBLZKaaAaYo0WZMgvyo8PR5GDO4oO9RHvLoo9lqhZodje3tyUofa9nJzXX/sJG7X66p06XqWZOLih6Ewf8e6ZGnkar+O5T0yAyhm0d4G4Km2dJoXbq4M6XqWZOLif6Ewf8W42E7YWRiowKFXAIAKFt/8Ssy6umfpi7znTX7VHdDvRmT7i5aa5grGtYqPantu7m2/rHAaNWySTHmy+GWPzh+mvNBNHtxMd6iPeFR+cW2xkEBX30/Qiu8TcgbvFptqRn8VO412aiaPbiQ71Ee/6A5LllHOGQMSAYxXTFqnBUmMksVDCmzE2f6H+SjNFtxMd6iNe2olNjPOAdR1b18SyGwRGMchlpIQpaLRXwY94mWaKbic61Ee8q6mp9Sh1Qplj3ROl5HVSFwEmq+vWmKTlN9ub/0L9lWaKbic61Ee8a7nFXJFQQbC2BTUyaB8daFBpTUTD+MVJ/fVKHd1OdKiPeHdR7LXPsCppHTQAeS99qbpq6pQ71ZFbwl+8fnylmaLbiQ71Ee92ggauXVa9oQ0X1JErlJAMpIfYtHBo+VWaKV6mmaL7iQ71Ea+gbq1ZbtZhzMaAPRcwnQQBNa/KY1FdfnFSfxmK0Q1Fh/qIl5Op15Gc84Sct0luKvs1zyDGgJ2KlMnlB1B/OYrJHUWH+oiXc2xIK2aEKUEAhxUokQgiVR1lhlTHq+RHukszJTcUnekj3jE9qrRZOwQlAwyVwSQH6DwE54zrzvhme+Ifpr+Kj+R+ojN9xLs0U5qp9z1sXXbWdM4CqtuE4c7FKNeZX/mJ6S7NlNxOdKaPeNfzEmYaBdfB3GkxHXPcS7kirEM6ZEvr98KrMTbpMs2U3E50qI94ZyfGVWqk3cMV4vqoncB2VR2LTcLORvbqPS9dppmS24kO9RHvHqlryDhHhJTa3jQ3OtTEArKuiK2PUYu8es9Ll2mm5HaiQ33E2+BHaV0aDG0NsIhBMd1TqgfGidysvXrPS5dppuR2okN9xLvgR+TRKFYYNBBQVw1itRtMyTJasrFq7h9A/ZVmSm4nOtRHvBs4VssItMfmlUSAXQtUoQTWJotZ7yW8mqKXLtNMye1Eh/qIV1BHIZVABLXtRbeEDCVIhsw0QmEVfTYcIV2mmbLbiQ71Ee9q6tBpzhmAx57NpI33Sd1BOlsLXYTx1RS9dJlmyu4nOtRHvDupe09zlgqEe9NcbAJaWWDkvINMlfVZJ3m6TDNlNxQd6iPemS+xWVp3MSgtJsDWM2gsBusCOcN+4Uv5Byb5Z5opu6PoUB/xLneqM2fq62heBzZgTQHqkLY+QhbLGbG/qqnzXZopu6HoTB/x7kUvs4WhBIy9AzIlqJQJJvK6JyZp8mzmR75LM2X3E53pI95dEyVaHEmgt7mYJllML7IhU8Y41q2xlFcVdb5LM2W3E53pI949UodQ8mwRUHXvATVZTPcGVKpplTZSf9Vymy/TTNntRIf6iHcrQcO6JAquk3lKgVU+DzCrBqNGqn1ONn41mylfppmy24kO9REvhyPUNucqPErZ6xPL+spGYLDGqSrt3kX7AdRfaabsdqJDfcTL4QiTxhgJRkHeTS8JtKtAspyLtoFdXr3n5cs0E7qd6FAf8Qpqo9lxVc5QaD9SF9q7yTkDt7JuiNw50A/e8z7TTOh2okN9xLsFArnWroRQJzXAFPaw9dwhNeuhZm69v+oQyJdpJnQ70aE+4h3UKehUK9B6mHs2UwNV7dBMU45BO9OrXq58mWZCtxMd6iPeNd1ypMZVYDTabS+YwVJXIOsaWsyl6C/Kj680E7qf6FAf8e6iGEOcgwTi4mfV1LWDSc2QKmKfOVvlX0D9ZSiiG4oO9RHvJlOX2HOwCTnWdVInRiioFTSH2gKHPH7ypPflKKI7ig71Ee/STMzaa5nQrRTAGToUqgVyI2kYskx71faCd2kmdEPRmT7iHdN1rBoDFVIiBRylgiFtV5FCsxgs5R8w/Vl8uJ/oTB/xLkrd9xZQjSC8cMa9mtwyB7DSWqtBCz0bDIl3aSZ0O9GZPuLdLXEuhEsUGDFtO5EClN4rNLVRovZC9Cqhh5dpJnI70aE+4hXUM627oOAOMrV9UC+erVpaBfUqSSzOUvKr4Qh4mWYitxMd6iPeVdQDq6gajD2MGmNNUPLskAJmpd6F5g+qj880E7md6FAf8e49T1IM2MrewrWDHxKhVEpAI8ZkvVV5NhwBL9NM5HaiQ33Eu7nUXfNIO3cqjVb5sa6IGkYEniw9U9Hwi3viZ5qJ3E50qI941yFQOY5OGabNsArrzFAr1VWDrPui5MnUX038wMs0E7md6FAf8e6iqCXH2vYujBkBJysYcYGOI1MKw/qz4Qh4mWYitxMd6iPehalnmYH6OpqbDkCJBkpTobVaDEvOar94/fhKM5H7iQ71Ee/eqaWHMmoEnUN328s6qU07hFR6Q5yJ2y+g/jIUyQ1Fh/qId5vmVgXd9uy8hfC6KO6pkKXvBhjLocYesuZXXbd4mWYidxQd6iPehamLVqmYIcS9vVlmBtNFtpY2peREub+aY0N3aSZ2Q9GZPuLlBiPKbBOBsqzjOcxVXGNnwIiNU4vJxqtWLrpLM7H7ic70Ee+YFg2taIKZewbkJqv4aBFGNMURSMN8VXzQXZqJ3U50po94t7+oV8NiCmx5l9G1QJmtgHIokbWr4g/O6c80E7ud6FAf8e49jwdVqwMsbqiVZO8vUuh13RCxZUrpVc8LXaaZ2O1Eh/qId33kq8QY2Rr01vdJPRMYpe2RG5VKHEZ8ZSfSZZqJ3U50qI942/SSQ6odxj6ksRUDDQXXcZ3jkNFji6+aXugyzcRuJzrUR7yrqWdPOiRDin0CisYFtQagZjhJR5xz/gDqrzQTu53oUB/xznmJYqRVIBFlwJEaVJwI2qatm2ISia/aXugyzcRuJzrUR7zLndY2R+wIltIAjD1CYS3AOeR9h+wxvcqd0mWaid1OdKiPeBfRy0IV2SA1sm29EFhvCtak7ECqVHoV/KDLNJO4n+hQH/Fu09y6KTZqFXLAumrq8K/8aDBDTMaxjlWD/ADqL0NR3FB0qI94ZyhqWzVGKDC6CWBJHRblFUbunXMNDX/yTv3lKIo7ig71Ee82GHEJc6ybYRl7K1dfUFuOqxBpqx5JrBbyeAQ136WZxA1FZ/qIdwk9jEZ7xUvZK27RwqKbi8JkqV1UEOurZ2q+SzOJ+4nO9BHvTPK2oA6KkJH37mZpYLjo7iXVjIHWXfHVKzXfpZnE7URn+oh3+4taihZlV9C8b4ls68SuGZjGENRKZK88cr5MM4nbiQ71Ee/e86JGlJChhL5bbqeASawgk2ssmjU92zTHl2kmcTvRoT7i3XAEaWxUJpjyqqj/j723ybE05bl2p3ImYAljA/ZwMD/zH8KBeF6kysZ3iw675VIpcseqVkVcIg1r2aZSobYwAfek09pSyOPV00e+TDMVtxMd6iPeeeRaicK6HK7Ken2RgevM1gRdse/FRpXaL8qPrzRTcTvRoT7iXUSvz6Sb4hTaBGY1sB4zaMiJTZPhL94+PtNM4naiQ33Eu+BHRa5YCDTHvUBgFdZGtYI05JGKtVhfeeT5Ms0kbic61Ee87Lkd0muI0Fa1ATzWHbEOjVCor5tjxmj1F+XHV5pJ3E50qI941/ZSag4789HSWCc1MYL0bEBULaT1X0ReNSjmyzSTuJ/oUB/xbogvaSIyhTFsQV1qW5VHE8i5t5Y7k8mriR/5Ms0kbig61Ee8GzgmFFuzCMJCwCq6mwMqqAZSK13XPz+A+stRFHcUHeoj3jmKg4LEyiARC7DFCFXWST15jqqjhpZf1dTlLs0kbig600e8HHcaRtkzqa13Be4zrZJ6lSAZy0gdQ570aiN5uUszifuJzvQR7x70UHlYqlCw7mHrKKB9BCjFpoWF+AivXqnLXZpJ3E50po94lzo1pkkRIfEOfpSdP20jgkWuVVOvCV91J5bLNJO4nehQH/GukavHMriuukPVVkFNf9tAE4QWiTs3G0l+APVXmkndTnSoj3iXZqpcx+wClfrfe94AkZBhpGqr0p4m/CqiVy7TTOp2okN9xLuSehXOirPBsLhOaqIKWsKEOXvIXUyx/OCa+JlmUrcTHeoj3p3ULa6TGSOkuIcjRClgbZ3ZuXUUoT038lXwo1ymmdTtRIf6iHctt7XNQAtqmbouirEoyJ46xqMLS6YW+ivnpVymmdTtRIf6iHcXxWQcjA2imgD3ZGBTB0TjFKOkafQq+FEu00zqdqJDfcS7DoHQa4xpXRQb93VSjwZ15Lmbbicb6VCzH0D9lWZS9xMd6iPe+YnJYsu0KmncU/RmDCCZETS3oc0ohPSLd+ovQ1HdUHSoj3iXO02SYwgNekECrn0v5ZoJxsJp1R6WOLyad1ou00zqjqJDfcS7VvJOY9XNHWY12osxMojWBnuzgO1NMFJf1dRyl2ZSNxSd6SPexU5HLX9ZaqwtAqd1TxRSgtRiJxpFhV9VH3KVZirB/URn+oiXI3wF17WwQ6Z1OWRri+lYCHqwMjVPqvhqNpNcpZlKcDvRmT7i5QIBppK4gUVr/0szae8ZZp+zDczWyw/O6a80UwluJzrUR7x7pCaxYSFCWmivW6KkvTkxwMSZZ9WsU161B8hdmqkEtxMd6iPe9bxUCZFXMU0prJO6IYIUGkCGJY2Qk81XdqLcpZlKcDvRoT7iHdSScqiqkOsYq/yICNZqhM5p8kijJ3rVcit3aaYS3E50qI94V1PPIFqpgODcET2sIHvqupayTmyMMz9bICB3aaYS3E50qI94l2YiGbkXhUhtQc1GINTTqqk5poBl9PbKI5e7NFMJbic61Ee8Kz/yEAkhQ5h/5Qet8qNaBW1NEueau7xqe5G7NFMJbic61Ee8nPiR02yKgBtlJmawIRHMuPWO3FN71XQrd2mmEtxPdKiPeDfvdN0NU8UCqZd1Uis3qH2uLxVRKCPn/gOP/CvNVNANRYf6iJcXRTOrHaH8dQh0HmA5JWiC2pEYx3i1PlHu0kwF3VF0qI94V36EQXUO2lu5FHiw/u+T9oAJpZjNV46iXqWZCrqh6Ewf8e6g7kSzU4Y6JAALrZI6oELT0mYJdZq8arrVuzQTup/oTB/xbo5NlJqVFsTWCDj1VXzEIqAJOxOxxGfJD71LM6Hbic70Ee/OaUbLNjJo1Aw8Wwe1hXiooZiG9V/Kq/c8vUwzoduJDvUR7xYIUI6WsK5auu4FAuuMtkzroLbJtYxc5y8K6s80E7qd6FAf8Qpq0XU6Z57QUt0TfLGBhj5BF86KA3vNvzipv9JM6HaiQ33EuzE2M1GVXU2PPUovyASpsQFiIWFN1fBVd6JeppnQ7USH+oh373m9YKS5amoci+w29itIVKCQZw5j6iyv0kx6mWZCtxMd6iPeXRStWU1h/Ro0jHVSWwALGqBWIsVAKv1VK5deppmi24kO9REvZzPxsNlwJz32ZOrEIKlGIMT8N7IawyuPXC/TTNHtRIf6iHdjbLSQ5bRuhqx74JiWvUIgg0SKqmF20le9XHqZZoruJzrUR7wbYyOV2pgFOoYFNba0PfI9JLKtb9bHwr94/fgyFKMbig71Ea+gTjW0pFRghm2+WBvrzM4GwdIIqyyRMV+NW9fLNFN0R9GhPuJdh0DJhrvjJa0PwFN0Qb3fQYpZqpKj6KMnve0i3qSZohuKzvQR756pDWccpQLWVIE1RNDBCfqwTBTz6OlRg8B/mf4sPtxPdKaPeGeSx9l46iIZUwSmoVAb9U13lShU7dVC8v8y/Vl7uJ3oTB/xMnU6Uh24ao8+Gbj9L0QdAEOas4+ZCj26Jf6X6c80U3Q70aE+4t0tMUSynhFSI10FtRrUUAoQ5j6i2Az2KEr9D9RfaabodqJDfcQ7j3zqNOwL6rz3kRMmkDQTZA2tCNGY+guov9JM5HaiQ33Eu4kf3HsSWzyX7ZE3LlDzvjCSjdDTtGI/uCZ+ppnI7USH+oh3NXWlnEwHVCEDzrOB1EGQRadW4lzGo+DHP1B/pZnI7USH+oh3j9Q0sFiOQBF1Q91B2XYDTAkWLI/6auDYP1B/vVKT24kO9REvXz9iaauq3ptA9f9ypyQC2oxTq6xM4QdQf6WZyO1Eh/qId2kmJh7rWIaCYZ3PnRBkZIE865Dc0Fp7tOj2H6i/0kzkfqJDfcQ7P1GpU2EDVFw1texeAWMBoT8rUUbr4wdQfxmK5IaiQ33Eu2UvwrHtjUXYjXfXbQVbRTbU0YjWj6sj/QLqL0eR3FF0qI94d1KPNqSuQ3qU7ShiFKgyDKKo9Dgo1flo4Ng2XG7STOSGojN9xDumQylZNUBLPIHDNFCeAmNmqjn0ZK9ip/9l+rP4cD/RmT7i3bTTFPYYpgoYswLHvAdDmkELJdTaU6D5KvmBd2kmdjvRmT7i3cSPVTNbzBW61brO6TFXQV3L3nIbSEsJcbx6pMbLNBO7nehQH/Gu5XZQ/IudypS+J/gmqKFnQA6EPXdGfWUn4mWaid1OdKiPeBfRkyFxYAMMXIArb498M66htx6bzWceOV6mmdjtRIf6iHflh0TUTgLSu62TGiPYlAlKhkpSMeMr5wUv00zsdqJDfcS73GmTVWIwQYuZgdXWSZ3j+q0Uk561yTrBfwD1V5qJ3U50qI94V37M3NqseR3NNNdJPXflwQPQeqYZrcfxqpULL9NM7HaiQ33Ey0W3pbesYV0Uxyo/FsVglRSSJhqaqw3+gfPymWZitxMd6iPepZkmz0kDgfOe+LGuhmAdJ6wfVahpjFzyo+3N/0D9lWZi9xMd6iNeTtHLVpoZ6Exj73pJUDWHnQMRQbMSf+EnfqaZ2A1Fh/qIdwPHqDWerUEaLQEXWYWIrRqkclWpTKHlX9TUX45ickfRoT7iFdQ9hzGGERCndVGMQ8AsINQW5mxSZuFXT3rxLs2U3FB0po94xbQh5dTXGZ124pQVGZSxQR4bJ+nayqt7YrxLMyX3E53pI94xXbjO3hvUWfJeSB6hxjkhGGvCQpnlB0x/1h5uJzrTR7ycC4k9tCCAoQbgRTEoRoXeFt/YQkJ55bzEyzRTcjvRoT7i5WymEHFPGMsS1i1xv0+LzQFRZsM8VpX9bOBYvEwzJbcTHeoj3k6GlBa47cjpqj5iCiAZAxTGvo7tRQC+ms0UL9NMye1Eh/qId00vJWCbNcJQ3sEPVrAcCwjNRkY4VF51J8bLNFNyO9GhPuJd+ZEWx7qK6MbrfOaxu17Sqq4XyzpziVLDq4kf8TLNlNxOdKiPeNfKtcCNu/xoNFdNLalCpaxQxoxDyygh/QLqz1dqtxMd6iPe2YmzjaocgVIZeymXrUOaEMrUEMO0XscvLopfaabsdqJDfcS74IdprFPX+WxaVvnBHUxKgmIUY+E4qz3aNPcP1F9ppux+okN9xDvvJdacRl7lR98eeR28aupkQF175JZjx1cRvXiZZspuKDrUR7wLfkwMYySCymPvBF3V9TqyDXIjJJkU1uH9A6i/HMXsjqJDfcS7eadFNMwZoLR1XHMPAhV5gA1T5Jw1WH0ENd2lmbIbis70Ee9c8tBKn4Gh1h6AQ4lQJ03ItE5ubLT+eHVPpLs0U3Y/0Zk+4t0rdWsoskroMfd+uUS6O7kqWCk0Y6k4wqvpCHSXZspuJzrTR7ximm1KqDXtrOnY+15o4TwqDNKMNqhRetUeQJdppux2okN9xLsJvqXhLNqBiDNwrRmkc4XckYvNtEqSV08fdJlmym4nOtRHvFvKVUZpERFU+rolcshQ/87sONYfFEbgV4/UdJlmym4nOtRHvLMTpRqlMAHLDn6QMVhkgo7DEg+q66z+AdRfaabidqJDfcS797zBQ4UbUEz6v+3NdcT17awDQ+eu+IP3vM80U3E70aE+4t0UvZyGFNkXxbnH2EQBySVCyJZQZsy5vBriS5dppuJ2okN9xLsxNq0Qz8kQt4nIzXCd1Kv8qNa0dMSU5VWHAF2mmYrbiQ71Ee8uihV7sXVRJK27/Ihzt98OqIn7CLFoera9mS7TTMX9RIf6iHdPesFaVJyw7mNp504TSIgImrpyDqyZfnFR/DIUixuKDvUR7yJ6U7kSFwhIBJzXp4ppALaMU2nO9mzZC12mmYo7ig71ES+7bqnjDBOk2DqpeTDoohoCG85paOnZ+kS+SzMVNxSd6SPePVMHErM6oUvd2xNpgkoimLP3qBbToFfJD75LMxX3E53pI95FqaNlKgMh2tjzxihAbQlBYikYB0+0V+2JfJdmKm4nOtNHvHzPixosNGD7e/qQdUGkPUhPF9pkVGt55ZHzZZpJ3E50qI94F6XWBbWOBDrLLqj3foxcZSerow5Ck2o/gPorzSRuJzrUR7xruc2Wa7MGVayv6qMLKOYGg0tsTddPjH5xUn+lmcTtRIf6iHfBjz5CbW1Ci3vTnKiC1l6gTlRc31Ztr+xEvkwziduJDvUR77pesIr2/eJhsnOntsqPFBK0GSPFanmx/QOov9JM4naiQ33Eu9lM1rAMXL+GhfDeilHBOkfQGLmEkizPX5QfX6/U4naiQ33Euxc9mjrrTBDQwjqpJYDVTNAzD+XZu+qr/UV8mWYStxMd6iPeLbq12ptIBrYxgEeroHOR3fLYE/TaiP3VCgG+TDOJ+4kO9RHvhvgOjinxbt7S7b2s49pGU5iGqQTCIOkXT3pfhqK4oehQH/Fy2Qsmil0hDtw7BCZBlcggImXdIVGtvWp74cs0k7ij6FAf8S7NlBbMsmvqEvfrR0OQlnWVH9GYY8aQXiU/0l2aSd1QdKaPeJelrimW0jvMIBNYegILi+kkWnornGm+qj7SXZpJ3U90po94OccmcknriM5lTzvlWEF4gT3n7DqMkqRX7YnpLs2kbic600e8uyXKSMw0wPLEdVXcW5tzEmipBUYmrfyqoE6XaSZ1O9GhPuJdH3kzrBUNxogdmIKB7HM75Yim2WrmV92J6TLNpG4nOtRHvLMTU84cwh6gVxfUcX2x0gmMQh+1pp74VZY6XaaZ1O1Eh/qIdyU1mXZbKGdLeZXU2cCiDKilxpJGjTX/4Jr4mWZStxMd6iNe3hO5WJYI2KJtj3xBHTpCsdZxLKJtvOojT5dpJnU70aE+4l35UTVFsglD/mrquqHmAJir9WKx9P6Li+LnK7XbiQ71Ee86BGrIhVa9oaMX4JwW1DYyhKy5phjWX/4/cF4+00zqdqJDfcQ7jzxNpWAR9uSxPZtpP+6lBjHUUUIWafqLmvojzSTB/USH+oh3HjnOEnuZ0PpkYKEGKjkAURoJraPyD7yXrzSTBDcUHeoj3r1TsxUOtQJK4v9N0dOZELi2NGYsqeRf1NQfjqIEdxQd6iPeNSimhMUawUDbjuKqQSpqX4xHnZPyTM/C1PkqzSTBDUVn+oh398Tthk+eULK2xbSsg5riArvLrFZTrSW+Z/qz+HA/0Zk+4t2DXo4Wyzqnyw4ycUwEalEX4oMs1aF9vNrKla/STBLcTnSmj3jXyEWl9ZoSmMYAbBlBswm0XFF4jNLklUee79JMEtxOdKiPeNdyi0NKYYYmXIDXzRCE2rZfiAxnDfZsNlO+SzNJcDvRoT7iJdRa6pgBEq+ag4MIWFtQL6ZzyaQ6x6unj3yXZpLgdqJDfcS7MTalrzqjNph/fbckvG6ImaBNrqw99hJf2Yn5Ls0kwe1Eh/qIl92JJfU+AmDKq/zQxCDr1w5KhSfmkduzWev5Ls0k6HaiQ33Eu0dqEW19IlgMtBcICMgIASh020StAvtVRC/fpZkE3U50qI94OXCMwzqQC8yAHXhGglV07KF6I6PNiNV+AfVHmknQ7USH+oh3J3UJbVXTCnnMBTWGsSoPU2gWpJRarD+bopcv00zofqJDfcS7i2IYo4WCUNveXzTzBMn7ypgL9xxIcvzFO/WXoYhuKDrUR7yDuo2Qau6gfya5hr82rgqx9zryFGX6xZPel6OI7ig61Ee86+UaEae2CjXsKXoW2374KKAt7DgTth5fvX6UuzQTuqHoTB/xboPRqj0qygQahYFHaiB1Fkjr+qhh1iLP7onlLs2E7ic600e8257IDSNJhLxnQnLUBNZrh4l1yBi95/kDpj9rD7cTnekj3p3TdczEZoDadRXUo4KiMAxKM4aBOPurp49ymWZCtxMd6iPevee1KVaGQqozA4daoGpAGGHMZqElS69mM5XLNFN0O9GhPuLd00cfs7bYYcS8qg+RdUuMRaFFI9yp6vCLivozzRTdTnSoj3jX9CI9Ws0NIpb6f00v237BMbCMLDOWV4/U5TLNFN1OdKiPeDeXmrksivtuCSir/CgTrMqAPJtwzylKlx9A/ZVmim4nOtRHvOsjl1ia5go57ZXkqAmkjj1wLO8N93HyswUC5TLNFN1OdKiPePf60RFjzwoxxb2SXBJobQi1MPcxZqzPJn6UyzRTdDvRoT7inZ3ILceUGlBpYXcIdKhW1r2xmHRqU1L6xZPeV5opup/oUB/x7qTmlEKbtk7qtkdDzr8IiMJs1uOiWuuzXS/lMs0U3VB0qI949/oRs5SWaPvjcS/GqCABCQxTjdKKcX2VZiqXaabojqJDfcS7148mSSchIIdVU/couzmAwVossVTMJq/STHKXZopuKDrTR7xiOg5TW5UzEPE6qPe4j4VzA05oNLFxD6/m2MhdmoncT3Smj3h3TicOUZUhzj3Cd1gCmVVh8TxnTh2FX71Sy12aidxOdKaPeNnIpUycCUqeYZ3TYlD7SDBXKRItaRB9NUNPLtNM5HaiQ33Eu6ePwtykIBS2BTXWDBrTOq1Rey5h5GLtB1B/pZnI7USH+oh3feRxjsKtwqxxAq8aGnTIYlx61Bh5nZM/uCV+ppnI7USH+oh3DQINKaU8IO5dGKukZhCdcx3XccbRGPXZGBu5TDOR24kO9RHv3j4WtMqlQ6CcgS1FkBoKBJ2WW6/r0kg/gPorzURuJzrUR7y8KNbGvUeosba97dZAigwImTrNVofZL07qr1dqcjvRoT7iFdS1pdp02KJ4DuDUFbR2BMvIjDhab6+2YshlmoncTnSoj3g3bl0yJtUIkzIDszbYmwOg6b4qShw2XuVO5TLNRO4nOtRHvIKaaEintBfdbu9F92teGh1yKFxrn9LTq7YXuUwzsRuKDvUR796pJyOFdVGcPCLw9l2qGcLUalxbnFRfdd3KZZqJ3VF0qI94OZk6dqVVfoS859hQRqiBKqyypNKsoef26vVD79JM7IaiM33Euxe9DQ0GhCSV91auCSZTYB3WbBZyG/Iqdqp3aSZ2P9GZPuJdRS3RGmMGREyroq4ddA4CUYk4kGLRV8WH3qWZ2O1EZ/qId7XHxE6WGaKUVVCjTRDMGWrrs8jII4ZXwQ+9TDOx24kO9RHvoA48qC+esYe96mUvmYvU1pecRqGRYnnVyKWXaSZ2O9GhPuLdI3WaTcseb9pMgVupi+daVlkduXSxdWX8BdRfaSZ2O9GhPuLlwLF1VO/cqcwd0WNNoD10mK2mUEpMgfAHUH+lmdjtRIf6iHddL8hUmxUoMvfbh9KezRSBGrfAqmHIK49cL9NM7HaiQ33EuzRT7AOb1lV+MAGT/g1bn0CJQ++KM4VXrVx6mWZKbic61Ee86xAg5M6WgaRlYNkeeVv3xkw5cZSa23zlketlmim5nehQH/GuQ4AIo1iEmWWd1HMoWKsEY5XTbWIvkX9xUfxKMyX3Ex3qI96NhlzcdpQBNOKeTN0H1NAbmOko2KKp/QLqL0MxuaHoUB/x7p3aLDUKApVrXVDnBXXUDGNOlD1xTOIPgh+faabkjqJDfcS7gWPYKpd1PSQRWeVHSWB701wXGyMmKvOVSx7DXZopuaHoTB/xznvBRDNKAQtxbzCqGYQqAnVpNOew3B7N/Pgv05/Fh/uJzvQRr5juaK2sIgNiLwjMIcLe0wWrClEllMb2aC71f5n+rD3cTnSmj3jHdBvGKRDUFsuqPWYHqYlhzlhjDBqGPmq5/S/Tn2mm5HaiQ33Eu6cP0tHL6DCkrYN6ZATj0aDsfRiY2GL+QfHxmWZKbic61Ee8g3pWDBEDBKl9VR9RoGJO0Cym3LDlXH8B9VeaKbud6FAf8bI7UUadsjMfLAvqdUgbxwmy/taXaS2iPUoz/QP1V5opu53oUB/xrpNrHcZE6544cNgqP3oHHWF3CCh3rBTjfPRI/Q/UX2mm7HaiQ33Eu4ieEeW+6o06wzquNTZQ2hvKR2ptZub0anvzP1B/vVJntxMd6iPeOS8TC+1p623srRjUVvlR1nHdpRDqzKHRo16uf6D+SjNltxMd6iPeQZ2rYVmVdM4WF9RWoVLZ8/QkpFZC0vpo09w/UH+lmbL7iQ71ES/bXmbn0AU67l6uVFchguuiWDmTpMmptEe503+g/jIUsxuKDvUR76C22QYl3Sb5AA5YQBbnEANzliw85i9O6i9HMbuj6FAf8W7eaR9mPUSgXhF4agHLtcPIOLmsH1jjV096eJdmym4oOtNHvHumbhpNwyLZ4t40l3BVHwvsWtOMqDmFV9PW/8v0Z/HhfqIzfcQ7PzGIVrEJmtIqPnb0dF0Tx2J6YG49aXzmJ+Jdmqm4nehMH/EuzcQ9tSm2bolBgEepe97Y2PsxepCqUe1RH/l/mf5MMxW3Ex3qI971vHCVQLVCjmGhHBuBxK4gXKOWmhjzq9gpXqaZituJDvUR7yZDjhpySGndEkcCLtPARo1QJXXOWWQ+e6TGyzRTcTvRoT7iFdSces654EK5rWtiUlmf1oWRQqHSmJXqo4kf/0D9lWYqbic61Ee8e89bJcakNqHijujJEFCcCIko1YjcJj7qI/8H6q80U3E70aE+4l17YiPtbS+Zq1YW1G2AthIghZ57aVVH+cVF8euVurid6FAf8a6mzhJimREkJdurXsoqP8L6rWCeNFMqbfyi/PhKMxW3Ex3qI9496UUuJVAGyaLAuKAWUoKSW2ENUYf9AuqvNFNxP9GhPuIV1FaIjEUg1rm7bpVB9iybNk1jtdDLq5Xk/0D9ZSgWNxQd6iPezTsNPfbKAwr1uiN6CII0IBIHnd3ysPQDqL8cRXFH0aE+4t2T3mwzVjJYcE/gMQdINQJTXRX1zjnhq4tivEsziRuKzvQRL7PUBXE3cCXEBsxprhujBJirGOE4+2R7lWaKd2kmcT/RmT7i3VzqIQEbRoilZGCdGSwIQpp13c/GsBBfdXLFuzSTuJ3oTB/xruW2p8khDcg19FVQ71FjmgWoRaWxR6Hyq6ePeJlmErcTHeojXk7w5bJHQ8KIEoHDWLdEW8VHm6irxjZu7VUfebxMM4nbiQ71Ee8eqXtiWnXzqj40AUtcJ3Vcx7VytEpBUgvzB1B/pZnE7USH+oh3TS+VjMLcznjbEeqhoLFOaFY7Modm9iqiFy/TTOJ2okN9xDuPfFXQfZsuorjuiYEJpHIEaVhIDImfpZniZZpJ3E50qI94B3VqyUpvIGNfFGdd5QeFBDhClBTNsrxquY2XaSZxO9GhPuJdTT1SH8FWEZ2s7VUvFWptFXoPRhKrWXplJ8bLNJO6nehQH/FuNhNXyjYXxbyH+GIxMCGBoKNpKEoz/ALqrzSTup/oUB/x7p06tWIxMsyU22576SA2J3Chyb0yt/QDj/wzzaRuKDrUR7wbjxAXx5oZVgG9tzev41pxRJgjYg4514k/MBQ/00zqjqJDfcS7iJ4N5ZgqpEJ5nc9hlR+hrt/KwJhr5oD86qSmuzSTuqHoTB/xiukQSmeaum6HVIDr7iRHI0jYSXs0Gs/STHSXZlL3E53pI94l9PJkGyyQzQLwXGW1pL6+DZUlhBEqvnrQo7s0k7qd6Ewf8a72QDNFnZBn2j0vZqugtgHd8qpIaJTZXnnkdJlmUrcTHeoj3q16adaNJwNqWgd120u5Uibo0nuZI2AMrzxyukwzqduJDvURL4cjoDLvhRjIDbiXDqazgOaQuDRs1H5QUX+mmdTtRIf6iHceuU1qnQ3G2PuLuCeQJgotLsEoWO2v3vPoLs2kwe1Eh/qIdyd1GhiUEoQZbB3XaYDNVoGHcQktW2mvRkPSXZpJg9uJDvUR74YjpNFz7gGGMgLvLi6Jo0IMeycXWhzPVr3QXZpJg9uJDvUR705qsxIHLajDTjNhrqCUB2jqUZm01PGDF72vNJMGtxMd6iPePemRrRJaBXLGdVKzJbCWI2gYWkPrOPovLoofaSYN7ic61Ee86yRPRjl1g7CKkP0EomBDEVB0XRpn6OVZmonu0kwa3FB0qI94906NlrouqFuY66S2vT4xYgXChlqYiqVf1NQfjqIGdxQd6iPelR8dS+cQQLsOYBUBjaNAk0ozZmmpvCo/+CrNpMENRWf6iJf9idKiDYLaaN8TI0IVjtC7jNGbzIQ/YPqz+HA/0Zk+4t3bR0lCjQhCmAYcg4K2NGFdH/NIrQj+gunP2sPtRGf6iHe1Rxw1rOsgYEbam+ba3nK7LfMuzapSTfU9019pJkW3Ex3qI97FTktMM0yBqL0AMwlIlQRTpKcqXWN+9fTBd2kmRbcTHeoj3j19lGKZMoJIQuC6qg/BVVuHVVsPsWaSX+255bs0k6LbiQ71Ee+Wck2tOWaC1EX+Gm1Be15Q10607oo1zle5U75MM6HbiQ71Ee9qat1TcgtD633dE1cRDcajwRhUjRfRHF49UvNlmgndTnSoj3g3xmZqCkMKzDoW1KmMVYjEANSRBLOOKb+oqb9eqdHtRIf6iHdbMayy1MSw6FnlxxwFaqT1pcwoaDhsvBriy5dpJnQ70aE+4t1sJioprv9FYNptL63z4lk6tBaRe+9Nav8B1F9pJnQ/0aE+4t0Q31zmrJjBYttPeq1BFUvQJM1CBVPpv3in/jIU0Q1Fh/qId+UH15B7o3VI0x6PsPDW1hQwz5y454L5F1B/OYrojqJDfcS7OTYFQw+aoIxaVw2yp+hpj0CBg4qpzWeb5tJdmim6oehMH/HuoFZEHXFAzmkspkcDw9kgLtILKiaRV/2J6S7NFN1PdKaPeDftdJ3PpUyFxGUVHznFdU5bh0BsPNg0PZuOkO7STNHtRGf6iHeP1MViprnKjrLtxC4IdVaFOcfgUGy8K6jTZZopup3oUB/xro98XQdbWBT3sYN5pU6oODr0HHoelEMoPyioP9NM0e1Eh/qIdyd1K2U0MVDmnTbN65aIMmByn5Ma4Ry/OKm/0kzR7USH+oh3s9az4iiTYbDsltsaQVshaGjTYqU566s0U7pMM0W3Ex3qI969fbRaJ6b1a+h7F0bIAcSaQmmb9hgqxlfbm9Nlmim6nehQH/EK6sIVk2D8v+CH7bHr1DoUUWtzBub8KqKXLtNM0e1Eh/qId20vIWIYSSHsYB7bMBCRBlaicOuNRxo/gPorzRTdTnSoj3jXSF5oncVYIZS9lIuEQXhBjVaojWI966uIXrpMM5H7iQ71Ee+8l1mw9diAetQd/Air/OgT6hy8eI5G/Cqily7TTOSGokN9xLuTOgixSYRcwrooZmpQkxUYHGlGi1J+8k795SiSO4oO9RHvXj8iV8aMQLjnnY6we7lkQMgtiNYeq70qP/JdmoncUHSmj3jnvYQxYhkZLO8VAlQRBBmhz6JZa9AWX3kv+S7NRO4nOtNHvGO6z5SSLIixruJjcgeNDSG1VZEYDu3l1VzqfJdmIrcTnekj3s0bq9jGGAIhVduP1ARieaxzGo0k26pAXt0S82WaidxOdKiPeDeWurYmFjMU3B556hMW2AVKaXV2bi08a+TKl2kmcjvRoT7iZZop1UitQqOSgGMn0BkG5Fp1FhJifOW85Ms0E7md6FAf8S7NxDtArQwmvQJnnCCyvhUsEYMpt/7qPS9fppnI7USH+oh3U/TC7MN6gDZ0z6Wu66QuVUFa4TxJerJXU/TyZZqJ3U50qI94d1JrtlKYYcRAwDPupVxxwJLCuiYWmfMXNfXXKzW7nehQH/HuojhtxL2wyHgqsBmBISEM6nsK+7Q5f3FSf6WZ2O1Eh/qIl3ZiClrHHsaUMrCkssqPUmCmwSGlPEhehanzZZqJ3U90qI94V1Nbi61jABx7f1ErCDUbQzLDMFgs2y8uil+GIruh6FAf8W6KXki19R2m3ttueViE2uqEyZGQWxwmv6ipvxxFdkfRoT7i5UUxjhwbQeXCO82kIDoUqIc5kq6Ke75yFMtdmondUHSmj3gXO9XeRlQBMS3AuXeQvr4YtdDnKkkqvfJeyl2aid1PdKaPeHdNHDWv47iuYjpF4NoNpMTFdJtBA02Z8dXbR7lLM7Hbic70ES/3F/UWYugQ4p4LGSOB8hyQ46q0s5QSx6uEXrlMM7HbiQ71Ee+KD46atERIUtdBLaWCVJ2QrOaeQ2XN7QdQf6WZktuJDvUR74YjzFxHph38KAJMGEExMMSCofbEkvUHt8TPNFNyO9GhPuLdFL3asfPsUMJ+z8OQQc06zMF11MQ6no2GLJdppuR2okN9xMutGNZKiAV62/NO91RIyYvsSpPnnJ1pvppLXS7TTMntRIf6iHdhaotY9/UQifZSLhTQuReDyuy1DUpMrzzycplmSm4nOtRHvNsJalnqzjBFTgrcy1wXxb4fQ5Aaqqyq+hcXxa80U3I70aE+4p2dWGeOcTCEKRm4JATpJcJYRciYlcbAX9TUX2mm5H6iQ33Ey5o67gXNBVi5w95ZBOvs5vVtKhpGZ+ZfvFN/GYrJDUWH+oh3hqJo5JoqUMa2u24jVJsZcky6kK6a4quIXrlMMyV3FB3qI95N0etzjBYUzOqCWmm75KEBrgOyoGod9mqIr9ylmZIbis70ES+XvaTBc3uJVFYJ0nOGmjFCyZqlG5L0V/PG5C7NlN1PdKaPeOcnjmRMVSBYSsBzGBjbAKnctRNKKek901+1R3Y70Zk+4t05nVONIaS9BxTXOT3TOqc1Qs4Ww5xF4/jBOf2ZZspuJzrUR7w7qJUSj47Q9nRI5jahKitIEKnBusTwan+RXKaZstuJDvURr6CuNZA1KTDLHo4wNIOgGvQ+RLSU2c1+APVXmim7nehQH/HSeekpVRnQbTsvnBjUcoeOtq6JJLXiL8qPrzRTdjvRoT7i3UlNJjq5QYr7nti6rntijtAWzLRO78H9VfBDLtNM2e1Eh/qId2kmDqP87bhNuFeSDwKjvcmo194DYV3H9g+g/nqlzm4nOtRHvJzNlEKtKlB0b5rrWEGlMax7IrWx6m0sP3BePtNM2e1Eh/qIdw2KkqpOGiDjL0y97oh1L8iwNMqooQuPX1wUv9JM2f1Eh/qIdzsEmlitMQNZHbCq6Qa1NILMQnkaDoq/KD++DMXihqJDfcS7MDUzNgoEYe/j4rIK61pThzSjRulVwrMwtVymmYo7ig71Ee9O6rRq6pzauh7OdT20vrdyjQGd5+xFwkzPum71Ls1U3FB0po94ZygWHlxbgVDKOqhlDtA6K+DMnRbdiZHeM/1ZfLif6Ewf8e5Br5beZsD/e6WWkkBDXLVI4SyUGo8x3zP9WXu4nehMH/GK6ZB7p6lhXRB1n9N5grW4qupZVKnVLPEH5/Rnmqm4nehQH/EOaiuzcJqAVPIiOxTQyQqINibNkoq+Ggypl2mm4naiQ33Eu9zpyCHUUmDPNQVOGkHH3+h1W99wjSO9auTSyzRTcTvRoT7iFdRJk/WxKo8atQNTmOuauE5qHqRWclUJP3j6+EwzFbcTHeoj3j1St9GtrkqacivAFhPUYhGkmVYT5TRepZn0Ms1U3E50qI94V34EXFfBTmBcy3Zexn6uXjWIWsiNS5jtlUeul2kmcTvRoT7iZR95sbovir3XVXRkWVD3UXcfeYtJEfv4RfnxlWYStxMd6iPe2YnaOSsm0D+oU+sgMgyImarWhKO88sj1Ms0k7ic61Ee8a3vBOial3caV10VR121RrHSYe8kLj6FpvmpQ1Ms0k7ih6FAf8a78MJKuIUMKEddJbQH2RARgnDVqma3XV71ceplmEncUHeoj3oWpo/DAUlb5EePeCdrBRs7AoZVsGobKo8nUFO7STOKGojN9xLuuFywccrU9GWEA19rAEmfApLHOPHN8tezlv0x/Fh/uJzrTR7xMM+VklAQa11VRlxrWOU0NqsrogiHLq+Ljv0x/1h5uJzrTR7wbdkqdlXndEjHbXvXy150YIDWyjinpiI9uif9l+jPNJG4nOtRHvCuoM7c5ogH1se6G1gQqM4OGSlhDTqU8shP/gforzSRuJzrUR7zNUishj73gpa6Keq+45TqhzZaozKmUH9mJ/0D9lWZStxMd6iPe7QSNxSTFClGkwLoxNhBJAUIrYqooER/Zif9A/ZVmUrcTHeojXkGNUzD2dTRT6vsBpA6oMQuMGVNqow8dP3j7+EwzqduJDvUR7zoEsKcpOUHoNQOPZlB7m5AoJq09q85HYep/oP56pVa3Ex3qI94FP1BmoJChjVL3qhcGiRogcq5DegtFfwH1V5pJ3U50qI94NxpSjUcKBpKRgaPMVVP/jR7TOYsUHvaLJ72vNJO6n+hQH/Fu01yag/ZSLtnrbbkunq2swnpo4zgb99YfdZL/A/WXoahuKDrUR7x7p27rRmgjQEp1lx9zQY1aocxRIyntJOoPoP5yFNUdRYf6iJc7QUseKrQqD14n9ZQBSi1DyM0yj1Ds1bh1wrs0k7qh6Ewf8c4lr8oNTSHOyjtQjVC1BFj/02Fwppn4B0x/Fh/uJzrTR7xrJC8lGqUOLeMuPriBjqxgY9YRKBnmVyY53qSZ+O+n70w70//fNdOFUw5jFJC/AqSEAia9QYjGNGcgsR+c0x9ppgW124kO9REv3/NaTMM69NRwFR+295GPvaOrt1i45EavHqnxKs20oHY70aE+4mUfeeewboKQY7S9uzmA5L3FOS+iJRnxq60Y/0D9/04zLajdTnSoj3gHNdG6JWKAFuNcKPcOFveFsYfZsIlpe7S8+R+o/99ppgW124kO9RHvInrJetaIoDGv8sOsLqgHw4xzlCgF4yoN3kP9/04zLajdTnSoj3gX0SvJQkkKOe/9cjmnBXXrMIRWBSJTOb6K6OFVmmlB7XaiQ33Euxc9brGmkoBsv+ixFJDQFXrupY88sadXwQ+8SjMtqN1OdKiPeDfGZk/p1dyh2g5+xNmgzpSgSeutYRRNv6ip/99ppgW1+4kO9REvl3KNGZT/ItQCXHdNHUqBQGNV1aJT66uJH3iVZlpQu6HoUB/xLkwd1FhbBIq77SX3CjUlhjBLS71OY/nFRfHLUUR3FB3qI97V1MI4al6VdMwMvAoOMM4DxBrvpz6mVxuMKN6kmRbTbig600e8e9GTBQ2nCrHMPfMDEbRrA2QLI/LgXOt7pr+KD3Q/0Zk+4p1J3rLiqkBAqC2mR52rotZVW+f10ST3EV6Z5PEuzYRuJzrTR7xruW01t5ErtB4zcIpz3RcDAckYZn3kKI+Wcv2X6c80E7qd6FAf8S5KrQ2Ltglke4Iv2x449reUq0ZOeao+G2MTL9NM6HaiQ33Eu6ePlitGY6h7yRxHLOvTKkairV/+xGwWfgH1V5oJ3U50qI94V1JzaTmlAaHGBKyZQGLLIL12Me5GMf4A6q80E7qd6FAf8dJ5yeuq2CvMWvb+ohoXz0mhhDZV5ojIv4D6K82Ebic61Ee8a3vpreeeKpDObSdyhPVhQl841Wp5jvoqzRQv00zodqJDfcRLqDvO2BP0bBnYSoU6UgdlbCY4S22/gPorzRTdTnSoj3g5xoZNRDoUwr1pjtZFsbAAFi0pKY2RXwU/4mWaKbqf6FAf8W7XixS1ZgilswE32jOq+7YXw0SdhVhedd3GyzRTdEPRoT7iXfmRU2mhDCizVeAwDaoU3guMNCI2nc9GfsTLNFN0R9GhPuLlfAQdqOtoljgKcE8TpOUONEfb9nmY6VVNTXdppuiGojN9xDumS6eGIwCKNWAKO6EX1idLVuugjM/mjdFdmim6n+hMH/FyMKQmM0RIfYHNtVawLHNPHpOS4/p/n69mM9Fdmim6nehMH/HOeRlxYBaEmnnXHhJB047pMea8Tu22lPdMf6aZotuJDvUR74IfufTRue2Rvbs7cfeRKyWQqi0HjqPnV2Ns6DLNFN1OdKiPeNdyWzXlPhRUdfcHUAYpbLuP3DgG5Ik/qD4+00zR7USH+oiXj9TSDGUvTdRVUheSdUjHASmoUrH4cIQvXaaZyO1Eh/qIdztBjWfkSZCSpnVSz3VPtNBgVEU1UezPhiPQZZqJ3E50qI941yFAXFrt63rYu66TGgvYiAUERxqcmiD9ovz4eqUmtxMd6iPelR/EiMkUrJa8oF63RW2jw2TVoJ1TNfoB1F9pJnI70aE+4t0zdRqogQvMpAN4FgPThXdZF0UMNBPKq7YXukwzkfuJDvUR76Du60yuOcHQvGtq3WkmrKA6Q6E05sRXEz/oMs1Ebig61Ee8m0ytMeHOMKn8DRyrBtKtQFEx5NJrDr94/fhyFMkdRYf6iFdQ2xw2Z4ow4s575EFgWBi65ll5T/6gV1DzXZqJ3FB0po94yXQdLdd1T6SF8ypEBCxVhDQKtkoYQ341w5fv0kzkfqIzfcRLprm2Ghiy7E6u0DOY2YAxo5J0xBReVdR8l2YitxOd6SPeMb0uYWG/4k1ucy94CSBGChHDSGMwUXw17JQv00zsdqJDfcS7W2IsKXbdazD2Kq6wqmopglBk734pYoVeDYbkyzQTu53oUB/x7qSOs/WcK1DpAjxxruqjJmh97y8KHLH2H0D9lWZitxMd6iPeRfTytEjC0Diuk3pQAwtNIHfLNc1KbbzKnfJlmondTnSoj3g3a90st7muiFip7Ikfe9iHDpCQ6qQ5KbUf3BM/00zsdqJDfcS74Eeyvg5kgSS2FwgYgg0cC+9QzKLpKK+CH3yZZmK3Ex3qI95F9GQUllV+WC57OEKaoN0UNCRqtIrtkV6NseHLNBO7nehQH/HupOaAvYcMMXOEhfduUNzd5CGvPwMyPRtjw5dpJnY/0aE+4t0Q3z0uL1qC3KQD57lXku89zvuROkk30V+8fnwZiuyGokN9xLvyY1iWKgjCezL1KHve6SpEtDVd34VK9ouT+stRZHcUHeoj3m17qcyz1wylawbGvb25L7JDkBDrFEz86kkv3aWZkhuKzvQR70rqPKRwy5AsrYO6NAUzGVB1DJ191IGv0kzpLs2U3E90po9413ObJ6JOhTr2BoEeC2jGCdxCH7kv3ser4iPdpZmS24nO9BHvxlIvbmNNBEN2kpq1QOXO6xPxiDHFgK+CH+kyzZTcTnSoj3g58QO1iDLkuoedtkhQLTKENEfDPGbRV+sT02WaKbmd6FAf8a760Fhy5gRlkAErK0iaBLmNmUlqwvCDivozzZTcTnSoj3j3SG1FIu1Jp7vfhUtfxXVajGO1GnOewdovoP5KMyW3Ex3qI96959nosw+DYmlDzdsjnwmm0bYVU5JnS7nSZZopuZ3oUB/x7qJog2ObCL2I7Nwpg0YMQKZRVXu28INH6s80U3I70aE+4t0Q36pRemqAuQ9g4XVRDJTBlqZqM1R71cuVLtNMye1Eh/qIV1CTVWPLCr31uqBeNUiNEoF6XVVIDNz0Fyf1V5opu5/oUB/xrvxosyopAoVVeXDSCIJ5gDUumKPO+AuP/DPNlN1QdKiPeLfAqNZJhTowlj1FL1XQGhlqqZqz5BnlVYdAukwzZXcUHeoj3m17sVBIkkHW/frBhcBk3RtFbR3gMZaMr7a95Ls0U3ZD0Zk+4t1kyJgkLqxBO4fFtCmI9bmujXWoxrb+fXVPzHdppux+ojN9xLvpCFpJpQ8YJa8KZC6mawgFaJhl6nGwvkp+5Ls0U3Y70Zk+4p3zEqrNlCdEJAXOdRXUiyTo1mxV1Nre9bzkyzRTdjvRoT7i3S1xooQedz9A3GtuSwNrYYJmKqnxjLPmH0D9lWbKbic61Ee8SzOxDOsokMKeold6BmnYYR3TtaJa7/aDW+Jnmim7nehQH/Hu6YP7uidOA5O2SmrDCZKkrpKaa0g1WddXaaZ8mWbKbic61Ee8m81UNFqNCrkqLqiNQRbQ0EOymrNQfDabKV+mmYrbiQ71Ee8e9FqyROt8Hn2hzCPKqqlrgtlSmTHn3uQXJ/XXK3VxO9GhPuJd+ZFLqdt0yW0vut3T1itlAppiRUMeNb1an5gv00zF7USH+oh3Ez+6BrJ1R4yGaW+a6yBlVpg1JY1cY0yvgh/5Ms1U3E90qI94N8S3pdZqiZCxr4tiTHuMTcwQSm3RKIzef/FO/WUoFjcUHeoj3tXUlWvZE5lQ9niEfUfUtE5qxDkKooR1W/wB1F+OYnFH0aE+4p2jOGLHqB2U9nyEvcK55oLQdWKgEhvFVy55uUszFTcUnekjXlYfI2ilBAXbnjfWKmgvCToG3NNOUw6vZviWuzRTcT/RmT7i3QIj4UG9l1VM71fq2BJIjXWd2L3Msb5GfPX2Ue7STMXtRGf6iHc9L6vw0CgDRq8G3GoFEYqQUh15ILWcX7UHlMs0U3E70aE+4l3sVErDveG20KqqeaSwCup1UAv1MVgjS7YfQP2VZhK3Ex3qI971kWNIbTCC5Bj2hHUCi0igLa4jvHUL+dVkyHKZZhK3Ex3qI15BjbOU1GaG2vZJbfuQ7iNBqyyt59ryePVIXS7TTOJ2okN9xLuBYxha3hdD3d22rBZA2myAyn1WTXs16A+g/koziduJDvURL9sTrWDuATSgAIdmIBUNWmSaNkpQ+kVN/fVKLW4nOtRHvHvRyzTH7B10sb1OapkgcUTASBKohdHCL6D+SjOJ24kO9RHvrBfjLNUSjMYDOOu6Ms71RU0sxl7Iyi9q6q80k7if6FAf8S6ixxJ66GmPW18ndW4CmmqGxfNYrLem49V0hHKZZhI3FB3qI969U1NuERfP2KICSzdQLQVGD+vPiGk+2wlaLtNM4o6iQ33Eu1by0jgHTKA87H8NipVXNcK5cy6h9/xsg5HcpZnEDUVn+oh3Cb1moTdeOAfT3fUyQSUxFKl9YG2Zww+Y/io+1P1EZ/qIl9fEMfeGRJj5L0pdBGqzhfiklgzjGPQqoSd3aSZ1O9GZPuLlLXFyQBKIETuwxrKH9w5omsb6cQ2x/Gopl1ymmdTtRIf6iHcRvb1KxUqGQqvk4EwEYnX9VoRb0B5HeraPXC7TTOp2okN9xLv1ibPbyCKAtO+GJQwwnQNIZukiJeb+qudFLtNM6naiQ33Eu5I6jCItEVRObUOtIFQQ5sjMNXaa9mopl1ymmdTtRIf6iHdT9Mo0yQtl/Vt0y03XSc0JWp+IQyfbs9GQcplmUrcTHeoj3j3oRTTsdcDQtKAuOYPszq64/taPs4fYyw8ePz7TTOp2okN9xLvXD7OCswio7Q0CO/Mh2iv0OmOJOAbqqzSTXKaZ1O1Eh/qIl0N8CzWeDUrJq6bucZUfnTr0nLE3XGDHV6Mh5TLNpO4nOtRHvAt+1DCtjgGTx257oQlV6yJbcuRUIuVnQ3zlLs2EwQ1Fh/qId+/UaQ5mm6v86OukHmygOAR6CkkSjzjiL6D+cBQxuKPoUB/xrkOAMVJcJ7XMKtsbDyA1T0DiItISt/Bq5odepZkwuKHoTB/xrpO8RyEjhRTT9l4YwaYV0N6LzbKujPHVM7VepZkwuJ/oTB/xzk/Mw3DMbZLv3c0RM1jVDC2K6ezdOLxqetGrNBMGtxOd6SPe3RITdsJFcst76Ni0BpWI1mFNkTt1Zn61v0jv0kwY3E50qI94GdFrI4YiEHtdUA+qUOOqQIKwbvs8Mv/goP5KM2FwO9GhPuJdRS2RJu6RvT3jviUqVM4EQ9uMnagovXqk1rs0Ewa3Ex3qI95N/AjcrMcKUxfKO4S6NyfS30sI5Y5h5l+UHx9pJgxuJzrUR7yDmmTgKBki1bbuicZQOzJExVk6CZX6atWL3qWZMLid6FAf8QpqyrmGEjNQ2j2Ko/89V/PfwDHCklvQHzzofaWZEN1OdKiPeDcasgVLSAypUQauNYBmWSd1rDEaaeTyA+flK82E6HaiQ33Eu9GQWXsSHJBnWTX1tsc1zwC7hXw0DrnRL2rqjzQTovuJDvUR78qPERMlVLAp66TuKYFIF6BsgjUjR/nFSf1lKKIbig71Ee9yp5ZmpF4hJ2bg0gzqyAhxTJ0jrGvifNWgqJdpJnRH0aE+4t1JPSfGsYrozttRNCsgu1dAaxcdIXduj+YjcLhLM6Ebis70ES8PajKuOiFiNuCcC2gYCWbKVEwqjvGo6+W/TH8WH+4nOtNHvGJ6ZM5lEsLA/81mGqDCFaotQYy4S3rP9Gft4XaiM33Eu6ePTlFyQjBM65zGKuuc7gE6TiRqpVV5NMH3v0x/ppnQ7USH+oiXsdOwLoPtr4wm2DM+QHqLEIgrpsAUXw07/QfqrzQTup3oUB/xDmql0cwakC6yWaqBtqxgJSLOVWGn+Gg4wj9Qf6WZotuJDvURL4cjYM19Rig49zBqrGC5KrQYUl+fsuGj4Mc/UH+lmaLbiQ71Ee/e8zrWv9shrb/mgYsF0N3YNWopZFq18i+g/kozRbcTHeojXp7ULae09xftwprbqqm1hgFzUO5qavhqfeI/UH+9Uke3Ex3qI96lmSpJkxagDV0ndQqyauqxLoqxx66tzaCPPPJ/oP5KM0W3Ex3qI15BnUyprH/2Uq4KXHFAzUMhyGi1htzQHo2G/AfqrzRTdD/RoT7i3cQPWyWGIULm/U7d1hfLOQJlmaojhDl/UVN/GYrRDUWH+oh3bS/KwXIt0GXs8Qhxd5HnCoJ50bSZbj8wyT/TTNEdRYf6iHdQt96SyCo6bPdy9Yogpckiu+GY0tGe1dR4l2aKbig600e8G6IXcqdEba+4nbvrxaByq4C9UOE982O8qj7wLs0U3U90po949/aRmiUJDXoesipqLKBF4ipDaHZMlEd8FKX+L9NftQe5nehMH/HOI6+jropjQq5pAJMwCFUGncmEUh1xvkoz4WWaidxOdKiPePee19Ww9AY5xQRscUepUwccUlFb0TB+AfVXmoncTnSoj3hXffQS8kzrpGbZY2yigHBKUEPc2wN6DfhoNtM/UH+lmcjtRIf6iFdQF+mWRi1QWw97hC9B3Wd2SnEw6R7w+4Nr4meaidxOdKiPeNch0JgzoYGO8tfJhbuTq6zyo4aC2ylH+gHUX2kmcjvRoT7i3WjIFvsoYY/NK3vVS+d1Zuv8/9k7mxxLU14Jr8gSGBvby+F3/0u4kN9F6pq8YsIZubt1dDJqVMpHbkMENow2YprrW0k/uPz4TDMltxMd6iPevU+MVEoLFYrg3ooRVyOi2ACjRW0hjZBf2YnxMs2U3E50qI94ab3ENjqu0qxtHRT3DXXBPEA7946i1OMvbj++0kzJ/USH+oh30xFmKw0Xym3ggtp2T11LgRwmqVqnXF+95YqXaabkhqJDfcTLiF6SdSLskPOk1VPPttqPuN+Tm4zYx5j06tVtvEwzkTuKDvUR79oPokaJaYc+JlBYeJdeA8zYNRoTSnwFNd6lmcgNRWf6iFdM616FUbnv8LQAMVZQ1A5Eo2QLWKm9SujhXZqJ3E90po94uRajjkhDIdYhO3WaV522ArQYD0ppzPjqeSLepZnI7URn+oh3p8SQtQlNwMRt1WkZUFo0GL33UrGPyq9OiXiZZiK3Ex3qI16+I+cohBEi0yrUeQpUUYaM+9JDSmjx0az1f6D+SjOR24kO9REvgx+ZhOOEZPsdeZoBaiKCnDO1ob0l/EH38ZlmIrcTHeoj3i26TUMFqcLYKJO1AdZiWT1ImHW10zr7o52g/0D9lWYitxMd6iPehamjSiwFAcnCghoRCrcAXWYd6yfF+iqih5dpJnI70aE+4l2l7jJKlAQJdQCNnKGs4g0Nl5iL0rOlXP9A/XlL7XaiQ33Eu546197KbKBaFtS4yrUpDkgyWrBUpYdfHBS/0kzsdqJDfcS7MDXmwaq6oB6r/cjSoeY6IVTNKYdEWn8B9Veaid1PdKiPeFepSzPem23VxqrUIU2oso6M2pr2vqgW/UVP/WUoshuKDvUR7w6KY99UtwKS5577UQqUPSkyhomGqc/87IEiXqaZ2B1Fh/qIdy55Fkq1CMwR9qvbbmCCYZ0WpwztlNqzKXrpLs3Ebig600e8u/yIQQsWBsukO6E3QGtDGDk3DPtVF726/Eh3aSZ2P9GZPuJd6lQVA88OKiX8/0JywQK6TowxWaOUX/mJ6S7NxG4nOtNHvNxfhKJVFBCNgMYOfqAmQEtEhTKtY+R7pj/TTOx2okN9xLv7PGPNI+2H48ZAiQNoLLT665gSGjeWV8MR0mWaid1OdKiPeDebSTXUENriGW111EOgdESoGUeeGbGOV8MR0mWaid1OdKiPeHdMDJLqAmc1HYP3/qIC1SxCGHGKdTUcr+7z0mWaKbud6FAf8e4+bySaYaxKHUoGKqlB3W45Y7daiyWTX1TqrzRTdjvRoT7i3bMXnBJnV+jIC2qcDGXOCNosGKpRtFfPXtJlmim7nehQH/EO6tRnkVmhFFpQx0CgKmHhTdlsDJH0aoxNukwzZbcTHeoj3g0cq1p5SIZpsvcXzQllzABp9Ii7WIu8Go6QLtNM2f1Eh/qIV1AH60KjVpiR9lsuzVAkrUqdumLWwZJ/0VN/GYrZDUWH+oh3tx8yEmo1CGFP0eP8/5vmgkleBXy11vKL9uPLUczuKDrUR7xzyWNNJRYGGoj7nnqs9oMDzKElzf2QnF9d6dFdmim7oehMH/FuMHU33DYLzEp/ezEELOGAPudEiyl0He+Z/mw+3E90po94d/fRCv4twyDsf6lTBa2KEFvuvbeQw7OH5HSXZspuJzrTR7w7JcYWZqgDxqy6GmpeDfVqpqGt1np12hICv7r6oMs0k7id6FAf8QrqVFeHEadC1BqBZp2r+Rh1Bz9sjEKjyQ+aj880k7id6FAf8a6jnsyBYwCrezjCngypObTVYM9ec1tM519U6q80k7id6FAf8S6ih631mQgCdlvth7ZVpCmAtiQjtIbcX70jp8s0k7id6FAf8W40ZGyp9SCANOYeDRnBJHVIvY1RZ7bSftF+fKWZxO1Eh/qId89eZLSaQgIp1Hfwg/fqogK9TdOoXeb8weXHZ5pJ3E50qI94N/Fj0dt6S2C2GmuaIUDJIUKMsjcaVWnx1TtyukwziduJDvUR79qPFAKPxbPmtPcXqS2oU4S9Zs4S67T56iE5XaaZxP1Eh/qId7cfOmnklGEOZqBSBZRTgjI51i5x/fcqzUSXaSZxQ9GhPuJlmLootylArezgxyK79LHfcs2Uh0UKI/8A6i9HUdxRdKiPeNdTj5aV1hmxkM7VU3OE2qNAMhGW9Wn51e0H36WZ1A1FZ/qIdy657FIdCsy/Qt1Xc12GIMxZAnfhnNqr7oPv0kzqfqIzfcS71GmzSonWr6GnVadpuy4xKUScvWCPM476numv3kPdTnSmj3j3jtxWkRauoMqrq659Zz4kAveRO6ZWSV/NG+PLNJO6nehQH/FuNhMJjrT6jiq9AxVuUKQxjIIxkKUW9ZXzwpdpJnU70aE+4l1ELzZpVSYEjQP2pmQoighao7U0NHP5wSnxM82kbic61Ee8e0ceySxRB7VagNpfkKkkwDnnwJBSeBb84Ms0k7qd6FAf8S74gdiQcUBuuNuPdUSsZbXYf9uby/qrZ3zlkfNlmkndTnSoj3iXO21V/1ZxCfGq1DVVsN5xPyvPNaP2lF/NZuLLNJO6nehQH/EK6tliqSEbaNpppobrW9e9E7Qna7Fjbb84KH6lmdTtRIf6iHdQ99lToAzY9/rEtq2XrARdrdMcQ7T9olJ/pZnM/USH+oh3tx8YeDGtQCn/veVKq/0oFbCWplJDr+MX99RfhqK5oehQH/HSJB8mFRfFJPv2Y30zLQYj5WbWOqVnET2+TDOZO4oO9RHvcqdBMvYpqz4rAglFsGh7nG9l5EiLvVfbXvJdmsncUHSmj3gXOxUayKlCH3MCBUFQrhHWIbGIVWUOrwp1vkszmfuJzvQRr5jWnnUkUdA+6uqo+x7hqxXa2JvKUwo4X83Qy3dpJnM70Zk+4l2aaXXMidpqNlTDTug1qBIGYAkUccQh9dVDrnyZZjK3Ex3qI96lmcLAyKVCifshV2oDNIYCUiWTppBSfmUn5ss0k7md6FAf8c5OpMgYGi2o97q5HCfUngOMzmmU0QemH3Qfn2kmczvRoT7i3TExDAr7RQBni6tSJ4OCM+wYammDQx/y6pI6X6aZzO1Eh/qId68TC3GjITDbGEBBDWpNBWquQZvUHvTVwLF8l2bC4HaiQ33Eu0vqXJqUEiGWUmCdDQ0sJ4G8fmyFE7LxD6D+uKXG4HaiQ33Euxu9xEw2KgTq66CYywRNtLprMdSJXGJ6FfzId2mm9UtzqB3q/xfvXggkLZJkv3gxAmJEKH1mwDaoMpWc9Be3Hx9pJgzuJzrUR7wLfuCIPU8Dbjv4kQKClckgI2OYJWT6hffylWbC4IaiQ33Eu9xpiNRTH6uJXmdEmn0dFEPuILVybBbn6K/Gree7NBMGdxQd6iNeDvGlup+TQ4yj7IFjFaxigcSRgkmnOF+lmeQqzYTBDUVn+oh3lx8x5oEpg/ShQGoFtBiDhYw8h/J49j5RrtJMGNxPdKaPeLfmNkbspeoiOSagTBlqX6dGKVFW7zGK/oLpz97D7URn+ohXTLNNsjZXdd775ajoKtFFCFKsInFGZPsB019pJgxuJzrUR7y7pK57tofuYUydgAYXqDo7oM3EORZK85XzIndpJoxuJzrUR7yr1BiJSo+gkxH2/+tBcSTIHUtOWGvor4Ifcpdmwuh2okN9xLutGIFbTVJWv7E3OFNmqEIB0pQUlZlHfzWbSe7STBjdTnSoj3j3QoB7Ia6L57h3gra9PlFW4R7KsTIaY3nlvMhlmim6nehQH/FyfSJz2qu4wiwGZBXBJK7T4jTDvgp1Ka+2Yshlmim6nehQH/Eu+IEiTKgQ9gQbotihDCaoFsLIyRI9m3cql2mm6HaiQ33Eu2cvnI1zqyBt0n50K2BhHRR7kkE6Qsi/sBM/00zR/USH+oiX6xM7Y91j82KbQCM3MKN1WuTBvRtpHa9yp3KZZopuKDrUR7xLM2HvQSdDa6s+E5fFc1jnRmu5WVTjJL8wX74cxeiOokN9xDuoS7DUy4S+Vzivg+Kq1DIKVLGkY0TkZ7lTvUszRTcUnekj3r1P7DGYzb5wlj3Dt+5BCZnXR5GmTUun+J7pr+YD3U90po942XxMmUgBRs37qjpW0No7NO6NqQUrz+4+9C7NhG4nOtNHvDsllp2WbmW/SVzFutcO2gWBc1xHRAtNyqtZ63qZZkK3Ex3qI949D9DceY+xaSK09xdVqKNPSLHPBfYILK+uPvQyzYRuJzrUR7y7pM4xch0RBvd99SECGkaGELtoZjWiV1cfeplmQrcTHeoj3j253QvlcLUfHFvfj14EqrICz1grrUakh1evE/UyzYRuJzrUR7wbOGapT+0KxnPPZqIElWeBFlqVNCSuXuQHUH+lmdDtRIf6iHerXiaHURLBaDUD5cQLb04giFFy5pbsF5X665Ya3U50qI94N8SXA8e9lCu3tNqPusfYxFqgpoAlTMslvHr2opdpJnQ70aE+4t01dSqL25L3uua9lIv2GBtZlTp0rhZSNv7FQfErzYTuJzrUR7yDOnaMgybEsf3EvclIeQigCrOWMainH0D9ZSgmNxQd6iPe3VOPEiVZg5R531OHAIotQKzdLOOIZL84KH45iskdRYf6iHczP3b/Mcp+kVgi0AgJSjCFEDq1HXMifdVT212aKbmh6Ewf8Yppa1l6brJq9H7KNauAtck7/kGRZfQwXz3lsrs0U3I/0Zk+4l1HPbkGKxOocNiDIQdo5gSIGFTD0Mivmg+7SzMltxOd6SPepU5TrjP0DiYh795DwZJMqKuAcxo0Otb3TH+mmZLbiQ71Ee+e3AqmIsTApfYFNdKCuitwiA0LScdnVx92mWZKbic61Ee8sxMXwcypQRYeQHV9WNcEs9hedBtsffwA6q80U3I70aE+4h3UveAIM0Ebc199TIWSYwIdNjISr97k1QMBu0wzJbcTHeoj3uVOUyloU2CKKFDOstcnVmhhlfAaqDd79ULALtNMye1Eh/qId1DPXmLQAtJjW5W6ZDDECaOHrqsHmSH/AuqvW2pyO9GhPuJdmLpXRJ0Dqu0bPbYMKmnAaqgpYpqI+Qe31J9pJnI70aE+4t2V3miN0lhFunVbB8Wygx+rUodiPXBoXOOrRbd2mWYi9xMd6iNeBj/SwpkjWO/roJg5Q60YIUZtsZXVVI9Xk6ntMs1Ebig61Ee866kxa46ZoJEsqLVXqHnG1VNzVFRK1V6N/LDLNBO5o+hQH/HuhQB1pWYFwgi8DorCq2bH1YOQpjKkYJdHB0UOd2kmckPRmT7i5VOu0SUJAllahbpQWkwbQp4B28Kc5VXy479MfzYf7ic600e8S51ykmlZIRfeTO8oNY0MLa5We84WtTxqPv7L9Gfv4XaiM33Eu6VcWJtaXR0H6i7Won9j1qF07dx4IJZHwY//Mv2ZZiK3Ex3qI17GTim1TARitgo1hww2kUDHfgnTciZ8dEn9D9RfaSZyO9GhPuLdKbGPBfWq1JVK+99DLpvNAK0ViSho8mg4wj9Qf6WZ2O1Eh/qId8fEQaOW0KGVttqPkHC11Ktcx1S0zxoCvZqi9w/UX2kmdjvRoT7inUe+H7eMKsC2PojTgDqHrMI9TAqOOMIjO/EfqL/STOx2okN9xMvcaYi9BYXCxrAXcELtppBSzI2pauRfQP11S81uJzrUR7zrqXHMMjFC0rxHQ2IHC0zQRx0jhpzLq7dc/0D9lWZitxMd6iPePSSfM7WSB3AdE2juB4otTZgRg4XJ6+MH19SfaSZ2P9GhPuJd+yG8Og1SyG3vEIht31PTBEyca7YsgR89e/kH6i9Dkd1QdKiPePfqNjbU0APs5y9AXRh0b3wJSmlkFosLuPdQfzmK7I6iQ33Eu4ge5RCoG+CQBhQygxULUDOtM2SmHNujRbcc79JM7IaiM33Ey2tq1p6oQEKRdU5c3XQdPcKcre23XLOlV91HvEszsfuJzvQR794HBMYwYodC+80tY4Eie0tGWV+l5J5Lec/0V++R3U50po94d58X26whDpjSF9MyBpT97raVGibVqlReBT/iZZopu53oUB/xbn2i1VoDhtVQU9qDISNoEAJuwkktB6ZXzku8TDNltxMd6iNeQZ0lUizVgHsp65QYGKqtU2JRNpoLqMKv0kzxMs2U3U50qI949448Juk4GfIItCp1zGBqA0KzklOuKvPRk9t/oP5KM2W3Ex3qI95V6oikihlK1LGgNl0nxrkqdSlVOw4r+sojj5dppux2okN9xDuPvI7a2uggEzfUuip1IgHM2kblVEUe7S/6B+qvW+rsdqJDfcS7Sj2ipkqr80htHRRVdkRPDSzmtPQ9nukHt9SfaabsdqJDfcS7B4pRG6sUkDgbEOXVeQztMDXMvHrt0tovDopfaabsfqJDfcS7K72+GmdWhlAjA8XVfpS8yK5alEcsEcOrV7fxMs2U3VB0qI949+qWVtschgFjXT01tgg2xoSYQm+7jE/6RaX+chTFHUWH+oh3yQ/kLFQSlKp7faIM0BkqzNCs17iHsb+K6OFdmkncUHSmj3iZZpqCvTNIze1/sVNbIMGsAwUpTLNXhiLepZnE/URn+oh3HfVstY91Qgx1lWgqTFBzWnXaoqbYtep4lWbCuzSTuJ3oTB/xMkmtxGMGaM0q0OhpHRBnhRLX3zulkuRZQ42XaSZxO9GhPuLlprlRiHIHrTSBko4FdUyQOE8qRQv3V68T8TLNJG4nOtRHvJx2KqHMJKB9jzxtdUGNE0FxbjOxtGCvxtjgZZpJ3E50qI9490BA02o32GA26xvq/ZBrZqBce2ppan4WpsbLNJO4nehQH/HOI+/DWkCFrpkX1Dyhshl0SZhSyhj5VZoJL9NM4naiQ33Eu4OidJ61NUhdZdVnMagxDCghxtZw5hp+AfXnLbXbiQ71Ea+g5txJJBcIupuOlCKUTBX6zCGlmmKSH9xSf6aZ1O1Eh/qIV1B3VekiDdo6FgLVKatSxwo6VwlvNgOHX1zpfaWZ1P1Eh/qId1d6vS54tS+K9xDfvfXFQjTQjMq2/qDhq9wpXqaZ1A1Fh/qId1d6DWmkuUtzX1CP1qFUiRC1Eo/QpswfGIqfaSZ1R9GhPuLdlZ5E01YUEkcCKoagpSqENOM6JJas+qpSp7s0k7qh6Ewf8e4pF3EfnAiqhrha6rjOicTrt1KEFtsRa3h1TZ3u0kzqfqIzfcS7uw9RWR0Hg6Wy59jYBG19QFjFew7cjxdfHRPTXZpJ3U50po94NxxBRs8ZCWbufW+5VSi4Gureessc516i+J7pzzSTup3oUB/x7nViQ1FaNVqJ930eLqh7btBnTymqzMmvHnKlyzSTup3oUB/xbn9RCSmEFqBWy/t9wDolBh6wd4HKjKjp2cSPdJlmUrcTHeojXu4ETT3lUKBLNKAUVkud555qs3rtxsgkr3Kn6TLNZG4nOtRHvAt+xNRnmOvXoJr2vNPFM0eFEcgyrb5kKv8A6q80k7md6FAf8S6ih2Jt5gQ90L78wFWp90Ab5KlLlyDl1QKBdJlmMrcTHeoj3rUfmeZAZohDF9RqBmXuh7cYRiZW0vmLg+JXmsncTnSoj3gFdc2qxCHBX/pjHRTXkZG4wGicEbkyz19U6q80k7mf6FAf8a6nbkm7FAJjzEBtJNCRC0yR1CP3KeUHHvlnmsncUHSoj3jXU+te/ZkZ+lj1mfr6VvI0MOu5B6ac7FWaKV2mmcwdRYf6iHc9dTKVVgZIC/tZYhKoGRVaHXE0Iwy5P4Ka7tJM5oaiM33Eu+RHCcJcFfp+b7sPhuuIKBl67XurYsgUXhVqukszmfuJzvQR746Ju8tIHKGOPW9M9t1HKgiho1WqNuqzh+R0l2YytxOd6SPe1ekqfeE1wPpqo6nMvRVjrIodRBfuHVdz8p7przRTCm4nOtRHvCvUVWbvra1CPXE1H0EX3rVA7th7MC5Gr7Zi0F2aKQW3Ex3qI16OsQmMEhiMaweisPCOFAARyywopcVXE3zpLs2UgtuJDvUR796RixSxaBAS973vpa2WOgmkPuoUaoXbD46JX2mmFNxOdKiPeAd1Fg0tG2S01X7MsbrrtE6M0kKUhEbN5g+g/kgzpeB2okN9xMsxNjinVIFmsg6KOCaUiBVI8tAgY7T4i57645Y6BbcTHeoj3kHN1lLLHUZJE/bsdbCgEXqUyRwLz/mDG72vNFMKbic61Ee8ghpZsRAHMAoKVFf7oXEusodRlrw66vaL9uMjzZSC+4kO9REvI3qRxTiuJjrGVanTwruXBIK19lnyTM/C1HSXZkrBDUWH+oh3V3qTeMS9Wi5nWZ30HrzeqIIw04K9k/ZXz17oLs2UgjuKDvUR717dhqkxrJOh4E4zjbo7j8kggbmWOFKUV1d6fJVmStENRWf6iHdbuXJKpJIg9P43HsGg7JiecetjMT1Lk/dMfzUf0f1EZ/qId/PGSqZUelxMGwNRYtDBAk0Vuc6atb66++CrNFOKbic600e86z1qakkwgVJIQNwn1Lq+Be65781cab5KUvNlmim6nehQH/HyIVfsc/stqwuJQNYW1EkDjFQz9a4d0w8a6s80U3Q70aE+4l33wRXDqB2K7Ykf2XB11FXWKTGVlrvVya/STHyZZopuJzrUR7yCumjUipUgclLYY9fBqg1otaw/GHnx/otK/ZVmim4nOtRHvFsgwBLGKBPESltQjwqVKEANdaRmoWt95bzwZZopup3oUB/x8h157jomwQhqQKFXMNsDx3qQkpOtAv6DC73PNFN0O9GhPuLd7QfJqHP0vTlxVWrVAUVXT70nJKSxmpMaX73l4ss0U3Q70aE+4p31wjhTmxEkjr2SfG8jnzVCGH3sRwM6+NUYG75MM6H7iQ71Ee8mfiBGmbXCaqAnENrqqbEyzFFCa8gR2w+8l880E7qh6FAf8S53mlqNMa9OejcdVGoAWyABTqJccxkDXy3G4Ms0E7qj6FAf8S6ih4PMLIHWtir1yB1KpAklYEVU7fgsTJ3v0kzohqIzfcTL5EeJmHlCKLQ3ze0hejEapBmGxpEttFex03yXZkL3E53pI9511GI8FfcGAUmb6QhGHCFxY1n9tY7wgzr92Xu4nehMH/HukrrOpqsir2ZjT/wILe3doAlGpB6lpT7s1X1evkwzoduJDvUR7+7zygijtQq9lF2oKUPtoQHFWqr2mExfBT/yZZoJ3U50qI94BfWofQRefXTUPPZIBFoddd2vuXq3MVod9ReV+ivNhG4nOtRHvF0gsJrmoutcGMce4VvBZGyjvPa4/jDWZ2Op82WaCd1OdKiPeLfolmYJLA20al5QC4EFZJhIFBKOLumVnZgv00zJ7USH+oh3PXWiWrMijCl1j7EZUJkiTAqD5vpff+FXdmK+TDMltxMd6iPe3eiFQNH28gCbum8/OljnCVPi4LHKdwu/gPorzZTcTnSoj3hXqXukupoMINoe+RCDIqXsmq0lFhqN8AdQf6WZkvuJDvUR714I9FhaxAQl9AiUcgZNoUPEmhlrsIw/8BM/00zJDUWH+oh3A8c4hUaGMOdcUJcd0assMLIYU+eY2i8Oil+OYnJH0aE+4l2aiYg72oQdXQJquCq1jNWDxDKD7LUYz56Sy12aKbmh6Ewf8e6cmJtSCBEq7tlMpAFKF4ZEc29ObKT0aiO53KWZkvuJzvQR7x6S78mPpWSgmPaul7HoDpEgWrAYy1CxV3cfcpdmSm4nOtNHvHseUIRmagg9IS2mcc/+qA2KxLI6kSFWX119yGWaKbmd6FAf8W7Vy6rKVHKH3WmshnoVauVBsFCfsWCKlV9txZDLNBO5nehQH/Hy6qOMGjRBWMdFoBQaKA0BzFxTGnXIs1nrcplmIrcTHeoj3j16yYxZmkDVv/ZD+2qp8358SzXYoDjKqwcCcplmIrcTHeoj3kHdai+Sdc/5SPuSuoNiRQiSrLSpuE6LP4D6K81Ebic61Ee866mJqGUyyPsVFwlPUGu2oG4zMxfp+oNL6s80E7md6FAf8e72g6qu+pwhl1JX07GKdLVCEEOcLea4rcYfQP2VZiK3Ex3qI96tT8QwdFaFmVMAstVTq9YIPIKIcSgkr569yGWaidxPdKiPePmSvEvSpNC56M7pEdQ5BZjH3okxWfOrMTZymWYiNxQd6iNeQS21Y9WZFsr7ntr2A0VcNTuOdUYUbVraq7dccplmIncUHeoj3j1QDKVONQUttJ+9pAiVe4doSSl3tRxfRfT0Ls1Ebig600e8Y1qi1FoSsM1VqGdY3Qfx+miWiqRG2V4Var1LM7H7ic70Ee8evVSpOCzBxLQfvVRbTGvaQ8eqYsi52g/q9FfvwW4nOtNHvHtHbiaDWQFTH0CIBjbLhKGcSsKELb66pNbLNBO7nehQH/HOTrTZh0kF5VyASpwLah4gU0WGcE3yaiuGXqaZ2O1Eh/qId5W6GPVKEwK1vRpjIljvETr20GfLLeEr50Uv00zsdqJDfcS7iJ7GgdYqSGkItINMFlf7kaTEnmoriK8ienqZZmK3Ex3qI97dfVAdDUcEy3mP/Yh1HRFnBeK5uhANOuOrl1x6mWZitxMd6iNezjsNIXYl6HEfFOOq2ZaTAOeQLHWUnl955HqZZmK3Ex3qI961H4iaFSNUGQvq2idULR1WlVamUTTP+gOov9JM7HaiQ33Eu9sP1K6RA1hlA2osoLMFGIWt9WHJwi9uP77STOx+okN9xLuJH2pUbRXpgJGAsMm+p1ZotXKrPAvpL24/vgzF7IaiQ33Euyu9XIV7QUhkq/0ItIdSW4E4deaCLVF4tUNAL9NM2R1Fh/qId89eqqQ6IwJ2bkA8EGrJtBcaKSYqmOqr3KndpZmyG4rO9BHvHgjEiHn9AzxpMT3CaqlZGHYUNXEqGPOrGz27SzNl9xOd6SPe3X2Maav3CMC0L/Sq7PvqahALz9SGoqZX1ovdpZmy24nO9BHveo8cxzbDoeS95VZ7glLWj0KlBcqiObxKndplmim7nehQH/EOaq0xjmarPGtaDXVvUHEQdBKpEUlKejVEzy7TTNntRIf6iHf3eaFoIlbQMDvQ5AKaeEA0Zdaymur26pLaLtNM2e1Eh/qIl2mmjI3KHptXw6rUsYPunaDYMA3ivbDrF1B/pZmy24kO9RHvtmKEHLjxDn6sIk2IAsWIYcbQchYSDa+2Ythlmim7nehQH/EK6kwjtP3shcvfO/KxoN6JPTVhy9aH4S8q9dcttbid6FAf8QrqMRqG0HS100JALRqUtm+pUcV6M8X5i4PiV5pJ3E50qI94V6mtp5KrgnGtQLnOVakVwbRjNsGs+dW8U7tMM4n7iQ71Ee+CH8TaiwiEFhCo1gbV4oA2Zg4ddYz86iW5XaaZxA1Fh/qId7cfnWsWC2CIDLQXKVbCCRqS0JjJlF+9ELDLNJO4o+hQH/Gup555leTAgFRWpS6doG5vUVVa61EkxUcueY53aSZxQ9GZPuJd9xGL6CSBKCOtc2INoHP11WlErtyx8XyU0Psv05/Nh/uJzvQR746JdZTSLAJ13s8TVaHYsFWno8yyTpATH73k+i/Tn72H24nO9BHvUqfKqYW233AVAQrrgFhHX3VaW5DQSFF+wPRnmkncTnSoj3jXUKvWkOYA5FQW1H2Apdqgz9V21Nmw0g+aj880k7id6FAf8QrqMNusTQhaHeuU2GeBirNBzJN7D9x5PrIT/4H6K82kbic61Ee8i+ghpdh3I/2/2Uyprm8JIYSRZik90nx0n/cP1F9pJnU70aE+4mVPPVrbp0NcRRlo5A6aaELGVo1ijFUebZr7B+qvNJO6nehQH/F2OELNexJ1TftCr+cAaqVC5GA2hLulR88T/4H665Za3U50qI94d6PHosa6M0x9R5p4Qq1lgGDU3uKeR/YLqL/STOp2okN9xLv2Q0aQGnXPo5570S1C0dV+YO+p66rcER89UPwH6q80k7qf6FAf8Q7qRNRFI6SGC+o2AtRcO6QQaCIZSvmBR/6ZZlI3FB3qI94N8Y3KpcQCWtFWpc4Ktde0GBfNKRWLr8LU/0D95SiqO4oO9RHvnpLLKDmOsdc1L6i7rEod9jw90aDRAmJ7lDvNeJdmUjcUnekj3sVORTtFaRCr8B53ugr19he1d86jKIq+6j7wLs2k7ic600e88xNDbxxzgGwhr+o8Ouicq1iXQaElydwfTTv9L9NfvYe5nehMH/GO6UxddRqUUnFvBOV1SpQMOdZmat24vrrPw8s0k7md6FAf8e6SuoU6xqrMPfHOnuYClaOAtjZkTOQ+Xt3n4WWaydxOdKiPeNdRt4HrLxhhZOtAWlfjwasFwVIKj4qlv5p2+g/UX2kmczvRoT7iFdQltCYdDWKvA8hkQhGsUGttKc4aev1Fpf5KM5nbiQ71Ee/C1CFO63vCOuo6J+b9bfKeSy02amLB8ip3ipdpJnM70aE+4t2muUQh5VFW50H7HXkmsH2rl2202tbhEcsPLqk/00zmdqJDfcQ7O9F6rDk2kLJHQyrZrtkdZKbWw36vOB6tevkH6q80k7md6FAf8XInqM46QoBZWgOi2qFMJGiommyEIvyLSv2VZjL3Ex3qI97NO7WQxn51K7R7akkJyiIZkFvasyGN2qsXAniZZjI3FB3qI95BrWVwpwi1yII6dtyVOoNazklzkfbsKTnepZkouKPoUB/xLndKhbCkAGlIXFDH3VPHCVp66wPTDC08gjpdpZkouKHoTB/xziVHQ+YRodk6IlLODCUGhDpqD2WmuFd3Pmf6o/mg4H6iM33Eu1vq0jJhnzCYVvOxSIPaegFOpVPJU1fD/Z7pz97D7URn+oh3Hjl3rqVE6KV3oLbOi2VQXXTzsDJniPgqdZru0kwU3E50qI94d5/XKVUyA5ujARXpYNQrJCy1x8la8QeF+ivNRMHtRIf6iHfdRyRNZU8Yy8pAtptpwwi4umwbORKPH5wSv9JMFNxOdKiPeHefF9v6LdcETQctqPMA3W9gSLrGHHm8SzOluzQTBbcTHeoj3nnkOFep5g4TgwCpJdhRU9Aiqe0JCas5+QHUH2kmCm4nOtRHvIIaB85UioJoXPU59QIlZwEknswjkegvoP68pXY70aE+4uWmOc1zrk46NNvDEWRvEIgZZD/g1kaZ06OdoP9A/ZFmouh2okN9xLtKrZoxNoNaW9mzmVbngaMtqCOtdroU4VcTP9Jdmomi+4kO9RHvJn6MMVorDXrFAdT2uPVgDSwlTnmqDi4/gPrLUIxuKDrUR7yCWmbhWdOEGacCcdVVs2cAbEkW1JM1vBqPkC7TTNEdRYf6iHftR0FNZgSaWFb7gQg1pAxTW1Ziybk+WnSb+S7NFN1QdKaPeFeoOe/niQPKTP+fZtK6EadYdHKm1YC8Z/qz+XA/0Zk+4p310spc3XMFnqsDobGKddE8wbDWBVRuDV+9D+C7NFN0O9GZPuId07mnmGoFCbp7D2YoRhVUe9CYS6b06uqDL9NM0e1Eh/qId7OZppUce4c0616fKAFKXB+ce+QmUdqz2Clfppmi24kO9RHvOuqipcWUoOtMQFUD1EQNlhjNsuZOr2Yz8WWaKbqd6FAf8W42E8eCXNevgXtcUOPqpuc2ynn0oiykzxaS82WaCd1OdKiPeAW1CTPVRpBwrPaj11Wk0z4x5t57kq6lvnJe+DLNhG4nOtRHvNs0V6qOMBpw3TtBVwsNVTivwp2GxtrWSfHVsxe+TDOh24kO9RHvbj8Sll4ZoUcrq/0oHeoIi/ERsRQssdqrFwJ8mWZCtxMd6iPe2YmZwqydwJDWQTEUg6KhgE6bYSTtJq9GQ/JlmgndT3Soj3h3pZd3XqlNaDxsVeowoQTaD8tzHbm30OkHfuJnmgndUHSoj3h3UJzZKHSGmUPYq7gQdB0OYUzGKm3GFH9hvnw5iuiOokN9xLvcKc89IKEB9pz3fIQCBTFDQO09lyTh2RS9fJdmQjcUnekj3hXqwqzWC9TK65zYWwezmqEq9lSRZ52vXr3kuzQTup/oTB/xMkodWqo2gSmtOm2coGISKJJzaNmqPBu2nu/STOh2ojN9xLu5kGXqLLlB3k8UKc68K/ZCPFAuGs1C/EGd/kwzJbcTHeoj3g2GjKwU6wCcTdYp0TooxgQWtKXVedRkr9685Ms0U3I70aE+4uWqlzZse+RhzF2pua9T4l57y3Wk0quM/Gosdb5MMyW3Ex3qI945L720XINAzHVfUqNCHbOAViqobabxk/bjK82U3E50qI94GfyYI2w7sabGQERxv+RalRpD7MkEpb2yE/Nlmim5nehQH/EK6hkkDY4d5G8rRqcEmiNB1hqmRKu1vbIT82WaKbmd6FAf8c556Txp335oq7R66mKgUzvExhSCGJdpP4D6K82U3E50qI94Oe/U0twryUOouq/0ViMSk0LXUDSrqjwbjpAv00zJ/USH+ohXUGvJalILzEgDaFXt1V1XgUQ8a0mY7dn6xHyZZkpuKDrUR7zrqVMuilhhNNxT9EYCwygQU5IslDPKqweK+TLNlNxRdKiPeJc7JV7czAGN04JaVmNdy+jQV0dNilR1vIroyV2aidxQdKaPeMd0qzEPNkhh7sHUe45NzQF6nasxoSFdXq0QkLs0E7mf6Ewf8XLNLZcQVwvdUCqQhg468x7Q1LClYtbyD+r0V+9Bbic600e888h1tRurb4Zifc9m6gUsKYHW2iREDNpeXX3IZZqJ3E50qI94BzX1XGPIwFoGEOe6arROyHPu0f2S0ng18UMu00zkdqJDfcS7LLXpajmGgeRmQDMzLMYrpDmqYimZxys7US7TTOR2okN9xLv7PMNZS5mA+2EiBWMowgWSlkIzMGf8RfvxlWYitxMd6iPeOS8ppEQ1Aaa/S+qAq50uGYS54fZgFF9N/JDLNBO5nehQH/HuhUANhUUDJGYCkqBgpBlWfdTUR9KQXkX05DLNRG4nOtRHvGs/dBXnQGVP/Air/aAJhfY9SBh91Emh6KsXAnKZZiK3Ex3qI1721KxNkkCjuA+KstqPZLLtxBgI24L6B9bLZ5qJ3U90qI94B7VQlqwdqoS2oNYK1q3D4FRGTdhWB/IDqL8MRXZD0aE+4h3UbTUbSn+TERAW4LygXt9GIR27NRn5VZhaLtNM7I6iQ33Euzk2OWJMKQK13VObZKhpHRRbs6SxGYbxKneqd2kmdkPRmT7i3eVHnzNwa8BIe4ieCJSQJsRGrVRb3ciz2KnepZnY/URn+oh3c2xIEuqkvT0x7TpNO/lhsMt3qTXknH7A9Gfv4XaiM33EK6Zj1DyMC7QQ/q6mB1TUBLxaabSEodkPeo/PNBO7nehQH/GuoWYNcTRchdrWKbEOXYW6hvWjKOLM2tKrVS96mWZitxMd6iNePuRKIWApgGGuo+LsAquNRgiDtGqX0Z69D9DLNBO7nehQH/Fu05xKbDEmmIQC62iYwJpO2GsVJWeOqf2iUn+lmdjtRIf6iHe50zwb1jghiJbtvBTQXgTKoIayQJ/5F5X6K82U3U50qI94BzXnFKgHiCwL6qERNFGHzEytzigtvHJe9DLNlN1OdKiPePc+kUI06hNy07QqdSKofSCMVakHptzxWURPL9NM2e1Eh/qId1d6qfLcS0BnLXu9rTSwMeJqsXtja0YUXu0E1cs0U3Y/0aE+4hXUdYwZumVIpQ7Yb3BXTx1tlWseMxlPtB94L59ppuyGokN9xCuoR7PUlA2Uue4dAhMs7hnVI04eoYxGv4D6y1HM7ig61Ee8c8nrCMit7CVze4peHlBmKFBCqCm2Shxf9dR2l2bKbig600e8e5+YV5uBMUDExEDVaE/zrZBsEvYRBj9rqe0uzZTdT3Smj3i3FiNbDS0HwFwX040yVG4MGpq0OFZznX9Qpz97D7cTnekjXo6lVpyTCQrl9L8GRGtAkPXXrplYi76yE+0yzZTdTnSoj3jXUAvWojFBmAnX2XDqaqgj7uEIWith1v5qf5FdppnE7USH+oiXA8dQZ+kVEPd9XkgRrAyBlrBZ6oYjv7r6sMs0k7id6FAf8W6E72wDa0YI+rdAwBIo7zXOIyXl2NuYPzgmfqaZxO1Eh/qIl7nTWFR0QjWsQKvpWN11bdAoVV6Nifb+aoavXaaZxO1Eh/qId85LFRupFmhz31RLqFDSxP1MQPOgXPAXl9SfaSZxO9GhPuLdm9sQW2hDYezVGBRqBsXVg5RquifbIMZXET27TDOJ24kO9RHvFt1istVET0gkAhRjW0U6MnQMMkKiXJ9tb7bLNJO4n+hQH/Hu9qORprKKdGBZlbqu02KpLawfta6Weg6Lr2Yz2WWaSdxQdKiPeHlQnKMlFKizJ6A8CpS5oDbiPZa6LbR/Uam/HEVxR9GhPuId1HMV5EX1Xoxhq6cuE3SowEy6+pKEI9CjcesS7tJM4oaiM33Eu6dcwrPkGWE249VStw4a8vpWLMxigvhq2ct/mf5qPtT9RGf6iHcJvSq5LHohoqw6bS2DRmnQWUKpo4ikR83Hf5n+6j3U7URn+oh3Y2xkdRlKE2q0AISCUPogGJli4dIDpkf3ef9l+jPNpG4nOtRHvHNe1gmxICPMzBmIV2utswxItDeSzxSeOS//QP2VZlK3Ex3qI949uZ0Neaxmen3uS2oeUPtsIG2MWHIIqT7Knf4D9VeaSd1OdKiPeJdmqhOrjghJrMCe7gXGC+oxd8oa037x+gOov9JM6naiQ33EO6gtjswWoY+RgDrvBy/IMFY73WIZLYcf3Od9ppnU7USH+oh3HrnVFmesoHF9UFlFuhi3veoldrYyUX4B9dcttbqd6FAf8a6n7oUmEUFvvFdj7PZjFWhYhbrKWM1Jbo9yp/9A/ZVmUrcTHeoj3r3lSpmJVjutsiu12d5fVNr6VrEOIyoJfwD1V5pJ3U90qI94d6VnmFoUhpLiQlnnznzsgWOBsQeS0OQXlfrLUDQ3FB3qI95F9KIlDnuBUdjrE0UCFGWCaoSjoMZUfgH1l6No7ig61Ee8m/kR4+yoDWQM21d6Bkr7xprzHKo6sz56dSvxLs1kbig600e8Yrq3HsV49RySbc9m6lADBeir8aA5hGIK75n+bD7cT3Smj3j3kivWNLATlNjCnku9emsKBTCXjplqyfbKJI93aSZzO9GZPuJdmilqpaQdUp17KwaXdV4ME2rrue1Nc4leJfTiZZrJ3E50qI9413xwM54VQQPtALUkqJQRhnDIHFdPnV6dEuNlmsncTnSoj3i3lKtqNJx7ZG/tQHE10yVWhtFGZSsjFXmVO42XaSZzO9GhPuJdpV4VeoS459bs3Okqi+vAmGSHT3scqyfp/ItK/ZVmMrcTHeoj3vXU01CnMswgDQj3QgzrAyxaS9JW5eZHm+b+gforzWRuJzrUR7y7/OCC2YSgDK1AtUUoGAlCkbaOkBML/+CS+ivNxMHtRIf6iHfvE1UGS69QbCYgXUfGWjEAD8s9NG17Jct7qD/STBzcTnSoj3i3lIuxSYg7w1Tjaj/WR+XVjXAka5VCo2ceebxLM3FwP9GhPuId1CHGnlbngaPqvtJj0O3ChMRh1ppDLz/wE7/STBzcUHSoj3jXfqTSpwaCgaUA2dzbyEsHnZYqdqKYfnFQ/HAUObij6FAf8W7bS42l75Nh7jiAMinUqbQakWGVCCPiqzA1XqWZOLih6Ewf8bL7WMfETAQ8uwDVOqHgfgQzuXYOXaW+KtR4lWbi4H6iM33E2w0CkswmjIL7lromqLbqdF0/T245yLPmA6/STBzcTnSmj3jXe4xVpeckKLVEIFrnxdoKAerMbEWZw6tTIt6lmTi4nehQH/HuIdfQRHnsDjogUBgGWkv9M8pbVe0tvhpjg3dpJg5uJzrUR7zzyNFo7uG9xTbUU1dHTa1DmqkrySTpr9JMeJdm4uh2okN9xLv2Q0usSAKxRgXqMqBkLFB7LLmzJUyv7ES8SzNxdDvRoT7i3TmRJoolgcFx9SAh7hcCsidFxq6lB8Ff3H18pZk4up3oUB/xbuJHCYvrwiB1T/yQ0qBGnpB6Z04ie+jpD6D+uqWObic61Ee8q9SiLeGs0JFX+5FCA2OcgL3XHizVFF8FP/AyzRTdTnSoj3h5+4GFdCDElBNQDAyFcezwqYU5SwnPVgjgZZopup/oUB/xbozNXhIwa4bS5wSafUIVSjBjYap51FniD6D+MhSjG4oO9RHvrvRaTbmrAZsyEHcGwxigZ8ZeJQcJv7j9+HIUozuKDvUR73rq0EPt0mBkDPuBoq1KbRmCZgmhNCz4qv1Id2mm6IaiM33Eu5fkEdNMZKCZxirUTKsP0bCXg6J1zC2+Wgn6X6Y/mw/3E53pI95tTzThuiozhLbOilT2tNNUDWy1HV0FDfMPmP7qPdDtRGf6iHeX1KFSx3VALINWdd5LX6oSgVnK0gbP8Mx5SZdpJnQ70aE+4l1DrRVLpwqx7OcBAyNoiREm5xmVrJC8OiWmyzQTup3oUB/xbn9RsBj3w0QLvD3yunOno0PgYBOzjITtB1B/pZnQ7USH+oh3s5kMpRh1QJyyl3IFKMgFpKwKXuIS9FVEL12mmdDtRIf6iHeX1H31HioVdsgUKC+ytXSFUici9kKljR9A/ZVmQrcTHeoj3l1+SGkdVxNdzGQv5drvyMmAac+16Tap/gLqr1tqdDvRoT7i3ZvbqhTTyJDiPigukqEQdoipoXGZ3H/SU3+lmdDtRIf6iHeVekFbh+ymYx0PCVOHktuq2WnvemnSg/ziSu8rzYTuJzrUR7zrqTnVnAeDtYS7pyYwXHiLsFCJ3ST+wHv5TDOhG4oO9RHvKvWITGwDak/bfLECJrxXGUUjsUgWftF+fDmKyR1Fh/qId1d6c1btVqHR36LboqtmxwV1kCE9C73bYER3aabkhqIzfcQrpqMMHIZ/6xJxN9IFaugKcR0WYxham76a+UF3aabkfqIzfcQ7P3H1GIUzQas0gagjVCy0H97SLDXUEV511HSXZkpuJzrTR7xrqLmKUv1b3dyBJi6ceQjkEFqqKI3o1ZsXukwzJbcTHeoj3k3wbam1vbC5ttnWKVE6KGWFHvKssQfl/guov9JMye1Eh/qId6fEjN16ysBxX31wn3ueXgGSGWLqhRfzP4D6K82U3E50qI94BTWWklZVVrDabFVqLaCjE0ydLEOiYn01lpou00zJ7USH+oh3PTXNOhoXwJQjUFvl2qIFqBZrUlkdyLOIHl2mmZLbiQ71Ee/ajxIIU1DIe84H6RQw6xFSLq0YBynlF1B/3lK7nehQH/FufaKyUhoMWfrqpFMsYKUQ1KhFRDVKqz+A+ivNRG4nOtRHvBtjQ6WOngSQ2vbIc4CS5voWY2cmaYF+Uam/0kzkfqJDfcS7V7c2TYoaDJl5L7rl1X5IgBHYcHbGXF49UKTLNBO5oehQH/HSUCyYR82rUsd1UMycoTJN0Nnzak1wdPpB8OMzzUTuKDrUR7zrqcNEmVShF9zJj8WzDSOIRXC0nhLiq3mnfJdmIjcUnekj3jFdV3GOGSHVvAdTI4GlIfuaeow9RKbN9J7pz+bD/URn+oh37wOs1Tn6AI1j7O2Ji+mRDCYzSow6YnhlkvNdmoncTnSmj3hXpyOHzmZQeA87bXP1HjYCGHcO2KWmTO+Z/kwzkduJDvUR7zzyRXUZ64CovezXiVhBq642pOJADLqXCPwA6q80E7md6FAf8XLa6ZyhYoBS00ZZO1hpCfJEGtbXqVFfPbnlyzQTuZ3oUB/xCuqWsNaYO9TU5jomUgNtgrDU0G1MzP1VRI8v00zsdqJDfcS7MDWyjJziOh2WPcN3v+TStC3zth9zsWH7RfvxlWZitxMd6iPeVeq2PZaUoGXbK8nn6qlzylCwcJYeCz6bzcSXaSZ2O9GhPuId1GFg6bjXJ26oZyAolAWkiObVfsSGr9Yn8mWaid1OdKiPeDkcgeqIacDY2wOococSRoXFdDQpNlt/FfzgyzQTu5/oUB/x7p56hFl5oRzy9shLG6ApIMyQRsQyQm+vnr3wZZqJ3VB0qI94N/JjamshVuiyn71IqGDN/obqlW1QN26v0kx8mWZidxQd6iNeLrqdjMQKtdqq1KMaqI0OU8JYnA+cz+ad5rs0E7uh6Ewf8W6Gb0yaeQToJQlQyAXKDlRjmhq5zIj0KqGX79JM7H6iM33EOz/RdMx9oSdVyzomSoRqjWDscafCNCS+evSS79JM7HaiM33Eu1OiZWVMFWrvY9XpsYcjtAA1hVoydh311dVHvkwzZbcTHeoj3kFdJHDACd1S3sNOeT8PmFAkTU6hKY9XVx/5Ms2U3U50qI9411GXgaGsdsMKru5jlAkmQaCVrNXM0MYrOzFfppmy24kO9REvn9xKo9AMcNS6XycK1L30ZSEesZSepPzgmPiZZspuJzrUR7y7z8NWipFBnzkAYWDQHgkahxlJVxWnV3Op82WaKbud6FAf8c4j7/xnvewwNe00U4MS21xkD1UsGDn/4JL6M82U3U50qI94lzvVKhragKi6KnURAdtTx7TTyKPFmfIvDopfaabsdqJDfcQrqFOLIaWoex3oXspVO9SREySVMWKccf3zA6i/0kzZ/USH+oiXA8dy69sjnxr/RkPuCTa5wjofVo5awmpBfgD1l6GY3VB0qI94F6Yu2GabCol3+yG1gBnmPaO6Z2vVrPyiUn85itkdRYf6iHeTqQv2ZN1g9rzNl9jBUlIYVa3W1iLVVxE9uUsziRuKzvQR74boUezYOMKso66+Og+ozAKp11SykqXx6n2i3KWZxP1EZ/qId7fU2cb6t63qXPYcG0VQHAGChaIU99VIec/0V+8hbic600e8a6i12+gDgVHGbqgTlLkHNPXUajNZpfoHvcdnmkncTnSoj3hXqGOoPdcJve8t5EwEtSoBCvc5U5f0i4b6M80kbic61Ee8HDiWE8+aYWTU/eZl7wSVVbhFW8FQCs5XHrlcppnE7USH+oiXlXrmUUwh5D1Fj9Jclbo3yCm2OHoe1F9dUstlmkncTnSoj3iXOx2jxz3iQ1Nc50RpBlpCBS593/BF5fyL9uMrzSRuJzrUR7xrP3JG6bRnQcYG1KhDbYOhhiw6S0iVXoWp5TLNJG4nOtRHvJu2zpGtBAZpqe0hvgWqcIEeQguDKLO9iujJZZpJ3E50qI94l2bCyjLSqs9x4J5Hvb7VEaGyaspUKturIb5ymWZS9xMd6iPeHRStxjBTBiyVgDINKDvcVNjCrD3Wzq92gsplmkndUHSoj3hXqcuegVAUZtljbFYfDYaSYChpj1YpjVdPyeUyzaTuKDrUR7y7/ZgT2xwKmKTsZy8BdM+oLthbzcV6S68ienqXZlI3FJ3pI9495SpScx9jFWqJQGN2KKULMJVspaQZnw3R07s0k7qf6Ewf8W4wZLKWuUcYIfOq0yPvETbro61zYlxFOtOruw+9SzOp24nO9BHvktSj8+yRIeJsQL2uhrqNCZxCDMrT6rONoHqZZlK3Ex3qI95dUrdJo68OulML23kxKG3V7VSnYgixYn7lvOhlmkndTnSoj3gHdZqWx56ixyUB1TzWKREHcB6jTZ4U56utGHqZZlK3Ex3qI15eUucUiBNgWx8UK4FSzqCrSoeYmxC+iujpZZpJ3U50qI94BfVU5hQHQWhoQHkv5WqBoWRDo9a58Q/u8z7TTOZ2okN9xLtLaivVIhNM6hlIYgZjRQjC0kulweXVYGq9TDOZ24kO9RHvRkNiC6v9MEi0PfKUEeoMAeYYHJIJRflF+/GVZjK3Ex3qI16GqcUoCEGxuIf4koLGhqunToqKOHt89UJAL9NM5n6iQ33Eu9uPv/GPJa7jYQpAfbUfJeXVXXfqreIMkl8N8dXLNJO5oehQH/HOJB+xabYGYUrbb7ka1NVZQ6cSZbXUQZB+APWXo2juKDrUR7ybd9rSHo+QIWfl1VP3BJZjAOxWGnMJ2V5VartLM5kbis70Ef+PvXPJsTTlufVUzgQsgS9gD4fr/IdwIH8hVTS+V3TYLStVOyJXtLLyEWlYy/bdZMjZA1qNq+Zo66AWW3VIiAhWrPU8W8jt1Yue3aWZzP1EZ/qId5vmZpqoUWCa7bnUaOuc7hXC6GHGGgI9SzPZXZrJ3E50po94l2ZCLNHaBJx74ofogJJWQZ1HqTJ42Gg/qD0+00zmdqJDfcS7nhfC1LIQBJZVfIS8W8gpwyjMUoMUC68auewuzZSC24kO9RHvnj4o6gydocV1N2QeAoY1wB5tEwuFOMcr58Xu0kwpuJ3oUB/xrvwIM+ewKI6rnAYeq7jW1AhqJVKkHCn8oKT+SjOl4HaiQ33EOzuxz95MOyS1umrqbrBq6Q40csq0Dm00+QHUH2mmFNxOdKiPeBmmlhFNGLCFdVFMJYDFSiBzEtIYrY5fXBQ/XqlTcDvRoT7i3WRq7Boa7eatloFpzzstNiH0mkYImdNPauqPNFMKbic61Ee86xBolIS0wpTRgGdOoLRHQ/YUBpc0TF61vdhdmikF9xMd6iPedQi0VIWLwhh919QSQS1FSLOzRivrpP7Fk96HoZiCG4oO9RGvoA5UlKkPoJx3L9dsq6bOHQbm0HUPaHq2wMju0kwpuKPoUB/xziXHlkMZq+go/5IfMUHVyYts1LZoD1UfXRQ1XKWZUnBD0Zk+4t3jRxSavAoPiqMDK2YomRgIQwqt1lbyozTTf5n+Kj6i+4nO9BHvOrlGi20unPOYe4PAYtqsN8jKhdKqPkZ8VFH/l+mv2iO6nehMH/Hu6SOEqYtn6KnHPcYGwTIplKKBMoYg/ZHz8l+mv9JMKbqd6FAf8e6gLjHq3MNr5n76GG2Ciuo6rfctMfcU8NFspj9Qf6WZotuJDvUR7yJ6ygmpRcgsu/oQWvfFWCCoIabcONKjp48/UH+lmaLbiQ71Ee/STKm1UjNCU2x7K8a6JuL6ruchJbViIzzqI/8D9VeaKbqd6FAf8S7NlOLuA0hAcZHNIevu6cqgXFseBUN/5ZH/gforzRTdTnSoj3gX/Ghz4pir/Ci7j3yWDHXdEWGIhEih51p/UVN/vVJHtxMd6iNepply7FYihJwNuPTdnxgK1Bp6tTJG0UcbBP5A/ZVmim4nOtRHvGt76dSk7paALAmYWcEWRyBcRQtZKfHRxI8/UH+lmaL7iQ71Ee888qph5LKO5lgn8OgL71VIA5NYDRzXPbH8AOovQxHdUHSoj3j3pMdjSCsNeto1tWHcJ/VYNTVnyhgp8aN5p3+g/nIU0R1Fh/qId47iHCVZr1CJGLjtqZBMY1XXYVjsKjm/etKLd2kmdEPRmT7i5cwPjVVbgpZ4VR+cO2jKA1qjSW3KKrdfueTxLs2E7ic600e86w/AKLlEgTBTAY5oq6KmDsE0TBPqHV8VH/EuzYRuJzrTR7xLnVZrQm1A4op7f1EB1bafPmbNIeVAr8ZS/5fpzzQTup3oUB/xbjCkcI9YBXqpq4zuGkB770DINZYaCssPDurPNBO6nehQH/EuotfFKJQMIaUErJFWRd0jWGs8yoxFXm2a+wP1V5oJ3U50qI94d1LHUWtUBC2h7IheAisjQkwDrVkJml81CMTLNBO6nehQH/Fyf1GqVpmA095IriVCCRagt1plIO306Q+g/kozoduJDvURr6COlFpi7GBxGjCumrrWua6MHUMu6/Jo4RdQf71Sk9uJDvUR714/lBpyW0W07Jq61/Wdro9YM0qyIai/eP34SjOR24kO9RHvJn5EjUPmOqlpb5pLaUFdeCf2VlEiMeFsv6ipv9JM5H6iQ33EO49cS4uFMlC0dVLHHdZrMqCUHNdXpfKslyteppnIDUWH+oiX5guVajyBaM5VU69y2mIRaIMytYzZ5qvcabxMM5E7ig71Ea+gRjLlkgykpQ7MPUARnIAYmlUhtFfbm1etfpVmIjcUnekj3vUnNlUp22z5l6VOuUOJfUKV2BCnaZdX1QfepZnI/URn+oh3nVxDUZgmWN5R6pgDWFCGmQtnXcV2mK/ePvAuzURuJzrTR7wrqEMtHUUg9FyAK3WwsguQziPGdUwHevX0gZdpJnI70aE+4iXUMxH2DplbAM5xwLoXGlAoo2PPwcqrwZB4mWYitxMd6iNerk9cF8NSETTuiB6mvA7pgNApJo1diuoPbomfaSZ2O9GhPuJlmqkoEk7IcZ/UKgzr3qigWbmrYq3p0aa5P1B/pZnY7USH+ohXUGuhyYoJzMqEdWEUKG2d1EylmNL2F1/lTvEyzcRuJzrUR7yb+FF0NNndtqzrotgpQaUwoUbhNmqylvoPoP56pWa3Ex3qI9555Osy2KftdN5Q4LK3N2cMICPGWnIYgfQHUH+lmdjtRIf6iHeN5EPn4FKhTdvHdVs1dcUIewPM3niLrfyi/PhKM7H7iQ71Ee/8xDyDxhQhz8Uz53VlLBw7YKJANGO2ZxE9vEwzsRuKDvUR74IfmE1H3ZXHOq5X+bHK6Wp7gREOnkxNn4Wp8TLNxO4oOtRHvII6oYmICXAtaRXWZcKqRyasy2KOVOak/GqIL92lmdgNRWf6iHfP1DMhMq2LYdK6V4IOqLNlqLFXihFn1VeTIekuzcTuJzrTR7wzyXPHTD0DdbY9bD0unEMA1VnJJlJ8lvyguzSTuJ3oTB/xcoJvwxRpQh4dgRtlMLYKqQYha6Gl+uo9jy7TTOJ2okN9xLuCevZWEREal909TgI2hkEyirWHbHH+4KD+TDOJ24kO9RHv3vPWVbBym1ByLfuROkHtM8MgbU120Km9iujRZZpJ3E50qI94eVK3KBjX0Rz28uZR1zWRbM88LWF0CQV/8fTxmWYStxMd6iPepZlmQ5HYYOYWgZPtudTT1rWxawrB4qpDfgD1V5pJ3E50qI942XKbJqkQzIodGLtBGU0h8wy8yo/Y+6vcKV2mmcTtRIf6iHev1IakIRToldZFkUsHS4VAwoi7DTeV+WqIL12mmcTtRIf6iHcRPZo22mhAkfru5cpgtk7qsNeBxsSj11dpJrpMM4n7iQ71Ee9eP2S/28mAPHns14+6551WiNWoKc4Y6i9O6i9DUdxQdKiPeNegKHkd1euiOFQDMGkFm71Bt7rO8K4a+Rcn9ZejmNxRdKiPeHdRFEmaa4a4I6c8uezXvAkzTzTtmUd5NcSX79JMyQ1FZ/qId61crNEaI2CcBBy1gPZ1Y8yWSa0OtmcrQfkuzZTcT3Smj3g3wjelEuNuH68tA9cWoRIHaCJMcaSk89UrNd+lmZLbic70Ee/O6RR6t9Ygcqyr9ugKKhYhhFyUWu2dX7Xc8mWaKbmd6FAf8e6Rmoa2UBhG2bHT2AyKBIPUpuSUlcN8teaWL9NMye1Eh/qId7fEVkavmIEmLaiVKpQoeRUjhmxpJHw2lpov00zJ7USH+oh3aaahkbMSBJurpB5UoFZUyCOgjtpHaq+6E/kyzZTcTnSoj3g58WOdyVII8kxxLxCIoP92k6uVOQ1TwldT9PgyzZTcTnSoj3j3+MF9lAUYYM3rpE6BoAzbY2ySqA7mbj94pP5MMyW3Ex3qI969fqhiUUtQS9zOy/owzBGGKalgTdZf9dzyZZopu53oUB/x7qIYU0FpvK0XBra96Da3CTNgj1PEevjF68dXmim7n+hQH/EKahkqM6Q9X932+sQewFImEFw3xRhHbM/G2PBlmim7oehQH/EuzcRaZ8gKnfZsptR1j/xgyNjNpGqz8apBkS/TTNkdRYf6iHevHyXWOiLCtNhX+bFOaqVeIE+JyJYlPttgJHdppuyGojN9xLvqY79Gaw5AjXfyY9XVladBUQopD0W0HzD9WXy4n+hMH/GuPyDMRjUWkJomsCSFYoSQUurrnO6N7VVCT+7STNntRGf6iFdMx8Rh3RQNetPFdLMKNYwMqmYDB1Ier54+5DLNlN1OdKiPeAe1xJZryiALH2BeB7W2qBBK7mir2s74ynmRyzRTdjvRoT7i5RQ9NUoSoMfads+L/t8Ym7QzH5Sm5PkLqL/STNntRIf6iHfXxEaWWyqAtJcYURjrmkgVULQRaasBXzUIyGWaSd1OdKiPeBfRs6Fh7yFvI+R1TywL6jrzgppGsmy1Pesjl8s0k7qd6FAf8e6kzlIbZYUYeO72RAEzadAJMZZZuo5XET25TDOp24kO9RHvnBetrBYqSOsL6pwCaMoDWsBauPVA6VWaSS7TTOp2okN9xLuLIs5u6064rodJ93pbWTV1L9B74Vx5GzO/gPorzaTuJzrUR7yCerYUWyGCtG+L/6YjlLIKa9kJPQshz5l/APWXoahuKDrUR7zrus2jDDQBtLhOaqnrzE7ruM5iwbRTn+MXF8UvR1HdUXSoj3jX9pJZq40BFmYDDlIX1JJg1lq1SxRNr5700l2aSd1QdKaPeBc7HX1OKQyN9p5bqnMx3RqUtC6KailnejVEL92lmdT9RGf6iHedXJLWMW0EViOt4iMa1KAKcZ2PKWhcP3s1bD3dpZnU7URn+oh3t8SeeVEt0GI14MUzGK8PClEwTESkV+0B6TLNZG4nOtRHvHNeZpwDtUNvucMqrjuotQoyUbGGxCqv1iemyzSTuZ3oUB/x7ukjqpRQKsQpuCpq3I/U1iH3BbTEucrrV4/U6TLNZG4nOtRHvILaUtKY04SoLQG3MUALM3QpCZsMW9e0H0D9lWYytxMd6iNezvA1mqvO2Jm8AdybQtWJkNYFkpRXbZJfdQikyzSTuZ3oUB/xMvjRx7AhkHMvwKUq6OgGkg2Dyeyj/uKi+PVKbW4nOtRHvIK61VxHlwyM3IAjEei/9+pKYSc/tMkPXvQ+00zmdqJDfcS7Xi5sGosEMOwCrCNDEU0gZBo1rHM6/8BO/EwzmfuJDvUR72rqWdd9sCQYY6eZsnWw/RjSU7cUauwpvZpMnS7TTOaGokN9xMs0U4pcDGHsyQiMPa/yAyvYKklqXcf1+voDqL8cRXNH0aE+4hXUOssqpmkAtVlXTS0FLLcAU1dBTVynplevH/kqzZSDG4rO9BHv0kzWZDYcUDN3YBbd407xX2N5zWqany17yVdpphzcT3Smj3jFdK4lDiqr+Jhjr8VABaspAJXCzVKdaD9g+qP2yMHtRGf6iJepU5SI64I4c1y3xBH3/qI+IGRFDIvz+myCb75LM+XgdqJDfcS7iN5Ms1FGiGO3B5TaoFIVyBg7thR7fLY+Md+lmXJwO9GhPuKlnYghc2igYY+xwTBg/a1nCE2KEZHE/qqRK9+lmXJwO9GhPuLdGJuKJQsWyJ031HWnmWT9rZD0tsqSlsYrOzHfpZlycDvRoT7i3XCExiHIRMi074k5Tqg2C1iznIuNSc82kue7NFMObic61Ee888gXu2jSIadegTkaFAp9XRk1pIlTyV6lmfJdmikHtxMd6iPendQhauA4YPSdYRqr8qiEEZJwwp6oYHo17zTfpZlycDvRoT7i3aa5RkkbF4idFbjFDKU2gZZtdJljlDF+APVHmilH9xMd6iPe5U5b6JJCBmm7pubeQOt+/dhbuUgH9Z+8fnwZitENRYf6iHddt0IzV2WQHPZKcuugJa/CuqdGtu6MzL8oP74cxeiOokN9xLsNRjFS2/PVa2h74Nj60BlXNaIaYgtU0rOtXHqXZopuKDrTR7xLfiTNOTNCEQ7AmSYUsrkq7JZGp665v8pS612aKbqf6Ewf8fJBr/WoSWFqWkzPgGBaDOposaVZMoZXr9R6l2aKbic600e8bOSqsqCOQCNO4L43zY2FeMYU+iizEP3gnP5MM0W3Ex3qI14WH9ZLqAVybRV41Rtg0QzajKhWe4jhlUeul2mm6HaiQ33EO6ijlHVIDxBehzQL0x502iCMNtLUVXvUV2Ns9DLNFN1OdKiPeBfRG7GEmSq0VApwwglWOoLMiT2rxjJf5U71Ms0U3U50qI94V1MrreJjBMgp7z5yiVALNugtMY+YONdXdqJeppnQ7USH+oh3dqKpddECVfv2yCtD+TdUj+beAFNr66/STHqZZkK3Ex3qI95NW7eYJVuEHnsGDrGBpYwQUqe2fpRq+gXUX2kmdDvRoT7i3RibngLNOoH/DfHlJGBzMiTEhXPlJuVV061eppnQ/USH+oh3bS/C60aIuKfo7Qi1GBSmASX0OCJVjM86yfUyzYRuKDrUR7ybzVQWNRY75JYW2TorGKUKfSiunyULVH8A9ZejiO4oOtRHvAtT60w8QgLDuGrqNhOUOAX2Sq48s5SSXw0cs7s0E7qh6Ewf8S52amKTZ4SYSgIuTVf1gRFaRaulaKn9VfLD7tJM6H6iM33Eu1fq2cViY4i7K2DRTKC2D+vSE/WY0jon3zP9WXu4nehMH/Hu6aM1C5bSjntM4DoMTJoAs8YZaJaEr/YX2WWaCd1OdKiPeHdQd45tzxrrMe5hp3nunpe8N3OlOGOqFH9wUH+mmcjtRIf6iHcnNRpVQwacqMCKA6ylAoSq1mam2l6lmewyzURuJzrUR7y7JubUR7UG0v/ZL5Wg4PpOQ8tj9hLz+MVJ/ZVmIrcTHeoj3pUfI/deWofShfai2226zA6jpK6auKK+cl7sMs1Ebic61Ee8SzOVvsNMGRBpD6ZOAawkAhwUWIlond0/gPrrlZrcTnSoj3jXITAyFiSEEajtaett95EPqNSHtsRzPuu5tcs0E7md6FAf8W7Vy977aRmhJFsndVln9p6ACtFQCpXIOn5Rfnylmcj9RIf6iHe500I8CxfIaHuIrylo173oVq0MYu70qu3FLtNM5IaiQ33EuzRTyhLS3oRBfZvkTKCFtwMzGwcaoeAvTuovR5HcUXSoj3i37aWKLHIGDJwRuOkAHWWsg3uYBR1x4nwDtYW7NBO5oehMH/HunsiBZ1qFRx5pMU3cwGI1WIS3tjsH0qtn6v8y/VV8sPuJzvQR75jGWFiGAKZMe9j69scDQqwJU9JpvT5Knf6X6a/ag91OdKaPeMe09M6WGfruEVh3QoR1Peww6uwysdVmPzinP9NM7HaiQ33EO6h7URyL5xTTfvrQHTvtDXpqMuKYi73wA6i/0kzsdqJDfcQ7qENUkWD/V3hw2h55kg6zhFQ4MnV+5Lz8gforzcRuJzrUR7wLfhByZzKoIpvsscqPuMNNOVhVDsPCL8qPrzQTu53oUB/xbtFt48B5KDTe25sVG1jNEUqoI+SgiOVRy+0fqL/STOx2okN9xLvhCJxSN06gvezRkJKgDG2wlwfYqLly/8VJ/fVKzW4nOtRHvNs0N8RQ1knNVnSPsUGoTSaMPqN1lk6vVpL/gforzcRuJzrUR7zrEOCio5UII44OXFY5bX1BrbVzEU2D5NFk6j9Qf6WZ2P1Eh/qIdxG90kgHTmh5L7pNc4Lx+m0V5ZrDLOlVg+IfqL8MRXFD0aE+4t2TXp4lUktQk6a97CWDFUoQRqrRAvaCvyg/vhxFcUfRoT7i3UURh3QNBVqaaZsvFTTUDFowWkbLPF+9U8e7NJO4oehMH/GKaTNTm7msGpp0z2aKq6RG3cteSueWYpyvXvTiXZpJ3E90po949/Yx8xyWEIIVAe6jQO02QPPeiLGIl/Cq+Ih3aSZxO9GZPuLdOZ0116gNRugD2Npu5KoEYjXuVaEzpkftAf9l+jPNJG4nOtRHvPPIRVkQw36VZmBaPNciAo2kllWBDEw/KKg/00zidqJDfcS7Ri4atQwpIEMX1LUzlJEHtGz7kMYu6dE+8j9Qf6WZxO1Eh/qId+VHjJYiJsikfUGdGtTZJ0TNMYes1OerBoF4mWYStxMd6iPe9ZEnbtznpngHP1LKoLRK7ES1hd6tcHplJ8bLNJO4nehQH/FuJ+icvcUYoW17nLUaaAwGQxL1XLOMXzxSf6aZktuJDvURL1+pY2u9TZiMBbiFCjV2gdq08Gi91FdbMf5A/ZVmSm4nOtRHvLsojqhxHccwE8Z1Uu+lL60RpK57GAjv3pcfQP2VZkruJzrUR7wbDVkx90IZqAcGDoKgeTJQqaXFoUzt0fbmP1B/GYrJDUWH+oh3wY91GyRME8rufeHQK1iRBnlMkTnLwPZoMcYfqL8cxeSOokN9xCuoa2gJW2doPQ1Y1cYEG1Nh3Q/jpBR7nY92CBjepZmSG4rO9BHvYqc0Ok1hyDXPdVDbgHU1JBgthZJnr9JfldR4l2ZK7ic600e83AiKpSWJe8Zp/b9pp9VmhrFQzyPX3cf9nunP2sPtRGf6iHe3RIzRigaQvbWZtRNYyg1CjIizlYb5B7XHZ5opuZ3oUB/xEupMpc8GESmsg7olMKY9U29oyjZKtleP1HiZZkpuJzrUR7yrPopIi3FdC0dCYLIOiry7E4tytCHzWUQPL9NM2e1Eh/qId1DX3nLWCYJ1r08Mdbe/NNhLBQoJ5pF+UX58pZmy24kO9RHv7MS6zuVGA1IYcW9vHuvGWBGEJLYeUqP4g7ePzzRTdjvRoT7i3SO1pNH3NvJQwqqps/KqqUfa5Qf1PoWpvgpT42WaKbud6FAf8W7ix8zSUieokete9RKg1NAAuaFQnUj9lZ2Il2mm7HaiQ33Eu9GQFnuLlCDVXvZajAQloIBVmrOOWqfYD6D+SjNl9xMd6iNeQj10XREJQk55lR81gsaYISUtlLEP4Vf7i/AyzZTdUHSoj3j3+mF7+NGiuMs2X1jyKqdzg1xqzZqCUvpF+fHlKGZ3FB3qI142KEqsMSRoOHid1KZQtCFIRMo2U5ryauYH3aWZshuKzvQR71q5VgHd857N1NcVkQN3KKkmmF1kFdklx/EDpj+LD/cTnekj3o3wzRNbxwEkaW/lwgwmOUKjajVjooGvHvToLs2kbic600e8XMoVYl/VBvS2yg6OUqEQC5CxzZDz4vtV8IMu00zqdqJDfcTLsdSsiJEh/et5QTXQ1gU6xpx6njk/606kyzSTup3oUB/xbjJkzb3PUGFaTsCECepCGUpTbQtvKv0HFfVnmkndTnSoj3j3SE1h4ZsRaiq7kSsIKAWFVXekoXXouyl6dJlmUrcTHeoj3gU/iBrGsTeB2oJ6cASb++2jZpaKJWN45bzQZZpJ3U50qI94F9HjKmVDjbVEYLECFUeBhjxrX9dEij94/PhMM6nbiQ71ES+3YpBhGhEyDQKOtAqR2BL00doobaYir/YX0WWaSd1OdKiPePf6UTVLKBWUm62LokwoIy68VbtoLtI7/QDqrzSTup/oUB/xLvgx06owikLBfVJ36VAi7c1cGoOEaKm+ms1El2kmdUPRoT7inflSu1JShVFDArb9Ts17lk3IUlcBYjxejUegyzSTuaPoUB/x7p26YJisHSJNhN0WAIoaICfk3HvE1sIjqPkuzWRuKDrTR7yrPrIWlSHrjKYJXKKCDdQ9SW9QsdF7ezVtne/STOZ+ojN9xMsRvnVqrgM0sq5zuiJYlgZtBMXRcm7P3j74Ls1kbic600e8sxN7TCU1BMzd9oPHonsWhMhzlSAhc362j5wv00zmdqJDfcS7TXNdklpjCNtE5MU41CoBZk9pIiGn/GrNLV+mmcztRIf6iHf9AY3jv2XNYYQBHHPZwxEUaqijWZIY8FXLLV+mmcztRIf6iHeNXMkszBKgMLd9Uk/YlgukfUmshoHzq4geX6aZzO1Eh/qId28f3XSdygU6dwEeq7rWsY7ruaqS2awzp1+c1F9pJnM70aE+4l3wowUiXOV0FF0ndcsKJtsox75P6tk4/+CR+jPNZG4nOtRHvII6tFyNi0GIPIH3Y56tGhsIy6iYYhzPPHK+SzNpcDvRoT7inZ24R+htJ7EHyqv8WB9lb8mQPCfPNDvxL07qjzSTBvcTHeoj3o1bF7GoNGHBW4FrX1fGkHCvcA5ahzUuvzipPwxFDW4oOtRHvCs/TDOjJOiECDyHgfU4QWZSwaIF56vcKd+lmTS4o+hQH/EKasKMqY8Jte1Ft72Pvb2ZYcpsmHuVaa8cRblKM2lwQ9GZPuJdf2Lrg7sQSNyd5IkrlMwNaP67JdqC/NWLnlylmTS4n+hMH/HulZp6rKa6p/c2YLYJhWeAFir2JOsKaa+KD7lKM2lwO9GZPuJdQR15yKxl1dIxA9sIoH2d2ElSj6UwvWu5lbs0kwa3Ex3qI94d1E170SRQgwXgkSLYDlXTHjYWdRXV+dXTh9ylmTS4nehQH/GyO3GGSqhQrK9bIq+PEvI6rkeYdTah3n5wS/xKM2lwO9GhPuJdH/kIvEpog0h5p5mKQUk4wYhJR1uU51fdiXKXZtLodqJDfcS797xYpQwZ0ChOYBHeYxL2/DHhbI2GpF/U1B9pJo1uJzrUR7xcn9hsICbA1NZtsYS96HYV1j0ma41mHc8ienKXZtLodqJDfcQrqDtRNltFdBzTgC2syiOygeaZQg9q79pe5DLNFN1OdKiPeDfxI6Rqe4LNsNz3WoyxG8krxKgqk6iV8Yvy4yvNFN1PdKiPeBfRGzZySx36XJU0l9lAJxKo1kiiWUP8gffymWaKbig61Ee8M19kpL5n54U8GTjtDoHKDGNQxpFGy+0XUH85itEdRYf6iJeTqSWgjgjpX5haYoSyh0T21CRiZ0nl1WKMdJdmim4oOtNHvCupmaynZNCUd38iJihoCdDEplAi6q+mrae7NFN0P9GZPuLdOZ2JQq8BRtnD1mdgqCYDZq1EGjiM8urtI92lmaLbic70ES9viZxQhQDbjunFuWoPwgoJcy49agnPZjOlyzQTup3oUB/x7pE6NBmhEhD2Pey0tFVQa4FWwwjWpVD4wUH9mWZCtxMd6iPeVR+ajFqYENapvKqPxLCKDwVrqZkQBkqvdoKmyzQTup3oUB/xCmrplcz6BLZ/aSbr66QeDKU2S1GwlPCL8uMrzYRuJzrUR7ybotcVWVqAXmvcY2wi1JF0FdbJRPKM1F7ZiekyzYRuJzrUR7ybdxp0Ug0CzG0d12OsiyJW29tua5S+Du32KneaLtNM6HaiQ33Ey8nUcyBzBsqt7zE2CdRag0SFZsljsPzioviVZkK3Ex3qI16Psem76bbHwDt3msGSCiycZxnVCtGr3Gm6TDOh+4kO9RHvgh+9lqA9QMpSV03dCtjoezMXN0oyMo/yA6i/DEV0Q9GhPuLdvNPUm0TL62jeF8VEAUqdAfKqqLNEnOPZUq50mWZCdxQd6iPeQW1m2M1gVirAldYdsWQE6sqdm7b0bINRvkszkRuKzvQR70rquMqL0DOkYrjuiWVCabhKkDAIW+ES66t7Yr5LM5H7ic70Ee9eqbXbyHW7iLoqamkKpQSDrK1YSyMVeTXyI9+lmcjtRGf6iHdMc8uTpABFDcBEe3jvbrlVm2gNx3hmJ+bLNBO5nehQH/FyjI0l1ZBBcORVUHMDq9ShmcbSJVHP+gOov9JM5HaiQ33EO6g1d9yveK3g3opREGpcH2kGLSFJpfnKTsyXaSZyO9GhPuKdR87GRtSAC45VfqQAisqQBuYpjVB/cU38TDOR24kO9REvZ/i2zjkjYMjrnthxndRsDYqxdLJZ9dmql3yZZiK3Ex3qI97ZiWFODUZQqhBwY4ESY4fRu06sOffyi5r685Xa7USH+oh3vVw0qvS9Wi6lBbVFgXVGI7TdnVhF5pivOgTyZZqJ3E50qI942UjOlXEVHaXtpts9nlrTuij2NrqUHOJk/gHUX2kmdj/RoT7iXU3NUlpICqNFW+VHVTCyATOug1plAV9+AfWXochuKDrUR7wdOKa5FQOqNS2oV/mxIQeVwlOqaay/KD++HEV2R9GhPuJd+VHCpBwaIJdVU8dkoM3WRZGsV0pxiryazaR3aSZ2Q9GZPuJd14umaBUrlIoCXGOHSnkADipjjqxt9vdMfxYf7ic600e87LldV8HEAUYNuM7pbFBEE9DenNgSzVFe+Yl6l2ZitxOd6SPerXpZRfPINKAgrYLaegHNEVd9PSKNULA821+kl2kmdjvRoT7infMyG1KeFTLWVVDvVeQ17+fqvQJGZcacXtmJeplmYrcTHeojXj5SRw3CCq2PVVFrKWCZwqo+ei4jDA34qjtRL9NM7HaiQ33Eu4FjYeRp1AATZuDZJmhZ1UhF1s41t5lfjfDVyzQTu53oUB/xbtMcC0de5XSbuO6JoSSolRSGBLPAhU3aD6D+SjOJ24kO9RHvnJe+io2+1ydaacDYeUE9I4wZSg5WQ0uvcqd6mWYStxMd6iPejYYMucwFNKRpvKBWBePeoJYad5A6L+Z/APVXmkncTnSoj3gX/DCuUlBhFloXxbxzp0uAyRRmROpMP3im/kwzifuJDvUR76YjrAM5WR1gOa+LYqcMZrNDZmyEBVupv7gofhmK4oaiQ33Euyc90tRVy0J5FR0sOkF1ZCiWWkmVcqBfXBS/HEVxR9GhPuLlRVHaIBoQ2CpwFAadrUIcWRPSbit/BbXdpZnEDUVn+ohXTNu6HgZt64rIuFeCWgILWGGOuoCu1TS/SujZXZpJ3E90po94Z710m6VG2ntt006drnNa9ytIG7HU2gqOVyN87S7NJG4nOtNHvLslUsuiPYLE2fbTR98z9Bp0sX/Xx4L6qufFLtNM4naiQ33Eu/e8LIEW1QtqsT3BN4FGGYCBWcymVn41RM8u00zJ7USH+oh3HnluJaW+p+ildUus2qAOo12C1Nx5JGmv0kx2mWZKbic61Ee8K6mjqOyBYzQaAvdeQUOSdWbH1DHUJvnVUi67TDMltxMd6iPezVqvVYRbgjknAfM6s0soHeYqqXOwJP1Zmsku00zJ7USH+oh35UfQiLs9UUVkn9QBdNiqQap1GaPFTr8oP75eqZPbiQ71Ee/6E2OPOmeEhiPtp+oElQwh8rpCCu+RY/QDqL/STMntRIf6iHd24uSse35vFZ6rkpayG8kT9Iixxl7yqq1/APVXmim5n+hQH/Hy9WMkRmIYtid+tLoqD5QExdCyKWF/NsTXLtNMyQ1Fh/qId+XHmFFKn0Btp5lKnaBUCjTJFUOPBeMvzJcvRzG5o+hQH/HuSY/KqJU7CP4bOLbTeRgIelU1aqZW3pzUHMJdmim5oehMH/FuNlOctVckwP2Ox3VV00VtQDCb2Oegom9e9P4w/VV8ZPcTnekj3iU/VjWdq66Kmi3snltexXQrMLP0wiXokt4z/VV7ZLcTnekj3s1mKjN1SgZRwwCWdU4br/q6TBuxZqk9vVkg8IfpzzRTdjvRoT7iXZR6YB+zCmAcq/jQOMCoRqgapK3iQ+uj9oC/UH+lmbLbiQ71Ee8Gjlnog2iCdUbgMiuoNoHaElpgMvpF9fGZZspuJzrUR7wrPyJbyVTAypRVUnOHOksA7SGkKRmHvXnP+wv1V5opu53oUB/xbn1iqjqqKGhNBXghDjp7AWHRoSHr+vUDqL/STNntRIf6iHcdAqKtr6oDeFXXq/zIC2rEACP0OEYItbQ3wY+/UH+9Ume3Ex3qI94FP7RRSJEhDGJgMQITJZAxU+PYYyy/uCh+pZmy24kO9RHvLoq515RCg1QiAc8RwMwyzCFhBMKG9ouT+ivNlN1PdKiPePlObXmUKFAZO3CuDLXhujeugjpgkFVu/+Ki+GUoqhuKDvUR796pI68qIyVApgw89rj1PidItTgDp/Cbk/rLUVR3FB3qI96lmTSlxNRBY1g1dR3roshsUEfNqSQytjfzTjnEuzSTuqHoTB/xbobvOpU7jQmVpO/kB4JqEghSUlk/0oJv5tj8Yfqz+HA/0Zk+4uUGAVNOnBbEY09kCns6QhvQJIaWS23rEH/P9Gft4XaiM33Eu1sidsmzJShd26o99pbbQgFGU86xzdb5TSPXH6Y/00zqdqJDfcQ7qKkRVkRIvaR1S8wDtHaFvnu6dFXU+sx5iZdpJnU70aE+4l1/wCozBrUCNfWwTmpmKCEY5NbRpEfh8cp5iZdpJnU70aE+4t01sdSsaVRIeRRg0g66R/gupPvMIdHQV2HqeJlmUrcTHeoj3nW9pFji7h4vKHGVH3P3kZcCudYUkpFQeLPq5S/UX2kmdTvRoT7iZfmhsWslMFNbJzWu8gO5Qq3daJrUMn5xUn+9UpvbiQ71ES/7yBlnKxHSupABI8/Nc4FSmhTBqfknrx9faSZzO9GhPuJd+cElI7a+KN6zmWpqYEEaxP2cN4uxzDfzTv9C/ZVmMvcTHeoj3uVO64hxBIRqunOnhKDNDCZrldoxYX/VIRAv00zmhqJDfcTLBsUpyDZA5i4/KhoUqQZWQ1RKnEt8sz7xL9RfjqK5o+hQH/HupOYmg1CA6n6nRs2r/Jjrtrg3vYy8Lov51UmNd2kmc0PRmT7iXSsXhXUuG0KfWoD7jp3mvD5ixxZjrBzeLHv5w/Rn8eF+ojN9xLs1tyX32WKAULgD8+A9l7oDNqmltzxG7e+Z/qw93E50po94955nk7GOsa6FPQMXpHVElwzr1C7UuKf6aNjpH6Y/00zmdqJDfcQ7jzy0WSUUCCPv4oMD1JoYQlsXRmZZVL1Zc/sX6q80k7md6FAf8RLqWUbXDkZJV/UR93ue7FF61CUpllF/cEv8SjNZcDvRoT7iXe6U6+Q0EmSNu5FrFdc11L7KjxxiSskq/gLqjzSTBbcTHeojXkHNGrCkVUlXqbw3zSFYIYG4aA4mrLG8Cn7gXZrJgtuJDvUR76DubVCkDINWOb33f4NVE+gz9Err0E75VXsi3qWZLLid6FAf8QrqjrPVIQvqmVdNPXmd1MkYug7l1EJL6Qev1F9pJgtuJzrUR7zbX9QHSUwdioa9s5kYrCuDkM45tOUWfwH1R5rJgvuJDvUR714/Ws0ltwaCbe8QEARdhQfIGNZjw9af7S/CuzSTBTcUHeojXm6aa4gjRqhzBz/yDusF6xBmYR15zP5sMjXepZksuKPoUB/xLvlRSGvjBpn3Yoy8n6hL2Q2KmEfoTZVendR0lWay4IaiM33Eu2nrYf3r3sdeLVcbMO8Vt3WVIHPVICGQZLVXL3p0lWay4H6iM33Eu4p6CDXs65ooOvcCoz1DDw1QVunRpBWJr9JMdJVmsuh2ojN9xLuWW6OQyio7SPbTB5ms0nqD3VuaRThxfdUeQHdpJotuJzrUR7wrqHUqYt8Li7QC9z6gEmcw1mldKqv84KD+SjNZdDvRoT7i5SN1zDVKBspDV/VBq6K2GoAlzBlwXRPlVR85XaaZotuJDvUR7+zENLLKnJAiLahl77jVRFAWdBJqL5VfOS90mWaKbic61Ee8a7ldJzUWWzV1rAm4yYI68AQaHBJla+PZaEi6TDNFtxMd6iPePX5MkYhxQishAjMm0DIQstAItYVi5VWHAF2mmaLbiQ71Ee96uQqmudPTZH2vT1xQl2C0qusgE0ua3V5tb6bLNFN0O9GhPuJdTa1GhpVhrPoDuKcMJYdVXYeaGIdgklerXugyzRTdT3Soj3jnJ4oW4V4h6+66pRlBY54QS8497FGo+GoyNV2mmaIbig71Ea+gTmiMiB1y3QuM0rojWtMGFFrCbjjn+MWT3pejiO4oOtRHvFufqL2R5gqJ90VRa4NaqECtcWaqkkN6Zb7wXZoJ3VB0po94ZyjGdUJzMWi9T2DJunBWhNg4JZwRpbx6pua7NBO6n+hMH/GuPbFZb5UUYiy851KvirrmvcAoSU+mouMHTH/WHm4nOtNHvNueSMyz5gScx/qQmqBEanszl6zaAxfbr5wXvkwzoduJDvURL8dS91RKIyhVad0SbduJad8Xdawroo0or1a98GWaCd1OdKiPeOeRiwyOaZ3PGQPwbiaveYw91QaJomLmV41cfJlmQrcTHeoj3pUfxoIa1yFtoQJv+8VSSNBzDMYzjDl/8PTxmWZCtxMd6iPendSVRpiaAWfFdU/sCBprBJRcjXvs2l6NseHLNBO6nehQH/EuzZSycWkBJMwM3FsGFTKYNHPIpU+qv6ipP1+p3U50qI94B3XmUfbmxN5plR+2qmsLYhCqrOtj74v4V2kmvkwzkduJDvUR756pq9iQSdBte+RNIqgOhqDakHqsJb8KfvBlmoncT3Soj3gX0ZsRrdcG2XYn+Z7SVOL6zqjTFGxt1l9A/WUokhuKDvUR7yJ6yii9BsCSVvmROULpGiAOjdQ1zhB/cVH8chTJHUWH+oh35ovkoUR9FR17g9EkBLNSoMaKpB2HyKuaWu7STOSGojN9xCumWymhlZgg9NSAe0Yom+5qraGlym28OqjlLs1E7ic600e8O6dT5DrjgBijAY+qYFlt99zOQHXVIOlVlFru0kzkdqIzfcRLpnNKu+U2COVVe2ymwzqsLaiEIUOz/oDpzzQTuZ3oUB/xbiXoqJYSVUhl9j2WOq/SuuL6rQTdjK/C+gdQf6WZyO1Eh/qId33ko5eAhSDXkPZwhLGXzE3AOHCveQk1v5rgK5dpJnI70aE+4t0jdetmWgZI0wFcd4NAyYvxwq32WQjnL07qrzQTu53oUB/xbn1ijDViUsAx1j0xWIOSVKAXItQSOY9XY2zkMs3Ebic61Ee8y51yx5hqXYd023biIFhFtoBSnevuKDSeDfGVyzQTu53oUB/xrvwopmNEgRJln9Rjgg0WwDKaci29tVf9iXKZZmK3Ex3qI96FqYMNjZYAae5errkP6Z3TM6qxhRZG+oH18plmYvcTHeoj3r1+JLWIIpBSL8CtKxQjg1WTEDbE2vkXrx9fhiK7oehQH/FuMUYMfYbUQGdvu9eWwGKKgLWiySqqVxHyA6i/HEV2R9GhPuJtmimO1lbRwbTKD6IKleIAypjGuqOVml/NR0h3aSZ2Q9GZPuLdED2iEBplyDucx3k33XbjdVk0Wl/NVF+V1OkuzcTuJzrTR7x7+4j7bO4ZMO1rYsT9Sr0+eh7YVDSE8YNz+rP2cDvRmT7i3dPHIreOFqA33tsTu4HZbOtDp4bWZ8VXwxHSZZpJ3E50qI9413JboiKSQatRV/GRK2icCr2UvirtULC/uiWmyzSTuJ3oUB/xziO3lmdOAlS67ODHAJup7pNaJoWBNl4FP9JlmkncTnSoj3gHtWSMnRVGqrZbbgcUxQitZKwtq4b6aiF5ukwziduJDvURL4MfLKmvQ3pO3V0vq6auDQW0UOuRIib+xUn9lWYStxMd6iPeXRS5JSmpw2hzL7odFSrXBGkWjLhNmfwqopcu00zidqJDfcTL4Ae3pkH2EN+2auoqe38Rw56hh10tzvKL8uMrzSRuJzrUR7yb+NGstYIdSisBmETAahxQ+1zldBmz9F9A/ZVmEvcTHeoj3k1H6J1IcEIotazyI2UwGhlyQQt1tDSe7S9Kl2kmcUPRoT7iXUSPexrYK2D/N0UPCdbRKIAhZqydJOgvTuovR1HcUXSoj3h3Uts0oZ3JK4tnrs2gzL43GOXaO1NM8VXuNN+lmZIbis70Ee/GI7TKmUaFdVtcBzWXvSFjMZ1Kz3P2OLS9evzId2mm5H6iM33Eu42gUxBLiUD/zum2O7lSRzBu6whXChNfzdDLd2mm5HaiM33Eu3O6apSWCIbupw+WAYppQM15770txPUH5/Rnmim5nehQH/FuzS1OEaQALa7TmmsuoEXWkZ2xUZTZ5rOIXr5MMyW3Ex3qI971B8QpmgPBPpOBAxtoKAhU6+Syjm+aP7glfqaZktuJDvUR707q0GvEnKGMOhbUs0KVOkHQUihxlN5fNb3kyzRTcjvRoT7i3SN16Zhplt2diKv8sLrwbh3QOnWsPddns9bzZZopuZ3oUB/xro98ZEoldyi1rpq6Y4RizNCatRwkzF7yD6D+fKV2O9GhPuKl88Kxr6oDGlVdJ3UkqOuohki1xzaN6dkGgXyZZkpuJzrUR7wbjhBFa0kFZuwL6iIJTNfBjaXibDFSfjaZOl+mmbL7iQ71Ee/WJ3IJ6z+DhrIX3a7Kw2JQsNFrmqKxt1+8fnwZitkNRYf6iHc1NbH13gYEyrKgTgYmhaEXK0qRS0mvRkPmyzRTdkfRoT7ipfli66S2CVLngrrksVeSM9QxOLU2JZdXUOtdmim7oehMH/GupM4hVM4NRsoTOOayDmqZ0EOdmNbBTfJqMLXepZmy+4nO9BEvm17KrDGGdURPBN6dievmyBCbSqMQeMTwnunP2sPtRGf6iHcFdeIR2hDQuR+paSaovStECqNgj4xJ3jP9mWbKbic61Ee8i+ixaBsjQ1gYA1vIUFpmmDEULUUsz1frE/UyzZTdTnSoj3jZyLWw3u95OnMFljGhdBGYgykJk9H8QfXxmWbKbic61Ee8K6lDIeZW9vAa3rPWJ1SacZUfIrFmq+3ZxA+9TDNltxMd6iPeTfywhqMwQgyrBuGiCrpXYwjlFuq6JA76RfnxlWZStxMd6iPendQ62r8GLh7rjsipD7BSGoSBIZU0R3tmJ+plmkndTnSoj3gF9Wgxz2YJSOe+KK474r/hCJI0hZhyYn3V9qKXaSZ1O9GhPuLdZOo8QwwYobKsi2KpHWqhDoP204fUmOuriJ5eppnU/USH+oi3F8XMWQuMFv7tell4tzqhVy0jRSYe7QdQfxmK6oaiQ33EuyG+OHLrOUCZssqPRnvcunToU6QbxqTPhvjqZZpJ3VF0qI94B7VULqF0MM55ndSaYYfzYIzRa46l9fSq7cXu0kzqhqIzfcS7krqPlPaLXuhtHdSjRChNIkRjtCF9Znm17MXu0kzqfqIzfcS76Qg591BDhTBzAUasoKHuYTYyZMyW8Nl0BLtLM6nbic70ES97XsRSYgUKe+IHhw41hD0hQXhS5lLo1fZEu0wzqduJDvUR76LUWIdajzBSW1AbNagjKuRGkTGEkvDVLdEu00zmdqJDfcS7yZBlrpvgILCwN82tMhoqq4HmzCKhUXjWyGWXaSZzO9GhPuJdmHoRHXAWSG323cg1wWJdeDfD1jFrl1+UH19pJnM70aE+4hXUvdY+4xAYvdPeNIdQqzFgKmRh7K6uVxE9u0wzmduJDvUR7yJ6XXNoCWFqa/ukXjV1qQpNijTmnkVfDRyzyzSTuZ3oUB/xsj8Ra06JQTlN4BkTrHvjgMV0qpVb0v6Li+JXmsncTnSoj3jZoEgphxghMbb/Kz80rGoEIxM2yyb4qkHRLtNM5n6iQ33Eu3fqbsJYCHCMBTXWCLZuijAa5SlNZPyk/PgyFM0NRYf6iHdPem1y1zJgcMrAFBmqYgfDHjuXdVWcrzbN2WWaydxRdKiPeOeSt1CFpELJdUE9bSyo44QZZK4qOw151aC4XcSbNJO5oehMH/Hu8UOMicWARoqr+uAApa46pKzaQ7KiGj8qqf/L9P8uPuTf/31n2pn+f9dM194G5lV8NBu6pyPIYnr+cxZTxcq8rpDvmf7ftcdi2u1EZ/qId7XH6CV0YyiUxyqoifZwhAqJMI3CsZk+auT6L9MfaaYFtduJDvUR79JMYfZoJtD3agweBWGd2B06z/UHX3VIno8GQ/6B+n+nmRbUbic61Ee8q6hj58GrmA6UAnCeHYokgVxLTD3+uyb+AOr/nWZaULud6FAf8e49T7ilphmyxFVIY6tQSgtgqiM3aoF+clL/7zTTgtrtRIf6iHfOS0uprhMZemNaNTUXKKkJaNb1B08hDH70SP0H6v+dZlpQu53oUB/x7qJImJMYQuLFM09aUBcWGFGYosWe2iM78Q/U//uVekHtdqJDfcS72UwpNRy8yo91Nu/J1AFKXye1xDjibK3V8ChM/Qfq/51mWlC7nehQH/FuMnXRgGFu18UScF2HdO2Vd06Pakadar+4KP7vNNOC2v1Eh/qIdzU1tjR6HMB9rPIjxADacUCuSp3HrPMnJ/WXoRjdUHSoj3hXfuROOJmBNJa96Had1CkXyFaaYt5VyC/Mly9HMbqj6FAf8QrqhXJJVlcRrWWVH9rTOqlzg7Qgr1laFnr1+hFv0kyLaTcUnekj3nkvXGZXEph92l4hsJe9oEGvRpxtP4w8muH7X6Y/iw/3E53pI95tBA0ysXWBJLKHrS+wbegekSCiljTGV9MR/sv0Z+3hdqIzfcS7gjoUm1IrCEcExrnOaRKFUOIoGCrl8GiC73+Z/kwzRbcTHeojXkIdbVBq64weq/gYVqB2ZZg5J0Jumear97x4mWaKbic61Ee8m3aKs+1nO5CpAbjv97xQMnQsPSIO5fxo2ukfqL/STNHtRIf6iHfXRM2BsCjk0HfLbRMw0g4WS7Eso47yaNzpH6i/0kzR7USH+oh3s5kQM4/SoSUewEIRChMDlpBzrNpXrf0DqL/STNHtRIf6iHetXMXSqjEERPb+ot0rUFsU6FNTrVRLtF9cFL9eqdHtRIf6iHezmSQZCQewtKFWJCg62x5jUw0bUs6vPPJ4mWZCtxMd6iPedQhkLKWmtrc3414MujcZreoaWysxUOMafvH68ZVmQvcTHeoj3oWpdU+j1grYaZ3UXXeDYi1gfSG9juqU6qu2l3iZZkI3FB3qI969fuRF9EgGFspen1jWd2INVFLWigvy9oPgx2eaCd1RdKiPeFd+YAiDaoSULQInXNV1mwZ16Xn9ROez2Ux4l2ZCNxSd6SPeHdRUYlNaTLcgwIEyqMUCAQ279Jx6fNXKhXdpJnQ/0Zk+4p1JPgtKzQ1sprKuiTFDwcKQ110xhaqpyqs0E96lmdDtRGf6iHfndLDGPDosssd+z9st5GIQwiwjj96DhvdMf6aZ0O1Eh/qIl84L5ckyYfKqqvnf2NOBE8JUXjVJ7DZ+cFB/ppnQ7USH+oh31Ye1nDQgNEIFrpWgtMD7eS8NmntuwqvgB16mmcjtRIf6iHd2YhjBkAZICB04CUJdRTb0nqyWlIemR6te/kD9lWYitxMd6iNe5k6RKe5pCN0W1G0d1yVahpxisIpW5qtNc3+g/kozkduJDvUR7x6plcvQ2oFsP35EnWAUFQZaXQW24Bw/eND7TDOR24kO9RHvhvhWDlpKBaoh7IsiQrE2gYOlui6PKs+mreNlmoncTnSoj3hpJ677YMgGtWIF5lqgWg/QS9jNtzimpR9A/ZVmIvcTHeojXkFN2scMfUIqyfbEj3VS5z3QZmBsM/ba4i8uil+GIrmh6FAf8S6iFyRPXJVHrWUVHcJ9D/GdQDPtQWRSGF/lTvEyzUTuKDrUR7w7qaXzOpkNxtzj1ltZ5UdceK8TPJZBe7viq/KD7tJM5IaiM33Eu3vimIitNii6B1P/2zRXgkCnGWvoYVB7NUSP7tJM5H6iM33Euxl6ErGucgMKUl519FjFRwgFxEbjooNEXnVy0V2aid1OdKaPeMd072WmRrBf7nbtEUBx9wiwxfFv0Vx61XJLl2kmdjvRoT7iXfCDqGYmBdMW1i1RBiy6K/AqQQh5++U/KKg/00zsdqJDfcTLpVyiWuIE1j1wzLiBYWSo1kZqSvZujA1dppnY7USH+oh35YeOhNT2NIRVg3AlhDqDAc26+0161PkqTE2XaSZ2O9GhPuLlprmuthcWqQxcUI8KquvGaCGMIBh0zldT9OgyzcRuJzrUR7z0yEu2uoroMLbzkmMEpZigTMyxRqP0rO2FLtNM7HaiQ33Eu1fqkIaETFDS9siJAhRpBUKR0HNryPHVcAS6TDOx24kO9RHvOgRYA84s0HgH89peSV5Gg71UcTDXnvqr4AddppnY/USH+oiXQ3zRhLoClbhO6rwX3SJWsEHSS6RE8ovXjy9Dkd1QdKiPeNmgWEqSYDDnUOAYeZ3UlmBariX1hDG8GjhGl2kmcUfRoT7i5UWRtbcRANMMwFpWdb3DTTkIt9QzDXvlkvNdmkncUHSmj3jFdB5Nw9w24jqZgXkmqNUQdox6zJQr9lcvenyXZhL3E53pI95ZLy1Znk3BJBMwlQ6aJkEoVktNXGKW90x/1h5uJzrTR7x7+khTaxKFpHsrRq8GZYx1TpfeuMZClF9tBOXLNJO4nehQH/GyPSClYLquhXGPpa4BwcK/vaBNEtcq89kQPb5MM4nbif+/vbPp2TM3svN/yb5ikvXBqoHhzSSLbJNZZRPwc2zAYwfTDhIkyH8P+bbpkZzpO2wE94OeQdmAIB2phVY/l/gWeU5VOdRHvGvkSmE7igQ4ZEGdO0OZgjA27d1iXffED0D9lGZitxMd6iPeBT9Ca7GvG2JqtqBuPUNtYXuKuztASVcZ8gGon9JM7HaiQ33Eu/LDOlJIEWadCkS2eMa5F5SLaLSY3pu1TpdpJnY70aE+4t1Jra3NWgfM1jfUO51nQyDZZnquU1vecl7oMs3Ebic61Ee8XMo1tVsgiH1V0hSHQWUrEHOuVjXpxE+UH09pJnE70aE+4hXUDYOGVPb1sOoeOMb7Sa9CYwtdsbZknzipn9JM4n6iQ33EK6hTwcQ9INQR9lIuE6i5J8gzl2lU1vn91mhIukwziRuKDvUR78LUZkQxM2AyBlrXQijC65tmxWgo6vhA8OMxzSTuKDrUR7yDGo1wxlVEV807dypQWBXGLNJojhBfe6fmuzSTuKHoTB/xbtmLpFZCbrCO5AlEu/8ltgmdWy5kg7i+NUSP79JM4n6iM33Ey4o6xjBX3dFDIqDBAtryBK6xmsVOmd+aN8Z3aSZxO9GZPuLd00da90TEr2KjrXNaGtQZIzDLFCscgr6VZuLLNJO4nehQH/EuooeaU8axig+qQEEHGAWCGruU9Z8Lw2tjbPgyzSRuJzrUR7yrPmzwqFWhZU1AGAxscoDSa6VimdNrY2z4Ms0kbic61Ee8g3pUSi0PmBQRqGEAa6wQsejkWri8Nu6UL9NM2e1Eh/qId1C3EDArQrA9m0l1QS1tgKhwZEGN9Iny4ynNlN1OdKiPeDccoZcQdUSIfayLYhEFw16g95S5hdRaeSv4wZdppux2okN9xLvhCGFqY2aYqgtqzfuOmCdkCr1q5tnzB16pH9NM2e1Eh/qIV1D3lJgoVlCxPRqSDApLhVYzx5zGQv4Dz9SPaabsfqJDfcQrqNkSVqkKve29GHsqpBLumb6ZNLZUBd8at86XaabshqJDfcQ7k5xLiyknKDUNoJgQ6t7eHAUjxd6mjrfGI/Blmim7o+hQH/Fu5sfEOCcWIC6r/AiVoRobCPOwPnjW/lbuVO7STNkNRWf6iHddL3OgYkeQVNZBnWTvMioEbY//mLEPkreqD7lLM2X3E53pI14xPUW1pz6glrQq6iADLEr/SlYHydxHeav4kLs0U3Y70Zk+4l2SumXOk/LXiA+gdVAvuhEhpbBqjzit1beePuQyzaRuJzrUR7y7JcYZ4tccatljqUVWQS3UgFrVUAKTpbc8crlMM6nbiQ71Ee8mfqSWdOxNoNZ0VR+soLEHCEMbtTgzhrd6XuQyzaRuJzrUR7wMU6NEHhU65q8xNgpW+oQYJQnX1Et4K/ghl2kmdTvRoT7iHdRTS6Y5IfQ9w1c77hsjQRtN5xiRGn3gPe8xzaRuJzrUR7yL6OXaCEODSTOvmnpDrRghIEaaPROnDzx+PKaZ1O1Eh/qIdx55m1nMGCS2bb8ogtbdITBLsFWCoMonyo+nNJO6nehQH/Fy3mmoMvbi5qEE1PJ+B8kNRmuRio6QylsNinKZZlL3Ex3qI95Npo5SqiBBDmNBTZRBMynE1ieLSUn81q4XuUwzqRuKDvUR707qSIEbIiyGE1APEQqVdVInreuw1sivzWaSyzSTuqPoUB/xcn3ibANtgKXBq6YOCWosBYqiibLEEt9KfuS7NJO5oehMH/HOUMwttZFlHdRzAs2Nc6EOPWULNY8a9K1O8nyXZjL3E53pI95tT5TSUTGve2GKQLWva2IbFWJJXXtQsqHvM/1Ue5jbic70Ee/G2Khqqb2t05lxndPrqqgcM/QapEnBIfMDTD+mmcztRIf6iHfOi/SmtSM03lsx0teql9yg7Qkgkqz38lbwI1+mmcztRIf6iHe3xNZXxVEjWEcBUuFVfcg6uLHXuc3EXD5QUT+mmcztRIf6iHdQa5OUWoQY+06brsqjUlk/TJF6bW2G8IGnj8c0k7md6FAf8a47sYxQMSFI228ftSQoGQnGaLWFHLnSW2Ns8mWaydxOdKiPeBn8aK3sDJOM0tdFkSeYzgbYkNchnuuIb61PzJdpJnM70aE+4p2dmOZAmQNK3yvJLQ/QkStUphz6zBPnW7OZ8mWaydxOdKiPeDebqQQspeqqpPeTnq1DurRpe/RYaevaWOS1eaf5Ls0Ug/uJDvUR77pu2bCt0gN4b8OgmAiKxQBJwropxqwF30oz5bs0UwxuKDrUR7x7p66t1hY7tL6XvQSLezFGhjww87RWir2VO813aaYY3FF0qI9413Vb8ixcMoRtuVAaFawzrW+yymyx1te2culVmikGNxSd6SPezbHRHuasHSyvM5rm3jTXBsLsJqVLKlzfKqn1Ks0Ug/uJzvQR76wXlNTX13cYtDu56lCwus7pNqfVydYnfYDpx9rD7URn+oh3j9S1aafZoXDcWzHWBdFyFeA0DLPRiK/1vOhdmikGtxMd6iPeRamDhSZZoEXcY2wmgWbJgHWWEEVGS2955HqXZorB7USH+oh3j9RVaw65QlZb1YfMDIpcYGpNsWSNjG9N0dO7NFMMbic61Ee8TTOpxtZA6jquCSWCdq3QktGUYpLrW8EPvUszxeB2okN9xLuaOuUw8m54mV+b5gxXdT0ZKM/aqwwNmj4A9UOaKUa3Ex3qI96VH5Rz61qgtdAXyq2CYUj7QS9QGawNPwH10yt1dDvRoT7iXS9XDlNZEiRuC+p1MQRtab9S92woJefw1hQ9vUszxeh2okN9xLuampPEIggq+5m6UwLdExIaK4Y2Qo1zfgDqpzRTdD/RoT7iXZoplSAhxkXxWCd1twQm66SOY9QoRXOonyg/ngzF6IaiQ33Eu7aXlkPfFNdaeK8kZ6ijrvIjJUNKgai/1aCol2mm6I6iQ33Eu5paLKZcAxDvd+qEGdRy3RvKtSadneZbreR2l2aKbig600e863ppYc9eFIjaIlArEXTMAVYqzXVrXMC/1cpld2mm6H6iM33Eu1fq2YJxS1Bom+QjMmjjCiH1iYIaY3srSm13aabodqIzfcS79gDM03TqXli0mJ7rvlja9sjTrEFzGy2/ldCzyzRTdDvRoT7iXZqpR06tNsh9z1ovbd0XoxnwsJk7C2t665Zol2mm5HaiQ33Eu/4A02YqBi3rAOqzQ2243UVcV8ShkukD1cdjmim5nehQH/GukatGLakHIK0L6ioRTDmBtKChRxtTPnBNfEwzJbcTHeoj3q5PDDipQa2dgQgz2JKgKYtECaHTW/NO7TLNlNxOdKiPeFdTYwh1H81J67oo9raglj35dHDUwG1x/Yny4+mVOrmd6FAf8e6VWhRLm7wXvKQ98WOVH7K+F3M2qlqppbeCH3aZZkpuJzrUR7x7psYpzbYprnEPR5ACtle97L0CWOsY/FqHgF2mmZL7iQ71Ee9q6h4aGzHMsbc315jAeDTgkIlYCtr8xJPek6GY3FB0qI94mTstTTgNEB51Qd0qaAwIPHMKpXVcJe0HoH5yFJM7ig71ES9zp41Dswgx8Loe1hyhBOkQCk/JfSaqL21vTuEuzZTcUHSmj3g57pQ4hB6h4o6d9lpg55ig2oiFOxviSy963zL9VHyg+4nO9BHvNs312Xm/Ukdsi+nRd5ppv+oNCd0iUZGXZuh9y/RT7YFuJzrTR7yzE5Nw5DJg1pYW0yWDzsyQrUQpO6THLyWpv2X6Mc2Ebic61Ee8O6htJJ4lwShzFdTKBspjMd7JONYaJL7kvHwH9VOaCd1OdKiPeHdLlFmqzHU05z1FT3Yjl+mAhgUR02jcXho49h3UT2kmdDvRoT7iZYOAaBh7C5emATS1Q9G2jmsamEkrhfrSwLHvoH5KM6HbiQ71Ee86BEKYKnFX0q0CZdott6UCBmUZsRT9xNvHY5oJ3U50qI94ZyeazCSlQ5p70a2tQqT2EWF3Bmgw4l5eanv5DuqnV2p0O9GhPuIl1KU2Tg1CWjUIYV9n9ggEsUhK2Gu08FKa6Tuon9JM6HaiQ33Ey2fq2KirgKYd/GiTwFrq0CObZkKtnT8A9VOaCd1PdKiPeNfL1WudpWbomHiVH8LrolgTlGCVFu9BxktT9L6D+slQJDcUHeoj3l0Ue8d1GRywE6ZASqv8aNszz0lJInXjlwaOfQf1k6NI7ig61Ee8m82klaXkCmGOVVO3JGCUtqM4ChWpRcJbT3rxLs1Ebig600e8Yjq0vZC8CYy6CmkiW9XHSBG4rWqaaus8X2oQ+Jbpx+LD/URn+oh3nVypzIAcQHh3k6PiDucpKBlKDwNzeKmR/FumH2sPtxOd6SPetdzWLma57KVce+IHJqjUB3CPc7aeuLUPnNOPaSZyO9GhPuLlbKa+LoOFIOruHq/DoHKcwFi6lMYhlLceqeNlmoncTnSoj3gHdWSMqVcoVA3IOoKm1iAN4UKjYKOXuhO/g/opzURuJzrUR7w8qYuNJAIVF8q0H/V0VSIw8ywdUVt47T0vXqaZyO1Eh/qId4/URYtkTbBK6wo0ZwFjidDTntiU57o4vmUnxss0E7md6FAf8a49kYWz1QyEvE7qmgqsYprAYiuiC6g8PgH10ys1u53oUB/x7pWaMYx9SAdJaY+GTGBjZBhZe6XCOusnLopPaSZ2O9GhPuJdmmkd0/swhFHyuihSsD3vdICZDk0ztjjealCMl2kmdj/RoT7inffSJ+1dc7Bq170TVDMslg1Q6qo8Wm3UP/FO/WQoshuKDvUR74IfdVgsPUMce4pe6AHUpkBmCZFrH7O8NJvpO6ifHEV2R9GhPuIV1NbXWS153Qxx7G0v+0mPQ4fWLIwQckhv7QRN6S7NxG4oOtNHvGJaYlDNRpDaiHsvxmK6N4E2esrWQo3xrTk26S7NxO4nOtNHvOsPqJakCIGUVXIQcwFL/LX1NizU56pB3vIT012aid1OdKaPeFl74LolZoUhwnuCb4caKgGlLsqduda3Wm7TZZqJ3U50qI94BbXG2UIoFSbROqi7JTANBopKOhKbtLdip+kyzcRuJzrUR7ycopcohN4X1Lv6iEhQS1pltWnn3gri+ED18ZhmErcTHeoj3g1HQGbs65pou5l8R1ChlFag5hBGw95bfquRK12mmcTtRIf6iHfOy8yh6Co6atcCFIaBVdphvUmxRi4tv2Unpss0k7id6FAf8S74IRhiZoGuYwJpymClJYipJIyTRn5til66TDOJ24kO9RHvRkPmQNSlw4h7jI187QSNDDUqrrObesNP1NRPaSZxO9GhPuLd6wfFPscsoNkMKE1cJ3WwdVuU1HF9L+snTuqnNJO4n+hQH/HupDaxkPuAYZyA8kAoNDrEOEKJI9Icn3jSezIUxQ1Fh/qId+aLBG6zV+hSKxDVCJbLgNCLRGlRx0fKjydHUdxRdKiPeNf2QoNmnBUyxT3zY2SonAykZh2Wiq1L5EtQ412aSdxQdKaPeFdSB7JSp0LUvRej5rBXCLR1Yywa8h6jh2+55HiXZhL3E53pI9496NVWsZQGrfW9ac4IqqxjG2ObLTRBpbdSp3iXZspuJzrTR7y7JWpJgbTAXAf23p44QGtbl0YqNSmWUPADTD+mmbLbiQ71Ee+i1MXCZI1QqhWg1BBKbxUktSzNYsD41lhqvEwzZbcTHeoj3j19zGK9IUGSPRnS1nFdrSqM2vY7X9Ve3+pOxMs0U3Y70aE+4l3wg/PE2RUk9nVNbLjKj9QJuDNqSq1pqR+A+inNlN1OdKiPeDdwbLRuWTvMXtc9cfYGaqmvwholpToijg+8fTymmbLbiQ71Ee8Gjk1Js4a9FUMRdngJSli3xdJSDs0kSHnLecHLNFN2O9GhPuLdSa2K0nGd1LpnM8W2t7wwr9siaiyBNYS3VpLjZZopu53oUB/x7pl65mgzJ9DCX9ubEazvHV1EMiOHMfgT5cdTmim7n+hQH/Gu7YVQuM8MPOOGejYwmwoFoyn3LjF/4qL4ZChmNxQd6iNentRDE2GGOlsBstKgrgvifqdmipTR4iee9J4cRXVH0aE+4p35Eiq2gQaJbdXUZRCoKEPo1lrtfVB6a44N3aWZ1A1FZ/qId2mmlCjOSZBtey8lTjDqFSLh4IY1ZXprhi/dpZnU/URn+oh3FXVdpQdzhJ73BgELDCVyg6zYZKSqwm8NhqS7NJO6nehMH/GuoDYrvMoPkFFlMa15P1IHiLGsCnvT/toYG7pMM6nbiQ71Ee888jhzJjXQVNYtUSZDLRhgJm511hRHe+uRmi7TTOp2okN9xCuohxj3XAwojnVSa0+gIeK6NOqImnPr9a2eF7pMM6nbiQ71Ee8auayNUEOBXnr8c4OAoUDqHFADYh76Aaif0kzqdqJDfcQ7jxyTRbRVUyviqqnHgvprSGSuYV3RIuX4VocAXaaZ1O1Eh/qIl1P0JORkCBNxj4bMCFqlr+M6jYFCnPkTJ/XjK7XbiQ71Ee9eqWW21FOBLLvTNs4GhdoqP1KnGWPu/bXhCHSZZjK3Ex3qI172cg1lGR1yaPjjaMiKs0NMJoULae5vBT/oMs1k7ic61Ee8W8rVRs57H1eXtBfdDoHaQgbto9Q0K6p+wCN/TDOZG4oO9RHvdoJ2C6vKUEj7NY/Cui1WEwPUOYxkVdb9ExfFJ0fR3FF0qI94eVJzsFEnzMLhx3HrxpVhqrSKowWWtyJ6fJdmMjcUnekj3s38qHGVH0a78BiwTs9VfeQyV0mNGVMZUsJbJTXfpZnM/URn+oh3u14Gh1ySgdI6oolSgNLjhNCILOfOQ98qPvguzWRuJzrTR7wsqFuWkiekUdc5PUIHM0UInUqRoo0Cv8/0Y5rJ3E50qI94CXXvBWnP7d3OS+8VtMQMjZvMkbiW17oT+TLNZG4nOtRHvKs+ZlVOOUNPezhCHwkKV92DIvNMcdYZ39pfxJdpJnM70aE+4hXURefIPQm0PfaDdK4zO+iqQfZMpCJRBd+K6PFdmikFtxMd6iNeQT05csCUAad0oJAUakgN4uA4Wko98lurXvguzZSC24kO9RHv0kyzYR+hQV/1BpC1CRrUQDqGjM0GpbfmnfJdmml9aA61Q/1n8c55iSkI7gxT3id1snVRTDVuDyaWOKiKfuKi+JBmSsHtRIf6iHdppmGJckHoYUf0cF0ZC4nAXlRuQ2j9/wN24lOaKQX3Ex3qI971cqFg7NYgZ9qd5IJg64wGzTKT1K4xvTUdge/STCm4oehQH/GulbyYRpkB8qy4yo8hoL1HGNJ15po1l7c6BPguzbTKI4faof6zeLdDIORUGSOwtL3otneoUieEwpyqqo741pOeXKWZUnBD0Zk+4t0z9YxcZXclIhegMQ3qOrghk+GgOHn2t1xyuUozpeB+ojN9xLviIw1uUwNQkAFUUMG4N8CgI83arPUPnNOPtYfbic70Ee/e8yiHMEeDsdeCUhsFrLQMvZn0bBHLa8MR5C7NlKLbiQ71Ee9abjt3M1OojStQTB3KlLo9xViypTL1rSi13KWZUnQ70aE+4t3AsZY21AJJ44KauIPmMCAsqo1j7wnfshPlLs2UotuJDvUR754+Oqp0FOgSVvkRsoDVgRB4z/S1sv7wHyipH9NM0e1Eh/qId2FqqbsTIEAnjkDVCKzHDjK6zNhKavxW14tcppmi24kO9RHvIno4ZrMaIUfOQHmRrbhui11aVcaQy3hrjI1cppmi24kO9RHvoC4YJuIELNSBpA4oaZXYFYeNoDaE3/LI5TLNFN1OdKiPePlMPZOkbLvftgF9vYMUZYjUuCFir/RWmkku00zR/USH+oh3ET0uVWvvMJoEoEkMSshQSEvmKpnTJ8qPJ0MxuqHoUB/xrkExj1pwLorHfv2YnKAoZeh1zjxKKjY+YJI/ppmiO4oO9REvL4qxp94ZUstfYeoGlpUgCjWxFILlt6bo5bs0U3JD0Zk+4mUrF9XEiWAP0wPqlkBHY5iNZWBtBV8rqfNdmim5n+hMH/Eu+bEKjy67K0CwAo02oUQaYCXZkKRh9rd6bvNdmim5nehMH/GK6UQjNF0XxNqFgAjT+p4aRCuaqc5I7a3gR75MMyW3Ex3qI95BPeMYdQQYPS+oxypDarH1qay7IofQuelbTx/5Ms2U3E50qI946ZHboEoNOtcJJBh2HZLAiFvqWFHDB26Jj2mm5HaiQ33Eu6aXMcm4DOASMlDounhe1YjRyEOYAqe3doLmyzRTcjvRoT7i3T0xNyxlTgh52DqpVaGodkCrYZ3brBo/cVI/pZmS24kO9RHvcqdWkuwpetn240cNCfSrGrFcpQor5bfaXvJlmim5nehQH/Hulbrl0Mq6KM6yl3IVFrBGe1LkJBRlkho/APVTmim5nehQH/Gups5p1dRcQeIOftRmYKnvRvIUh/YW7bV5p/kyzYTuJzrUR7xrUKxccVceQ3AHP0Shps4Q8yh1zlA4f+JJ78lQRDcUHeoj3qWZqJeeeFXS1vfAsVVTm8QMY44xse/q4wMm+WOaCd1RdKiPeLtpjtXybiC3vRM0Nyi9Nxh9TAotcHztnVrv0kzohqIzfcS7yZCL2lZmhEAjA6FGKCgGo8gcZkmivtX1ondpJnQ/0Zk+4t3bR8qDmSekTghEbYCGVVHnVPMIAxFfs170Ls2Ebic600e8C34YcyiFQKyPVVCPursT1w9HnlIRZ5S3bol6mWZCtxMd6iPeFdSjzII1Aac9wbetq6LVyBAS55aUMuW3lnLpZZoJ3U50qI94V1HrbIK2pyGkuKoPIah1x1AlTbN1YaRP3BIf00zodqJDfcQ75yXOXEZb53OYDBRihppDgNyzyGxYw6QPQP2UZkK3Ex3qI96VH6nWFhfPo+3ZTAthKD0lsDFs9IEt8AfuiY9pJnI70aE+4p3zor1lLA0YawYqsng2SjCTWFx4F4tvBT/0Ms1Ebic61Ee8HGODsm6EDEX6XBdF66v82KMhR5s0xxja3oro6WWaidxOdKiPeAd1r6Vpa4A2GhDbwrvVsTsEZhnMwdJbaSa9TDOR+4kO9RHvJlNL55lzhMT7SU96Bss1glVqpHUvLH9rjI1eppnIDUWH+oh3UIe9z2VGmIjrpI598bxX3mIN3TJT4/oJqJ8cRXJH0aE+4l35obsPcRUdEtiApiForAqpNU5DezJ7az6C3aWZyA1FZ/qId1nqMDON2kFIB5DGCEWnQqFUG1Nk4bcMRbtLM5H7ic70ES+Z7hJsCoxa1zmtOEG1IFQLg0ePM5a3XqntLs1Ebic600e8YprLCDSLQf+aCxmw7Ew1w8JcaxRttX3gnH5MM5HbiQ71ES8L6lCQVxnNOSQgWXVHpVWLVJtRG+HE/oGD+jHNxG4nOtRHvKs+FBuOUvdCDAHqlaHWslPVVPYKuij4ViOXXaaZ2O1Eh/qIdxG9qiF3nUBxe+STGtQYaf1QLWYr1MNbTS92mWZitxMd6iPeRfQmM3UcMNLoQKkjWK0EMxni0HWGj0+UH09pJnY70aE+4hXUVdZh3DWDzrAuignrqqkxAlnCPOJAo7fC1HaZZmK3Ex3qI15O0TOWVDL0gquSjqFAaXNAyGm2gaJhvJVmsss0E7ud6FAf8W6Ib0phUOjAdZQNNe9eAQVWCdpaWfX2Wx65XaaZ2P1Eh/qId6MhWSa2qJCsr6IDwyo/klboprnzwps+4b08ppnYDUWH+oiXreTVxmSFlq3sd2qG0sO6Nw5tJdREXN5a9mKXaSZ2R9GhPuLdOzUOyjVlmL0vqHVfGbkzSNoTErjs4uQdqDHcpZnYDUVn+oiXTCeJUhukOneaKQ2wGQxy7jmt05p7eKmV61umn4oPcT/RmT7i3WymOqlnXpfDuP2XuU7sYhIgdB59tBmTvtT08i3TT7WHuJ3oTB/xcjiCNKliMGn3vITSQGcskLRMoh4X1S89Un/L9GOaSdxOdKiPeAW1SNUcikIstoqP0vZB3XSVIRLHKkrU7APFx2OaSdxOdKiPeBf8aKpRTCAPTkCs/OO0Uxqd0tfMj7fG2HwH9VOaSdxOdKiPePdIXVUsr6PZ+mAgYdoLBAiCZYs51AU9fgDqpzSTuJ3oUB/xruV2Fc0tYYZGQYBs1SDabZ3UnU1GTMzlJTvxO6if0kzidqJDfcS72Uy552Zh3xGRgPKMUGgQ9BIq5yE4MX0A6qdXanE70aE+4hXUU7rWnTvtobd1UscKlvL6JlPZA24kfqSmfkoziduJDvUR7y6Ko8QYKAP2uY9r4VV+ZIQpMZRQmMRe6hD4DuqnNJO4n+hQH/Gu/KjUyqo6AOPsQC1ksJkLjBpKW0V1i/Gl4Md3UD8ZitkNRYf6iHcdAjHoQIwgWCdQLR1KaHUV1o0s51y4vTTG5juonxzF7I6iQ33EO/Nl1JhZBqAsnsl2161tsqOgdNxv1W896cW7NFN2Q9GZPuJdg8C6CdaqHapoAJLWoLAJRA5hzkbVxksbjL5l+rH4cD/RmT7iXULP0Ci2AtxJgXjXHQULIFWdiXoL460HvXiXZspuJzrTR7wrqFtqedR1MMcvOzGs2qMhAc++E9WFpr7Unfgt049ppux2okN9xLtHat3mym7k0rYK6tDDqqWnwezV4ghVub51S4yXaabsdqJDfcTLW2IhjS1Ca1hhXQoRVBfUvZQwJs3OvXwA6qc0U3Y70aE+4l3ww3KxvIoOnCHuWesdLInAOsE7IQ4M9tJoyO+gfkozZbcTHeojXm7FICo4MgTdbx+1GBQqDWTV0zhr76l/4O3jMc2U3U50qI9418o1bHDFBCMnAyq2oG40oMfakWfRMN/qEIiXaSZ1O9GhPuLdRXGI9EQVuCQGGjbBpARoOeCcVsn6B5yXxzSTup3oUB/x7qTGVTwHUsAiq6ZeF0MoGARG26uLJpXyiWfqxzSTup/oUB/xbtx6psktrY9hL8egVMuCujJklF55hF7prYhevEwzqRuKDvUR72Yz5VVMEw9QUQWKZUDNqxqZiXOv6xiX/Il36idHUd1RdKiPeLftBXWyhQal75NaZ4AyY4VUmG3UORnf6uVKd2kmdUPRmT7infcS93rmloGJCahlAy1tQqnZ4uiUR3vr8SPdpZnU/URn+oh3c6lZdvd4B+G2zukRBtiIBDn1hGVWDeOtijrdpZnU7URn+oh3t8TWUVpXUEwZSMaAYtQgDxSKY2TEtwrqdJlmUrcTHeoj3sVOR2Ms2AArIVAZESyNBISEmDtql7fe89JlmkndTnSoj3j3SD2H6LoOwui6qo89m7rUdV+0SYFK0knzrcmQ6TLNZG4nOtRHvCs/TKiaKCy2GSiFCGUsqCvXUiYp4vxASf2YZjK3Ex3qI16mmYbFjAoz9J077Ytn5QCxhlyq5ZHHW33k6TLNZG4nOtRHvIO6CIXcI8RmC+qQ6p74QZA4RSmEbbaXFt1+B/XTK7W5nehQH/FuMnWojXPt0IUMiKLtaesTdJQWetGlvpU7TZdpJnM70aE+4t1sptpGsTYBbVsvKgirjkZIlQ2bNJb01sCxdJlmMvcTHeojXm6aW+dypQJtFts1NUPFooCKlmteZ3X/xJPek6Fobig61Ee8SzO11EbIY5UfY6zyYyoYaYA5Uu4zWCxvrST/DuonR9HcUXSoj3g3RS/ytKATetuvHwti0Jh4HdyaQ56z1/5W+YF3aSZzQ9GZPuJdmqlT3k3jsA7lAsRDoayPHbLQbGWI0lsbyb9l+rH4cD/RmT7i3RybWTWR5nVO761cMwrUygOwcexJU4/y1is1XqWZMLid6Ewf8S74odalWYavtaB7EhMsiaGTJQtzBn2tOxHv0kwY3E50qI941x5AWSfPdUssaRUfSQmKxgDFVLqJ1EFvrU/EuzQTBrcTHeoj3k07rcMkZoGQdW+aaxnUcEAsI8/Um6TylvOCd2kmDG4nOtRHvFzKJWzCFTDIzp3WuBcIyDqu1/9rQA36iZP6Ic2Ewe1Eh/qIdxE93JYhduiRyp532sE22dlwrip7cIlvdQjgXZoJg9uJDvURr6Dus8cF8YCKe4xN2QPHUkKYeeG0bopj2CegfnilXl9CHGqH+s/iXX9iZI3cAsy9wpny2JWHZShY2GyWUV/rI8e7NBMGtxMd6iPeQZ272rACknZNnTKDln1RtDAaceFMn4D6Ic2Ewf1Eh/qId68fWCbyuigW5gCEdR/SJNAwGq6zurX4idePB0MRgxuKDvUR7yJ6I2es1CH00oA6MRh1BG6YpjSqMXwg+PGUZsLojqJDfcS7J72ooc5QIYxdfmRJYLjujZZjxpx7n/zWuHW6SjNhdEPRmT7iXSe5cko4AliyvRI0VqgjFhi8C2qh2ctbyQ+6SjNhdD/RmT7iXSfXbNrCXh4Q96a5vCvqsWprxcpsaf0UvTUdge7STNHtRGf6iHfOS81N9gKBEsNYBXXLYD1kaBxrpLb+99pSLrpMM0W3Ex3qI95FqWvqNQ0Fm9J/fM+rsw8Y2FPNWbKEDxTUj2mm6HaiQ33Eu/e8WMc6rRN0RtwlSIDSwg431S5sUfpHTuqnNFN0O9GhPuKdRx7LTNEE+mIbaHABKzOCDapUp/FHSurHNFN0O9GhPuLd/qKqUWTV1BU1r5N68VyltT3xA20dkmblrQ4BukwzRbcTHeojXjovSbhUhFmk7p2gq6bOoUDlPGvoiuETj9SPaabodqJDfcTL3GnoocYONcU9xiZOKLury2qJTYgW4B94pX5MMyW3Ex3qI971cvVVZ7QcQOoMQDIXz6NmmDRb0lhirJ+A+inNlNxPdKiPeHdS97BKahEoXx657TM7hD2lSbWL5Tr5rdlMdJlmSm4oOtRHvHvSMxu5qEIcY5UfPWWocTDEhjWlqD3hWxE9ukwzJXcUHeoj3g0cq4OwS4OYyt5gpAmK5QGc6iK6tBjiW0N8+S7NlNxQdKaPeMd0KjNq3CfzXNXHuh1CyZiBeNroqSfLb8VO+S7NlNxPdKaPeJdmkmItWgYLSYFaKqBEA0bK637W2iqqP3BOP9Yebic600e83J5YdO7dttrrvhumuu6LliBIzNMM88xv2Yl8mWZKbic61Ee8G3ZKi+GMDTLv/UU7gFoUC4hGrK3nsqj+ANRPaabkdqJDfcS7ijr2VnYd3VLqQLMmUK4EMriz9R7yLB+A+inNlNxOdKiPeOeRxxa5xQx7CDVQ3BM/ch4Q0sRMFPvUD1wTH9NM6HaiQ33Eu+5E1DlmMMChtE7qVXlomAMipZ3ei8r81lxqvkwzoduJDvUR7y6KRbkIZmjabD9+RDAaHWoPhpyDUPzERfHplRrdTnSoj3jXcxsKJaYMIbYElPcUPaEKJSDllhEbvhXR48s0E7qd6FAf8a78oFKQwoCui+yvgWOKbJA4ysjEUvNb25v5Ms2E7ic61Ee88150Zg2FQXAUINwDx8YYUGeeoQ4aoX/iSe/JUEQ3FB3qI95F9GJIffELPeyuWyYDC5kgdIrRCtMcn3jSe3IU0R1Fh/qId1Cn0crADpr2SvK65yOkiGCzV8uzpzniS1DLXZoJ3VB0po941yCQagyDFsQkX7FTgcpa9hwbVeGeR3qr+pC7NBO6n+hMH/GuoubIZd0GoQTmH6edWg4NAtXYaG+BSW/13MpdmgndTnSmj3gZ/FCazRB63/vIay9QeDQYKTClmHWkt1Y3y2WaidxOdKiPeAd1iVqzGSClAdQ4gkaK0LqMKY0Lylu3RLlMM5HbiQ71Ee9uifs9b+7ZTJh1L+VatXVqe+wHU0gkFvJbHrlcppnI7USH+oh3ET2UkEtN0Ew21MrrpA4Dik3NHZvm12aty2WaidxOdKiPePtIHayWBhJ3d6J0BDXLUHEmSeuHob1lJ8plmoncTnSoj3gHNaVZSRqE0QLQXLfFqvu2mGTOFCjH+VbwQy7TTOR2okN9xCuoa25mSA3iV3+irG+01w6crcfJI0Z8a96pXKaZyO1Eh/qId1C33lASwih97oheBZtTwLAPDJqqtg9YL49pJnI/0aE+4l35wWnsdw4IMW2o24BVjUworWgXLSzhrTE2cplmIjcUHeoj3oWpC5aImMFqjPtJbz98tAZzarC0X/XKWztB5TLNRO4oOtRHvFuM0SznUhJI2ckPyQJltgiCeapi4cxvmS/5Ls3Ebig600e8zFKzzSECLLPvFQLroBYLYDYMKybp9NY9Md+lmdj9RGf6iHeDIYuUGZMCG69zGoXBJArE1sdoYmjy1jUx36WZ2O1EZ/qId41cDcec1MGmjlVQtwC6v2dmvK6Liam/5ZHnyzQTu53oUB/x8umjaAq5A2Lf4yD3sFOOGWSMsIDPrdNb7QH5Ms3Ebic61Ee8W8q1VzfHUaD33Z1Yg+5Nc4vxGXgvm8uT33rPy5dpJnY70aE+4l35UbrgbHuBwLohEhNCKRhhCBnF2Ev+CNRPaSZ2O9GhPuLdSZ1sQdwMwiQDGhmhptagko3UNc7YPwH1U5qJ3U50qI94ub8osdSQIeXd9tLmujJ2KjBmSo00dMpvrXrJl2kmdjvRoT7iFdQ6uI4ZBHju4MeqOsBao507rUyDam0feKV+TDOx24kO9RHvXj9yXSU0CrTaFtSJV01NWiHrDFgscPzISf2UZhL3Ex3qI96d1GkGnqumjlUDEFoDs5l2q6IUiqu0fq2XK1+mmcQNRYf6iHdppkYl7yBTL7h7udCg5r2XPEyejNMwv9UhkC/TTOKOokN9xLsGxc7YM6+bYbUFNYuB5hYg0ui23RfjtyJ6epdmEjcUnekjXq4EnRzmKje0lrCz1Akq6QSjaEh1tFHfetHTuzSTuJ/oTB/xciNoKSEpgdQw1jWxCVTlAE2KJpWYZLw1bF3v0kzidqIzfcS7JPUs2kcuIG0vEBBlKNwDDFvfFQkhjbfe8/QyzSRuJzrUR7yzE2VdBzUijLgfqXePwCqoO9T1vxy6TkpvpZn0Ms0kbic61Ee8jOgpG69iepG9b4mtgcaZYcy+CpBe26pAPgD1U5pJ3E50qI94956XaQ4bEUbtCaha3cGPCSHKsNkC99fGUutlmkncTnSoj3g3GpKlS1zltHVbUOOYq/KIDIjZCpU42murXvQyzZTdTnSoj3j3oNdi0ljSqjd4Qa0YVk1NBVIIMRt1rq9F9PQyzZTdTnSoj3h3Uq8DemJRaOuo3i96HUpehXWZ67uClqe1D0D9lGbKbic61Ee8e6Ye2DlaAakiC2pMoDMZJG289WbxrRUCeplmyu4nOtRHvINaBEuNtm6G1ID63ovRZQKaUtcpuYVP1NRPhmJ2Q9GhPuIV1NYj8awN8pS97IUMivYGzC1JajPxa0N89TLNlN1RdKiPeAV1ZJ01r/IjFgt701xYJ3UJELOKIpK28Vb5YXdppuyGojN9xLvZTCNbG6MARi5ASjt2arh3zpUsPTeUt1xyu0szZfcTnekj3jEdWyotMWSjCpRzgNo4Q8PYNA6sQm81vdhdmim7nehMH/GK6VknxkzrYwh5nc72tT2xFGhpAV2SBS1vtQfYZZopu53oUB/xEmotRGFCqrrX3NreilEF6uK5Rs5M9gmon9JM6naiQ33Eu6cPKdLnngwZpOyBYwgm+7imIYYL7zzfmuBrl2kmdTvRoT7i3VaM3VSLvUL/mviRlKEGDMALaURKi+sPlNSPaSZ1O9GhPuJdmHrg7KklkJgX1JoESowJRqs9tGQV81vrE+0yzaRuJzrUR7xre+k5hBYJxn7LozhWOR1DgZhkjpkpW3wr+GGXaSZ1O9GhPuKd89KU29yri5BxT6ZGKD1HmNZbSDxDKp8oP57STOp2okN9xMuBY1hiyg1sIQw02gRruYO0PrT3xmm+1SFgl2kmdT/RoT7infcyJ9oeDZkXwRvqDBrWDwXFhGpss33i9ePJUFQ3FB3qI95BLaNzsAGRx4ZaxjqpbZE92UaRxfd4K81kl2kmdUfRoT7iXdct0izVZB3N8auVPIKmRFCQGDFQbvUl84XCXZpJ3VB0po9496IXa5AWImAsec/8WAc1r3tiUCVq2lKUlw7qb5l+Kj7M/URn+oh37Ymopc8kEGX3B4gxrJujgoSKMmtIEV96pf6W6afaw9xOdKaPeHdOl8k4KMH6tv04wbcO5VVfl5wlF2v4Usvtt0w/ppnM7USH+oh3jVwYW0xc1/GcFCgEg5IW4wWFmTAX1Jei1N9B/ZRmMrcTHeoj3j1Ss3GbViHMRTaFYaBiCjYlxRl6C2/1vHwH9VOaydxOdKiPePf0kaRMFdoTmfqe+IFQKWdA6T1NklDqJ07qpzSTuZ3oUB/xLvixEJbKGWZaPFOUDLYujqCY1k9VzUv/ANRPaSZzO9GhPuLl/qLWa+gM3OOARfG6KGZhWJdFm5YkSP/A48djmsncTnSoj3hnJyatqkNBpuUF9Yh7NtOAIsbDRtqxzw9A/ZRmMrcTHeojXkE9ZqxdmwDmwUCNVk0dewWJPGSmEVt8Kc30HdRPaSZzP9GhPuKlR94zkhK0UBIQ4wANqUAPCffAMZT2Upj6O6gfDEUKbig61Ee8gppsRhokq4iuEWiqQplxfS+HmRfQaX37AagfHEUK7ig61Ee86xD4mlajCWppaa9PrKAxMOg6p4P1KfjSvNP0T0j/VO1BZOuqek/070sdv//r3+hP43/86Tf/K/zvX//q63t/9bNf/8i/G/N3f/jd/v3+/AdYf92+Q/8Lo/DP/A3Yv/yfJeKSh/Uv9c/9Dr/+1V/9e/3VH/+v/6C3zaih9ppjgFBj2evnA+yEJkRb96nIlknf6QbBy8/6Z7wI/KI/a/o3f/7hl2f/u3/4m/bffvjTH//hv/zxH/++/OF3//Prj/Nfwk8cfJ8kYkTEUdQg9r08tXYBS3FCS2GUGVIL/Z0H/W/+9v/UdfqLiJ9x8/hFE/EL+Ns/ylDq62+/xb39ua87Zh09gxLOThyq1ne2P+PdZ40/oyD/RX/W/2L+9gcufXQR6CNPoEBjsZEGtClFOMXB+E5Bi0L/xMRPuXlfTPyMMNG7TMT/PyZ+AZ92j3U2LQXMwrq0DIxQvi4yMYw6sLdE72R8v/u0f8rm+vq0f0bK5hd9AvwCPu2mo2buCDJ3O/tuUDBsFWJtMVvsqc789lf29FM5wa8P+2cY9b/oD/sX8KU9hBKLcVqFvfJeWrFzRowwrIcmuc0eX//S/vxh/2u5xf2L+dqeRx+WS4ZZQgXSRYNaTtBn7liJsr50r0cJl1/bf4ZV5l/b/x9ba0ZKM62PN319bY9JVlmvEXKczLFTDq2//2k/fm3/13KT+/in/etf/df1w396DPz1b8sPf/vb8oe/Hz/8Zpbf/zB+/atvlL/8qt/98Ld/fhT8938o9fejn1/8f//EX/6Z35cf/vQfx1wf72//7nf/MH6z30sh5EXV3wX5mxj+huzfakykQf/z/rf//lf/5bf54bd//O9/+8c//Gn9Z/sP69t//GG0/Yf/y7/uT/78j7/D+a/wn347xp/+6r/d/oe/U/c/9Otfff3S3/wfcDC/rqzgRwA=</AdaptiveCompressedXml>
</file>

<file path=customXml/item3.xml><?xml version="1.0" encoding="utf-8"?>
<document Id="cd8ef31c-a7e1-4233-af88-c972afdf3f34">
  <version>1</version>
  <createdBy>hancas</createdBy>
  <modifiedBy>melcha</modifiedBy>
  <createdDate>2025-01-20T05:02:58.2069341Z</createdDate>
  <modifiedDate>2026-10-05T04:38:01.8432102Z</modifiedDate>
  <sheets>
    <sheet Id="a75b27de-3cbb-4574-9781-cd0ba0527c5c" Name="C.1 Trial Balance"/>
    <sheet Id="2dec4e6a-58a8-4cf3-9e84-60e2671e300b" Name="C.2 Revenue"/>
    <sheet Id="58bbe7f6-0a42-4163-a9ee-8e8f1dd45a47" Name="C.3 Expenses"/>
  </sheets>
  <documentDefinitions>
    <reportDocumentDefinition>
      <properties version="27" revision="1" isCriteriaEnabled="false" suppressions="30"/>
      <reportDate>2025-01-16T00:00:00</reportDate>
      <lastRefreshTime>2026-07-29T06:10:50.0853128Z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AdaptiveCompressedXml id="8fa7f371b62348309250647b88de0ac3">H4sIAAAAAAAEAOy9W6+gu5FY9x4g/0HQe2VYFxarjBkbCfwSIAgCOO8DXh0hc4MkO5l/H7JnbGt/Hkd8CIEApCS0dnef02ef3auLVVzFqr/8N//33/7Nb/5j//0ffvf3f/dXv8X/Ifz23/zr//6/+8t/93/0/sff/M/tr35rI6fBCaEoMYhxAKcYQCUVs9ZDrvzb3/yv+W/7X/323/Y/5t/9TW+/+d//p9/OX+U3v/nLP6xf59/28bu/+90f5z/hD79+dP747/s//P3v//jvfv7sP//k/Ol/yL//4x/+83f/81//v80f/vVJSUhFuiAQ9gwiTmAlFSAvjb32RJ1++yd///wV/pe/r/nHP+Sff/x37Td//Md/mJ+8/vY3f/H9ydr/5m/+x9Z+3//wh9/8/u//r7/6bfztb+rf/81/+Nv5tQr/wl//f/Z//Nf4l3+x/u/HP/wv/sV/+l/W3//uj/33v8vfX6b/Tf/b/nd//HfztyC3/A/zr1n/0vzbz1+3Pvu/+8Mf89/V/l/9zJ/83PyM2/z3+/u//cO/+qcv4+/+7t//dct/zH/9t/Mn/gYU8L/+V1mf9H/zF/9Pn+Af/qV/7D//3G9+Nz/l39eAUf769/0/9r/7D/2v59eg//u///0//vXv2n/97/Lrb16/Fb+Zf/fv/viP//uv3xX57T9/d30F2u/+9l99f61/6VNfn/w/fxr/wr/Wf+OT/88/Mb/sn9+9f+H36S//4r8g+f8CaupDelKF5MNgcpogj8EQLbjHSF0Pgap/HlR6oP4ENV4Mas+xm0kEU6kgnAd4RIOqQ60MytLwCKjpz4PKD9SfoOrFoGoiw6IGjXHmIyEHsOQJLM4EgELTSuUIqPbnQZUH6k9Q08WgDiauYWTwLmlG1CFQmOY3ltW9SayDj4Dqfx7U+ED9CapdDGpJI3fvASijg6DGmaPSgFqEXWIujfwIqBj+PKn6SP1Jql9MaqhSMNUA3X2e/TWuaDpr/9K5145FUpYzpOKfJzU9Un+QquFiUj0ESkE7uMxqX2Z4neVUQjAMoyIrd6lnSKU/T6o9Un+SiheTmnkEC0aT1NhmTNVZ+LeoUJsmzlJ6dTtDKv95Uv2R+pNUuphUH+yzxu+AMwkAKR7nwe8GmplHGzNPDWcqf5SNW//wUP2J6s23qdW9ojeEEOI8/lMIkNe96sRXhqpGLf0MqjuC6hmqD6o336fm0FR7cZgJq69rqgiWcgVXbtjZIudD5/+GosLnqH6gGsLNMtVGKF2pQMNmIMoMFmbSmlOa2OqwoeEMqhuSCp+l+qDKF6PqEgTHSGB5DJAoMwGIYxZZSDqSo1A84/1xQ1Ph81QfVG9OAGye9OgsMMPrjKpl4IQWIwyRnFm9h3yorNoQVfhM1QfVm8uq5mjDeoESJ6Ay0sxVI7VZZVXBPKw00SOo0oapwqeqPqjefK06C6cWRxsws9I8o2o1sJ4dBqfRJKnleiYBoA1Vhc9VfVC9+V5VY4opaANtaqv1b90ArPjKI6WYw5B4xlXRhqvCJ6t+oso3R9URsaA0gRpZQbDzzFXr/Ea5hFaCp3Eoqm7IKny26ue9arr5sqqsZv+aGZwtwKz3K8xSqgCplxE0mOihqLphq+jZqp9RFW9GNeWcPaznU5TGzFW7g5vk+d2eO2PFcEgB0IatomerPrnqzU3VnFuJzg5m8+yXLApeU4chfVRCsohnmqpp50HVs1UfVG9uq7ZZ+OvQCqH+SgBUIJs6hNET95Gx8TiD6oatomerPgnAzfeqamLJZvH/TwkAkoL11WHdeVgd1vjUDcCGraJnqz6o3myrKFmSYR3w170qzQTAKDeIKXkuVGv3M49VaMNW0bNVH1SvzlWbBKutQE86o6rouqziBNxjozJc1c9cVvGGraJnqz656tUPq4L20GdyajnMY3/NqvBOGRqm1qmxhEO5Km/YKnq26hNVb35ZldME07yDtb4mqqwegJ4LCGMNmuLo/Uyuyhu2ip6t+qB6s60iozrzVQFznoB2KuA1NkjBFfsYmkY6g+qGraJnqz6o3twDkFAq1dyhDVpR1QhyVIJuY6YFTaz7mQcrvGGr+NmqD6o3t1Yr5SBeOoi1MMuqPuOrUIMWSy0u2nuIZ1DdsFX8bNUH1ZsVQOcahRlBQx4goSYoIwbwHMIoimOmsGdQ3bBV/GzVB9WbbwAstRSi5Hnsu663VZPS1hQ8SUmopQ7JZ1DdGQD4bNVPVOnmG4DRW+bhDlbyTABqNXB0XEOrmInIcZwZVckbtoqfrfqgevMNQJB5yq+paoVm8T8TgPlRSx1CUMnFiKkciqobtoqfrfqgevMNQOSq2TJCnGjOBCBmKFkHjJSxImlp/YxYlQ1bxc9WfVC9+QbAUo+FU4SKo4PEmCAbG3BlxSZRKp+JqrJhq/jZqg+qN7dW5xk4QylhnvhDQMZo4IoRsmPlVf+LnBGrsmGr+NmqD6o3NwHOojLUZhVKpIlqQpkVVWGImCkUCYP9TFklG7aKn636oHpzE2DORGlyuTb/OAitByvReU0CtJxTWK8Bz6C6Yavk2aoPqjc3AdqotXkZ0Mcarp5GBqvVQZvU1GUmrIdmVsmGrZJnqz6o3myrIvZqYwxoNIt/iVYgt9ghppKyWZgkn3lbJRu2Sp6t+qB6s61SXFVVIcg8634ZlCEbNSDS1LTWonxGrMqGrZJnq36iyjfbKpvlExPOWFpbBcE4c1XXBsk1jVZqUD3TBCg7C6uerfqJarrZVlnVgpQFKul6XL0mAYp2UELBlprHUwnAhq2SZ6s+qN5sq1KaQVWGLbEqqxNwflRThC4jjNYCi5xpAowbtkqerfqgerOtUnWuQRK4BFy7ABAK8moH9B4ooXE/M7Qybtgqebbqk6veHFVHnrlqCwnWLtVZVpmthVUN1iivWmKoobczqG7YKnm26oPqzVEVh7RKNsA46z+h6pYDzD/AGpyTlnbmXjVu2Cp5tuqD6s09AFq8JccZRr1OVDP1mbUmB+45VGNkDmfeVsUNWxWfrfqgenMPwCyfvPQ8oFhxEAnzozLja0kjsbU+hM/0AMQNWxWfrfqgenMPQMmth9YG9BZpFlMhgkdKoF5r1aBD8qEbgA1bFZ+t+omq36wAYlJzzQl4hlWQOONr7omgS+DeKrPaoVx1w1bFZ6s+qN6sAGJIWmeKCjUvW6XrWZXP0Fo4+TBppu3MMqC4Yavis1UfVG++rGIJpWr39fB/JgCoGYqXAlQDV+XQeJzpAYgbtio+W/VB9ebLqlk4ZZKZpjYOaUbVNV1FUgaKHrTUZhLPKADdsFXx2aoPqjdfVnnLgrkkiNFnrlp9RtXYGqT5hckTXDM58wxQN2xVfLbqg+rNl1WRO0UaCQL2tBQAg/lMBZLiSDzYVM/MV9UNWxWfrfqgevNlVWt9DUMOsEb/gnggsBIHaE9lrJIziJxBdcNWxWerPqje/GClJBQtawZQWi9W+xhgtQu4U4qlaVA7cwOgG7ZKn636oHrzg5XCXjKOWUxhrCCtpVlWcQTHGELyKiWfEau6Yav02aoPqjc/WBkJizaqQHWJVU5rHXDnWVZ5aBKDt3Tmsko3bJU+W/UDVQw326okNTePHSyktWS9ppkASJ61lfRimaMcslW6Yav02apPD8DNueok1TXRr8fVqwlwjVZVrJBTN2KWFvKZflXdsFX6bNUH1Ztz1exs3KpAqCOtziqcAbVWaAmtDHFLh1qrdcNW6bNVH1RvzlVzjakWMdCQcEZV7bPAModFqorlWVydmVmVNmyVPlv1M1e9+m1VHxZ4PVGVKOvGqhK4mwFjSEEd07AzUTVt2Cp9tupnVJWby6q1nkKGRcCSGkgjhCKrvYqiFQqmNZxRAGnDVumzVR9Ub24CzNqjUJnHfokMUtvMVdfyKtLIkVgH+yFUN2yVPlv1E9V4cw+Ahp5rywrENFENeW2sqGt+dRtiGnAcmlqdNmxVerbqE1Vv7ldNs3jSVAW468xVKc5cVcqvxpVZZ1F2b2feVqUNW5WerfqgenVZ1TSXFDL0uADtHGeuOiIM0ubRYq3jUFTdsFXp2aoPqjf3q1JnKcFnchptllUlRcijV3CsWZNHHO1Ma3XasFXp2aoPqjfnql5qrCQdSNpasr72Vs2DHxqW0SnVKnZmvFrasFXp2aoPqlf3qw4aGsMaWtkdJPraWCFhBlm0snZX1XIoqm7YqvRs1QfVm3sASlMZNSqUJmsbYJ5lVV5BNvLA1mgEOVNW2YatSs9WfVC9uQeAuRVqFYHXzkopTpB1VlnSRwzDonU9s7fKNmxVerbqg+rVPQCYPQxVmOGzgkidFZVpB8xWOLTBGM+8rbINW5WerfoogJvFqqZuKfW1VHX1AHRTsJ4UkiRsxUYKcqYHwDZsVXq26oPqzWKVY8kaB0PyMXPV0huUtbaiuXDNlnrlegbVDVtlz1Z9UL3ZVjnPFKDQLKY0d5CUDbznBkHI1wrrFA/dq9qGrbJnqz6o3myrWjAvNut+bevBCjFDIW4zaxXBpMbsZ+5VfaOssmerfqKqNycAFjxzxfVitcwEYK2wLKkYVI+ptIDueCaq+sZllT1b9UH15rIqtmaGwyHzyCBtBlSPVCGMbh6jqpczPQC2oQDs2apPAnDzZdVMRUcdrUNvQrOsGggeaoSQ0Ad6JpYzCYBtiFV7tuqD6s0KYASvPeYEY2gFyTHCjKYE3JtJICKxQ7Zqo13Fnq36oHqzWEWvsWAMUHRmqBK5QhktQHL3SoiBDw1Yt40mQHu26oPqze0q3VKJknEtrly7AGpZZVWAifD8eAZV0TO5qm/YKnu26lNW3Xyvykza4ujgZn0tAzIorRQIgXsRbLn5GVvlG7bKnq36oHrzvSqnNisnK0C0hlZi7VAsrSGra91aExl+xlb5hq3yZ6s+qN78CkDCoNY9gfOyVVkz5JEdmg8NqY0cw5nxar5hq/zZqg+qN78CEM7EIwiIUpm5qjYw7AMaj1bjPP8Dn5mu4htllT9b9UH15rIqxFhHjwyxCYPYpDRzGzDijKh9ICGduQHwjcsqf7bqg+rNl1WdU9WZBECZX4mJapupAI4BNU1sW6+FD00C9A0F4M9WfVC9WgEQphIVYaxpFZJpzKwVM1iLI3BOIRx6W+UbYtWfrfqgerNYnYR2rpEAO9GMqpwg4xoEFEccmorSoV0AGDb6Vfzpqp+sppv7VYppHHU4xNBWBhAccpnfpJzURqoj4pkrAAwbbYD+fNXHV918XeUppCzVoel6s9qLgQUugM7ijUbyQxIAw4aw8iesPnH15vsq4qo5B4bAtHqqNYKJVphRttcxopOf6VjBsGGs/BmrD6s3X1jlvtapi0DL8xtpfT0FbAOwaTYJ1aqeGVyJYUNZzaT2wfoT1puvrJqsBd5SoZlVkLXD0mfaCjnL0q4ZuZ+CdUNazaz2wfoT1psvrWJvsZtXKLbmAfTWwXLOM4FtPAss7oRnWqwxbGirmdY+WH/CevO1VZHaWrIOSElByswAcmUFmkG11VgShVPl1Ya4mnntg/UHrHbzvVWiiN2oQ21qIKGVGVnRYP54dlbVRKci64a6montg/UnrDe/X+XiKDlEwBHShJV4tQQ24DYoWGPUeMZdYdiQVzOxfbD+hPXmVmtKbtF0Pbb2/9S+EmyAt1jUOqthOgMrbtirmdg+WH/CenWzNYYi6gUC8oyssSnkkQhK7qmMbNLqmScsiBv6aia2D9afsN7sr7jXqrgO/+4IUkXAyRxGVs+iPBQPFVi44a9mYvtg/QnrzQJr/lHNk1aHbrq2Wa3lAG1UqDFZK6kGiWe6WBE3BNZMbB+sP2G92mDVZhyjARVaI4KZwGwk0OGjNE256Jnl64g7BgufwfrAerPBQmw595agWhwg3TN4EYTQchAb2mo7lQbsGCx8BusD680Ga4yW2ygRVggFcU1QdPT5kSliZ07pzLsrxB2Dhc9gfWC92WClQnUIZojzN3KmAatBMFuEaInLmh3IdCqy7hgsfAbro1tvvg2Y50ph4wKcJYIMZnDRAtS4BaIqimfmBCDuGCx8BusHrHj1kxam2JrODKAHWmMtewWTGIETzkw2Y82HXl8h7hgsfAbrJ6xXv2lpQ4OUFqBJNxBSBG91gGOeWUDPAcuZLSxIOwYLn8H6wHpzb0CJ2rmRri3BE1ZLETwzwrAeI9Yqp7ZbIe0YLHwG6yes4WZYk5hFwzUriOc3FRtY7QyRY4qxdKRx6GUr7RgsfAbrA+vNjSxl0tpsjBlUC4E4CxTrBBPSkAcNdjwkBWjHYOEzWB9Yb25kqb0uV9Uhp9JgvWOBIlGhliw2T+EZAPshWHcMFj2D9YH15qsrdcFSaECKa3VQyh18+CQ2xrU/uPXQT+WsOwaLnsH6wHpzI8vMV71wm+lqDzMNoOpQSsjAmUZt838eDrUI0o7BomewPrDe3MhiEuuaErx2spQ1OghnZA0G2M14/mSqpx4M0o7BomewPrDe3MjihiHzLP85xQAScpnZay2AWiVY0JLaIYNFOwaLnsH6wHpzI0sqs+YXG8DVZOnWPCOrJWBDGj2m3PjQoCvaMVj0DNYH1qt1K3eqa4ugjDZA8shQclwbr1WapJGPzQ3gHYNFz2D9hBVv1q2InMQkQS5pElvL/GgNatXUibIPnXH2EKw7BouewfrAerPBKh0H9YpgnBFES4Ti8Zd4DbE3xWaH+ll5x2DRM1gfWG82WEItZ1KBGUWXbq0RHH8F2hGaVqqJTkXWHYNFz2B9YL3ZYOEollYaEHgNZqszqOYqBEm09jhzWOFDBot3DBY/g/WB9WaDhUlTrtYgyvj1YDBAXmNZUughp5CqjkNDLnjHYPEzWB9YbzZYzagGlg7uNNMADgzOccw0IDe30LnQoeZr3jFY/AzWB9abDVaoFHptDbibgmBA8NUgwLEPSZyG66kCa8dg8TNYH1hvNliNU0zz4IeWKYHMumrCKgoRh2VNgWM7dc+6Y7D4GawPrDcbrG5NKLlAnVFsRlZFyFoz1Mwla9OQwyHdyjsGi5/B+sB6s8FSw1IDRUhjDWYLkiFjEEBtjmWU4afeYMmOweJnsH7CevUaTMNWPcR57s//wAyyFcqYpVYw72t0a6mnXrfKjsHiZ7A+sN6cBvCsrpJmhVLX1VVLCJYygZOUlnLFXA71s8qOweJnsH7CevUarMFr/lqZoVSLrq4rhxxnvRVrT1ZKKCkfejAoOwaLn8H6CSvd3MhS+oym2ubhn+IaeRk6eBOFUEXWHWzu/VRk3TFY8gzWB9abG1mMlUyJwILPyGraJraWIBVuMeTQwqHV7Sg7BkuewfrAenMjC1riPEYB9bW5tSQGX09cqY+xxgZ4zqcKrB2DJc9gfWC9uZGlDPOgI4OWJiDqFTzRJHaMgTYKUz40+Vp2DJY8g/WB9eZGll4QayoJZuG9hgmvKYJqDEiutcRoVU5F1h2DJc9gfWC9+TagUh2tWoA+E4K1rWXdWnmGXqWNKOw8TkXWHYMlz2B9YL25kaVlKtpiA8Y604BYZ4G1mlqbYc0aVWs9dHUVdwyWPIP1gfVmgzWkYsE00wBdjSwxCrh7Ak5aewucajzUzxp3DJY8g/WB9WaDldFq/PWmlbOCuAf4xW5K7F0HaSqHxgfFHYMlz2B9YL25kUWUjMoaH9RkfpNSACtCIDkS0ajYBQ/BumOw5Bmsn7DyzQaLU8ia0KFJWW+wcM26Mloaq/c6ooV4qJ817his+AzWpzfgZilQMnK0RmBc1+tW7lBkDJik1lyIUjoG647Bis9g/YQ13iwFNFLyhhUoe12NLDpz1mFgpEUcudR+6Cl23DFY8RmsD6w39wbMsmoEtoloqwHEcGYAXuY3o0qjWriJHIJ1x2DFZ7A+sN6cBjSJWKOVmaSmmQYEmjlr9QzZsXroI4ufSgN2DFZ8ButTYN0cWZMlF28RZhxNMw2YiautAS2Yu1E1zrGciqw7Bis+g/WB9ebIqkbcRQLEefCDeBcwYVzXriUbJvZ0qEVQdwxWfAbrA+vNBVaOlLF7gUBhhtcyIuQa/ykXGC3RUD+0rUV3DFZ8BusD681dVzmkMgYLSE0zDRDjyalloCCxabE+Tu0U0B2DFZ/B+sB6c9eV6xjR1wiW1mjCmhrkMtOAWlW6BctCh3oDdMdgxWewPrDe3HWVOPX5vwFaus4qywbkmA04tR6wWeRjsO4YLH0G6wPrzV1XYVSuGiqkqA4Sg0HJWsBjzJkN3cKh2wDdMVj6DNYH1pu7rmqS1hsXaC0EkIEdrFABlBKzxjy/OodeCuiOwdJnsD6w3tx1RQkL9zjAMNY1PojBmzJE0YKh1Ox0SArojsHSZ7B+wio3d13JkNbWoEuVMGYakCa2DRHcZgLQcpEUTt2z7hgsfQbrA+vNBmtQ85pmWTUDbJyR1RgyzQKrpxlkmzVFPwXrjsHSZ7A+sN5ssGZdJeiYodS69mDVNHNWTpB0xJTc1hqMM7CmHYOlz2B9YL3ZYLU+Vmh1oKFtwjprq1KGQo4jjISe2Q5JgbRjsPQZrA+sNxusoCH62tfGQRGkZ4TcOUPgZCmGHls49BQ77RgsfQbrA+vNBktmZB1rmPDMTnWNaRcobfD8SLHUGMzjoZw17RgsfQbrA+vNBktjnEk7ESRPa5hwQzCZH1GolWIs2k4NZks7Bis9g/WB9WaDZaGLZ4kQiTKIB4XikkC942AdPOjQU+y0Y7DSM1gfWG82WNGqEUmAdVUFkljBlAbUoRVdS6NTq4XSjsFKz2B9YL3aYInWTF3WJLYG0mKAEkKALj0NIQ0pHFqHmXYMVnoG6/MG62aD1Ztny71BH2siS4oONizAzGStV+695UOrhWznnjU9g/VfYP1DdZyB5K//8A/979r/J6z+/JX+/01qxbU1IAgEHwSiZpA1FKCUY4iG2OTQXiHbuWRNT1/9JJWuJRWDtDAcYazLVaESwOoYUKSS8BophIdKK9u5YU3PXf0gleO1pA6vfcI6Zl2V1jJsFcjmATDiiBxn0YWH6irbuV5NT1x9ScVLSc2xJNeRoGFaPawprveBA3QEK5lK7XhoJqtt3a0+a/WD1Ciol5KaouTRWSapZU0LiAJmkaFWTFTFzMehdyy2dbH6lNVPUjXSpaRGxUw1RJghdVZUa1yg5fndFijGrCLuh9pWbOdW1Z6v+sbUW/PUWeLnUlwmpL2uzZcOJWABTkVn/a9RTy0TtJ0rVXuy6meeeu8tFdVUcOQOo1Raq9ob5DWTPcZZUOWAo+RTMXXnRYA9U/Ul9daKCqOz4ViPVbiBiBTIJSF0J15D2XV1lZwhdec5gD1N9YNUuTemDvI6ejSQqhkkWYT529mAao+ULHVvh54E+o6jsueoPnlqiJeSatSliCowtYmrcAfPgmsHNgfWLKaHVgb4jqOy56h+kurXxtSeciKMBcasn0BopgBFWMA1pkG9euVDN/++46jsOapv7S+Xklpy7J3mmd8QBSTPPNVUBZJkS9FnYA2nSN1xVPYc1U9SU7w1pmIN5dcgS08YQKJksJILBDYJCdeu60Pe33cclT1H9SX11tqfh4fiPUBmrSA2SS3KDjhCimmGW9dDL1V8x1HZc1Tf0/9WR9W1m44cof66AMhrVVAdDj7xbSQt86mNgb7jqPw5qp+k2rU2tbVi1Mqs+NfoSikjQe4egbRzL7W1JIfa/n3HUflzVF9S+VJS48hDLTP0sLZbjkrglitwl4zuFKQdmgDgO47Kn6P6knprRTWT0dpwVKCR1/W/j0mqBaDULHmmGv3Q7jXfcVT+HNWX1FsrKsPcajEEDzmBaJunPxaC+Wd3pKAWE53pUKGw46j8Oapv19+tMbVgb3EMgZbW6xTNazugzC83T4ZTETmVp1LYcVT+HNWX1Ftjah1IMWODrjVPUmtbW6xmdEXOIwZs7ZCjorDjqPw5qs/pf61NVe3ms8SH9GvRSkkVrM9kVVSS1pg6jTMdKhR2HJU/R/Ul9daY2npRoc5gqU0+LSQw7gatTEgrJ+qHJlZT2HFU/hzVx1FdG1NH4eJlhtMxQgeZRRRkHwojrw0JUtAP7V2nsOOo/DmqL6m3xlTXai3GASFoBKki66l/BDanhKPWWVcdInXDUVF4jupL6q2OillVqTr0UmR5/xlT2QkQhXv1oGxnpv1Q2HBUFJ6j+pJ6q6MKPXcepc/jHmfF39PqpDaE2oZXzTFaPnX6bzgqCs9RfUm9tT+1a8Xhazo1yepPzQxeh6y5P6nVomr1VEW14agoPEf1k1S8Nk9NWJyyMLRMM08172CVGpT5n5RyGpoOkYobjorCc1RfUm/NU2Ma849plnnc26qoyKDE3MBCES9oWfKZDhXCDUdF4TmqL6m35qlR0JPNcJrzhFSSEMyE1WDgCH10zUhn3vsTbjgqCs9RfUm9NU/VGTg5rEg64kxWx3pHhYmBcAZUWX0A/dAtFW44KgrPUX1JvfUVdS5dJfKMpLXN2t8sgwk2YI6aRxle2qk8dcNRUXiO6kvqrbP+QsiSEiHkhA5r6i9kHhUiKimNGVLjoVsq3HBUFJ6j+pKaLiW1Cw1VEQjYZJKKKw8oBShw7tVqLO3QzT/uOCp8jupLql1K6pBOKWiCmlYvVaQMHnMCSyFr627Ch/pTccdR4XNUX1L9UlJDDSWEkaATrxkqg8DFK5RINXuMmA7NpSLccVT4HNWH1Gvnp2IUKYUiqC2baq1A4UywtsvGkDJSOxVTdxwVPkf1janXktp0vfdfo31HmXkqCbjXAeZBYw951HKo5592HBU+R/WNqbfa1DZPf0+WIMmaoeI+K6qcAzgRFvee2MIhUnccFT5H9SX1Vpuacu65Rp/Hvc2KynXNpWoCFZ3iCKXaOHSfSjuOCp+j+pJ6q01l4pkxlnnwhzErKonrFXVCKH3+lzHXZofuU2nHUeFzVF9Sr7WpY7AqFci/XlGHEcFzGiBoGlvulP3M9HSiHUeFz1F9Sb3VpvY+mjR0cKbFp6ZZ+8cCxrkO4SQ8TuWpO44Kn6P6knqrTaWuPkbJ0LHomkxRwRUrTEApC2FXOxVTdxwVPUf1JfVWm4qlZmq2RqatV9TsCpaQYX4vCeYRUzsVU3ccFT1H9ZNUudb7j0RUKDCo1ElqbwQefe37SaOmSF7skKOiHUdFz1F9Sb21ouqaYu0UAbX/qv3LrKhQwEPoXEfoXg5NUKMdR0XPUX1JvbVDpeaIjWXt+BsEkrzOYmpdWmFIs/DXYqcmqPGOo6LnqL6k3lpRpcAt/5pMMXzyGVMCC+yQ1mA1jePc21TecVT0HNWX1Ft7qXrFYWmi2Y0YZD1QzUkJgvVZUFXWGE7F1B1HRc9R/SQ1Xtuhsnr7OweHiLVPUt2heFNwVimWhPHQPiriHUdFz1F9Sb21Q4Vw5ERukFtAkBoC2BgGrVeNPWdiOdTzzzuOip6j+pJ6a4eKda8tWIIoWWaeqg45yMQVI9loZqaHvD/vOCp6jupL6q0dKqqjFpUIq7ICGSOt1ykVSooe2Xg9sjpE6o6j4ueovqTeep8achKnWqHSaCAsvrZRGoTQHUcYvdqpPHXHUfFzVD9J1WsrKmmJWy0d2iyh1kzqBiWUAiNxnZUWFvNDkyl4x1Hxc1RfUm+tqNzSGksloMxr1t8IUDo3qJL6GF3Vj9X+O46Kn6P63Kde20mdY7eQsEDPXECozmLKWwPPaywluqgeiqmy46j4Oaovqbf2pzIlyWoOONkEqTaLqWIJQrPs0UPlfmjWn+w4Kn6O6iepdG+eWmJEaRVG7gmksYPTjKlrFUVpXWuPh2p/2XFU/BzVl9Rb81Qu3WNtDtRbWbuoCcqEaE39y2juKduhXirZcVT8HNWX1Ftv/quMVVM1kNWXIqwKObcEzX5tpOgZGx0idcdR8XNUX1JvraioRCVUgtzXDso2KyqPrQPGkHsVQjy1j0p2HBU/R/Ul9dabf6wtCI4Os8xevVR9nf7FQE2GYutB6yHvLzuOSp6j+pJ6a+1fhnemupqn1pz/hgW8u0Ifk5IYY2Y9dfrvOCp5jupL6q3vqDoVrYkztNoqiCybOnkF91+zKXzkcOgdlew4KnmO6kvqrZ3U6r+6+wbU0Nd9apsVVfnVBhCHyygY+dDbVNlxVPIc1ffm/9aYitYKYwozkta29qVNUpM0wDAsabXsp7x/3HFU8hzVT1L52pt/tmQ1sADFuEjVCBaHQBjNGrYQRzm05SfuOCp5jupL6q03/41qkTBTVI9jgJgyZCcC5jTMGDmVQ44q7jgqeY7q00sVb71PTWa1EwmM0X7FVAYfFgFHHJk9VYuHvH/ccVTyHNWX1FvvU7VRyCMZWJgH/yyhCEqrHVo3HJWHzqTgEKk7jkqeo/qSeut96tCiee2jGtLC2ptawEaOM7BiFm8Fezx0SxV3HJU8R/Ul9dbJFGxlsLpBSFRBWu6Q57kP6lSaR8l9nDr9dxxVfI7qe0t167SfMXPUUfos9kUySF6rqKwyBCWhHL3Vcur033FU8TmqT+0fb72lyqOqVC8QG9Os/cWh0ExbaxuZNMeu4dQt1Y6jis9RfWLqtfepVGbuk0uH5DrzVOkIuYcGqRhl7ZXn/x8idcdRxeeovqTeep9aoqbWQ4I0a6cZU9cyCl1v/zoXR3G2U/2puuOo4nNUX1Jv7aTuNGNpbqviD5PUuub8z7ofvAWTkLtxPkXqjqOKz1F9Sb315r8OHokDAVOeFdUEF0pPAi5xVLIeuR/qUNEdRxWfo/pTUi2Ea9+mus7SX43BetY17ccgD50pQO2SpXWq6dB7f91xVPE5qg+pdGsvVY2umC1DCTZAFDu4VYcuIhwDxdAO1f6646jic1QfUvlWm2qzfqKZo4LRmDE19QBlNf6PGteCX1Q6NZNadxxVfI7qS+qttT+F7HXZ1F7q6qQudR78MxmYtUwJJbSY86nTf8dR6XNU3zz11ooqD6IsjBBw3acqypr2E4BjLb330Vs6ZFN1x1Hpc1TfPPVWm5qYE5ZQIVlfpI4C2dfLf2fTJDUbnSJ1x1Hpc1TfmHrrferIvcRY48xOVy8Vtw5lVtyQYkkc2kxVWQ+RuuOo9DmqL6nXVlSxhsLE0BJ3kJ4YZkjtYK25WHapdOi9f9pxVPoc1ZfUW71/SsglrV4/npCKawMffeJKAWscuGYBHiJ1x1Hpc1RfUm+t/dco3xlVOxD5mLV/SpBzFYjSZqwdaC6H7lPTjqPS56i+FdWttf883geXVqHpr9rfZu0/tELGMHoY1hAP9fynHUelz1F9Sb11MkVPYeQ866hAJSzvb+BabX7XatIwKvZD96lpx1Hpc1Tf0//W1ym9q4rmAL1oWjf/EYximyGWq+cQUmiHZv2lHUelz1F9HdWtFdXA2CibQ3RceSoyWOUOo+fIXpRDOEXqjqNKz1F9Sb31PjXkWJAHQahpnv6hI7hMXAVrLt2iUT/k/dOOo0rPUX1P/1t7qTB0GTMlhZgigRQPkFthwDi4e1SfX5xDpO44qvQc1beiuvWWqsS1iMorcMsFRFIH84pAo+WMKWI5FlN3HFV6juobU2+t/UfJOaVOkMu6Tw00wMOMrpZaaCGx5XRoI4XtOKr0HNWH1Gtf/HnozXpyaMH6PP1n2W8aCjSpkUtpiNoPkbrjqNJzVF9Sb62oVulPIgSII846KlSwecIAyrq7Kp64HupQsR1HlZ6j+uapt3aoZI1BYi1Q13JfadrB0Qk0s8aKKKanSN1xVOk5qm+eem9/KsXJZISZN+b1OoUnqWIQkw8cIVYPeIjUHUeVnqP6xtRbT38bdYQ+T/+qa29qHjNPLblBiDyqSOF0asuP7Tiq9BzVl9RbHVUvnSyVsSLpsqksYBzz6vrjWkcvMR+a8287jsqeo/qSeqv3J+k5rgf+7rUuR9Uge/qnHX+ekkorp0jdcVT2HNWX1FsnUzBHazb5dA5r0m9cW35KhIRVeYxYqJ66T91xVPYc1feW6tb+VGzuUsLMU3ubpz/OPCCPOkPsmD/QKfei+RCpO47KnqP6dqjcSqpi4CGIgB4nqTyLqeJqMKgFDdR12CHv7zuOyp6j+lNSccbUW/PUmiiWntokVX51UifwNiqgplgVaSYGh95R+Y6jsueoPqTKrTa1Rm89EUNmXx0qYZE6PzLMa/5xkSKHKirfcVT2HNWH1HjrfWpIrcs86qEFx+X9O3hUAkm1UcE6tB96R+U7jsqeo/rG1FtJTY0rY1KoZsumokCeXw6wPo9/DRJMDt38+46jsueovqTemqfm3BQrIdig1UndZkx15llWlaYZURUPeX/fcVT2HNWX1Ftr/1BHHOYBtBcFiZnBlQa01rw6VRn51Om/46j8OaoPqXrr65TSkbrqPP3jmHkqs8/oKgMqGZqnxCMc6vn3HUflz1F9K6pbe/4FA0soA4JFm3lqMvCQO2hLHmKuPfup+9QdR+XPUX1P/1v7U/tQjWEtoGre15z/CIVqALZStY815v+QTfUdR+XPUX1P/1tr/9w6xTLPfLcya/+0uv44Rail2aymrMd8hlQOO47Kn6P6knprh4p6aLZ6/s3nN1KGzorKE8S1NnVG1Jkpnumk5rDjqPw5qi+pt9b+uaUSZB73lMfMU8ky5DocOHFhdO+Sz1RUHHYclT9H9SX11jzVhsWSrcCIa9IvBgRLuBZU2K/9fqUeI3XHUflzVF9Sb/X+kaugLn0aTNec/xlTJSOQ1lZq1OTtjKPisOOo/Dmq7y3VraTyaL35DKcW1+a0HAgKz+/WMapiE67lzC0Vhx1H5c9RfUm99W2qs1GVrGBSBIRLgyKWgDtr8V6xHNpHxWHDUXF4jup7+t/64s+8NGo9A3qatb/Seqcy09biNa5RatLTmenpHDYcFYfnqL4x9VZSS6IwfFQYrczTv60OlVhXdOUYmEkCnulP5bDhqDg8R/WDVL62kTrNvKf0yuA+1joqyuB5rB7AUXJswbOcWZzGYUNRcXiK6k9B9SjXrk6pnGP0iKsztYOkHCG7V6hBhlvq7OlQ6Y8biorDU1TfNPXW9lQaE07qAq3YjKmlRyiBChhRH8KjxHEoTcUNRcXhKapvmnqrTC2DMKNW6GNdUiEqWCoJxLsLxa6l0yFSNxQVh6eovqTeqqhaq6P2LEAtrnVU3cGTO2Smbq3UNuKZRmrGDUXF4SmqD6n3DqYQyyXoap9WXEvT50fNbQbWSNVIK5ZDrVS4oag4PEX1jam3tvyjJgozrgLhGqGiZT2ixvX0j2Nxdel2ZoQK44ai4vAU1beR+taW/wmopx4QxhgMUvvMU9dayj5iNoyWO506/XcUFT5F9aek0jz9b62okEem5AJJfUXSSuB1RtfcuGConiKeqv13FBU+RfUl9dZbqtDUYtSxBv3GNeynQQlRYXCsFWWEGA8pKtxRVPgU1Y+b/3sLKlNKisWA1tIUycnXLsqZq8YeOPQ0UjvUnYo7igqfovqAeusjKqkq3DVD4zWQOnOGMqRAJ8pWtccYDrlU2jFU+AzV5+znW8/+ee5XqqMAljbPfm8BjEaChjZKyaVmPhRSacdQ4TNUX1JvrfxbRVrHPAj2NeS/V3DyCB2DiRRsox1qTqUdQ4XPUH1IlWsr/7ie9HsAIjEQG3mmqXF1qI5uzDUNP3TvTzuGCp+h+sbUWxv+g/iMbhGhSuvz9Nc089QYAYOvrdTiSewQqTuGCp+h+nnvf+0eai0aRnAFEl17UzJCXu9Shckmqm3UdugylXYEFT5B9RFUt4I6S/1AXTLkEGW9TR0zS80ZUB19nv61llNZ6o6fouenPqDeekUVunWdNT6EwT7jaJygjpmzSptpKjXtx15Q0Y6eoqenvsr/UlAt5jxK6FBzLOvoL+CrPbWuJ+WDqPRyyPjTjp2iZ6e+3f6XguosQhbDGkExI6rwTAL62kHN1gZTGaOfKvt37BQ9O/UB9VaNGkPHFLgBdeUJamNYnSrQElESTan5ocFpvGOn6Nmpb1/qpaDWbiWlHiEozaMfq4HF+VEjlVlVifd06OjnHTlFT059QL22f9rNRwsMGHSNoxgVSm8GSbB59mp66pE/77gpem7qA+qtF/4SvJgkhPl7GNYWiv5Pu1ILKppobY3P7Eth3lFT9NTUT1Dx1hxVrHWJpYJZ7StH7eDz7AeXnKKkFGI6dI/KO2aKnpn6mKlb5/tYanXd6kOMZCC5xhlMi0NgHnUgix7a68O8Y6bomanP0X9r/5R6723kBu5LoSJmyDmvqt8T94ZY8dD1FO+YKX5m6nP0XxtReyVKjYBp9DUnjdepz5BLwc6lT4xPXU/tmCl+ZuoD6q2uv2dFHBPPWmxW/TFkKEYDUhOm+RF5OlX175gpfmbqA+qtrl9z7uppwFrfBzMjVSieOkRl0jHiTCUPPe/nHTPFz0x9QL3V9Q/BMgrNs94xrTfTBiXIAAold2m9ND4UUWXHTPEzUx9QbzVTbiVRZ4MmMc+qf5ZVxRkhS9FcsXE+1eIvO2aKn5n6gHprU0pIFkMNESKuftTYGQqRQqjVWpwVViuH3vfJjpniZ6Y+oN6qUB1bG8FxNaWs532EYN0D1F6qjiwe5VRE3TFT/MzUB9RbFSp2q2JRQZFXP6oGMBsRyBhr62S9H1KosmOm+Jmpj5m6teqvkiTQrJ5KXf2oHWfVn3QAVrPeJI825BCoO2aKn5n6gHqr6/d5wKdmBmhp5qimq81PCer8s1sZOWs4NHtadsyUPDP1AfXW66neZTg1g8qdJqjuK7YGiKEnZEopnmqclh0zJc9MfUC99XoKVzdqDRVCjwyiup5La4UZabHnrs1OPZeWHTMlz0x9iqlbm1Jy07G2oABSTutx34yonedXOw7FrMn01L5p2TFT8szUJ6Leeo8aYwtkIwDXZaZycchxxtYkLfYUkEY8FFHjjpmSZ6Y+oN56j4pNIzbvgN113aOusdOkkEyiIWbPqR8CdcdMyTNTH1BvvUedhVNzLwV6lVn14+rwF41gpa33UqNgOjQjNe6YKXlm6gPqrTmq1qEWeYLq6ylKm4mql1X1N9aZFljq+VDVH3fMlDwz9RNUvrVx2kPpKCwzRx1rPDoblNEMqLXJMKIPP3ThH3fMlDwz9QH11sZprT2UFiqkeaqs66kGFvPMUUvpQsOK6ClQd8yUPDP1AfVWhZokxM6xQa04QEZNUKIYuJah3LtEPdSPGnfMVHxm6k9Bdfdbi6licaiUAZFxjZzODbKVDjqoVoopH+vwjztmKj4z9QH11mIqSK9YyKCNGkHYE5hjBY0lGwd0r6eq/h0zFZ+Z+lNQ072DfEuKVDzJzEzXGvQxBmRtCkLqKVGOx9ZNxB0zFZ+Z+oB6a46aUwwtW4WSf4304TqR9Q4cCubm0dI4dPTrjpmKz0x9QL21e8qTJhszPQ19vZmK0qBUyzMTSCEFWsv9ToG6Y6biM1MfUG/tR43Nk3MskGU1pVgnyH1mq72JRrJq1Q9V/bpjpuIzUx9Qb23zq6il1ZTBcikgdZ76uWmEFmrPFmgmRadA3TFT8ZmpPwWV7t2IVuJaMJHjmuY3c1TPChm1z5RVsDppSn6ozU93zFR8ZuoD6q1tfgGpdWwNNGactT4mMA0G3TOpZpWe6iFQd8xUfGbq59F/7ZC02MwbYQRVIpDeBxTxAJmsZWKOmA/1o+qOmdJnpj456q0X/j44TCgJQuEKUpTBU0RgLEzdsVQ/9Fxad8yUPjP10/WHeOvZP0JrwaQCWmGQmBAszLjKPZZiY7TWT4XUHTWlT019QuqtLf7SOMlkEmb+M9Y69AZuuUBRTK3GgqynQN1RU/rU1M9q6lo1hZRr5WJAQ9cECrFZTeGkdU1ODVJ4zd45AmraUVP61NQH1Ftv/Cs2DFpnxZ+izm9KB0caENB7GTXM/PVQ2Z921JQ+NfUp+291qBJKjdw6ZPUCYtbA6vyoN8o4Onc7tV467agpfWrqE1GvBTWTIjmt2aizmMphpadaoSvVEsPIwQ7d+KcdNaVPTX1AvbXPT8nir129M3JGECkIueYOaOS9zggb8qmIuqOm9Kmpz9F/azEVS8jFewRKWCeoKUKJq/TPrZaAibwcmpKWdtSUPjX1AfXWYsraPNw5zlrf15Q0YQejIVCy0hjsOsKpo39HTaWnpj6g3tqVsoagzqCKgC3kCSoiFCk8I2pcrdMpOJ86+nfUVHpq6gPqrTnqLPmp1VlCZc+/lqFGMBWDiSj2WLUVOwXqjplKz0z9BPXaZaihzWS0S4JYh4PUMCNqShmqF8OhaXg5dY+6Y6bSM1Ofqv9W129xVB2+gungCWpaCrXMJKCWkXvopZ3a2ms7Zio9M/WnoMZw8XtpytQ8A1WeoMraMTlahpA8m3vBfmo2uu2YqfTM1Cei3lpMxaYzOdUB2lhAQm1ga+XEaGg9hfmlGYdyVNsxU+mZqU8xdWtEtVZrLV6AZV3400xUc0gEEW0Unslrx0PPUG3HTKVnpn4c/RhuLaaqFuKcClSxMDNTNCgyFHpOSoh1hthDxZTtmKn0zNQH1Fuvp0h7K94LUBq/XL+ADXSgCRKPKlJPLUO1HTOVnpn6efTztUd/xVAqB6jIK6KGBJZDB5rVlCVK5PWQmbIdM2XPTH2KqVs7/BNGbfOEh97GGpWSHYwlgTgPEdOg/dCUNNsxU/bM1AfUW+dOVqNgVSooUgfRNCMqqkJr6y0VFW94aDa67Zgpe2bqA+qtR3+2gL2sN/3JfFb9a0BqsgylFCy5juzl0FoU2zFT9szUT1CvfdhfRhBpWqF0s3ngz7BaYksQqHRiHJ3Cocd9vmOm7JmpD6i3Vv1ppqYxdoGskebRb6uYWr3+hDmPmqmmQ8OnfMdM2TNTH1BvbZzmiI0LR6C25k6qDsijVMhxKdQ+csiHLvx9x0zZM1M/r6fk1jdTrCPbhBRCbL+29s6qPzWFqLXmmaDmaIfWoviOmbJnpj6g3trhz7EOzr1AbbrWouQBPmaOyshVCrfRy6HrKd8xU/bM1AfUW3NUR8+BRNeB39btaZpVvysEK5p69tTLoQt/3zFT9szUx0zd2o9arHOT3ICz9hlReUbU0AiUjXMLESkcmpLmO2bKn5n6gHrr9VQyyblXAsd/iqi0Jvmu1X2ElA0T8yHX7ztmyp+Z+hz9t4Lak4ugZrC4XD8OArPsEGvovcU2cj7UPeU7ZsqfmfqAemvjdA+jxr4eoHKIs+rH9bhvKVTsUoSSNTt1j7pjpvyZqc/Rf2tTikdXqTmDJ5+gRp1Hf0WCoWXE4vNLU87kqBJ2zJQ/M/WJqNcWUylF71rAXNfqvhrBsylEHrXMlACxh0Og7pgpf2bqE1Fv7Z4KqefSWcA7zfO/r5E+DRO0mDh5iWs1yiFQd8yUPzP1AfXWHDUtUI0Eel+uf+2Y9jYQek0tjpmkEp5pSpGwY6b8manP0X+t6+9FB5YOJFbW4z6cR/+s/7kOk9pa7ckOgbpjpvyZqU9Tyq0KVRIxeTBomSaomRhy8wYptsprpaEdcv0SdsyUPzP1AfXWphSKOVGvDm59Vv1lLZoWdAhJQ09NwzgG6oaZkvDM1AfUW3NUHB5DNoRYacxiyjtYiwF0NaLGNrP3fOro3zBTEp6Z+pmj0q05qiOvDagTT18d/qR55qgyINpIKjl2GWeeokjYMFMSnpn6U1A53Hs/RRy1E61Aujai9WZQKJalpkYWblnymdd9EjbUlISnpj4h9dZqiiTMTHQe9hJ9gWoJcg4OsUVNhFU9HgqpuKGmJDw19QH11mqq5ialBYSBnECQB5SaGQqKYsEYFU+BuqGmJDw19aegIt3bOb1q+8gRmrUOko2gKDEk7T6/LoblVDWFG2pKwlNTP8t+urXs19CqptTAYlygqkIJzIB5EhwxJDkG6oaakvDU1AfUW4up2vMIbT2ayjWtUSkKjj6/WxtJT2h6aC2K4IaakvDU1AfUW9un3DJqLgotrBt/QgfrLrOiIsacO62FUGdA3VBTEp6a+gnqtW9RIllxlA60JlBJHgxukkFbqJZGSAnPDPEX3FFT+NTUJ6LeOnyKmzZSCzD6r85pqpCZAjgrErJZo1NH/46awqemPqDe2uKfBpHVpqA9N5DR16Op9Wg6z7o/p85azzyaEtxRU/jU1Ofov7XqDzxyqy1DtLi2TczS3zHYr20TtZVmIZ6Z6SO4Y6bwmakPqLcWUw05hY4DmrQyQW0dMq1xfsilMI1Gh56hCu2YKXxm6gPqrUc/Zp4VUx/rwF8TKGKAjOvCP0pIBUNP41DVTztmCp+Z+oB6reuf4VQzEaSwFk1xI/CaCzSKITWl1vzQoynaMVP4zNQH1FsV6qqZxJpA5xzm0c9rVKoEMHRiDkzih3JU2jFT+MzUz6aUa4f49yJpBBfgNkso6SJgkgRC7t6MlUo5M9NHaMdM4TNTP0G9NqKir2n9DWGmAHUp1A7GlKFkTFiqlnrK9dOOmcJnpj5H/60X/kWTBxsVaHRebX4OpcQBPYXWMppQPZWj7pgpembqE1FvfYvSquVo3CCElECKzIg6RoY8EmEucZ41hx72046ZomemPqDe2jidg2RdmyVLbLOYshlWs+QZUSvmSrlMYE9F1B0zRc9MfUC99XoKkxr2RFDXjgmRFUzFBozaOOcqxdupYmrHTNEzUz9z1Gs7/EfKLfXRQX0W/NIZ1/VUBmbpMkLQemjHpPCOmaJnpj6g3trmp4y5BSkQxqRV1hiKXKzBxFZn8hoZw6EJFLxjpuiZqQ+ot+aoZjUEWQNSyoiz6m+zmELsQJZSakaO6VAxxTtmip6Z+oB6bdVvoxVjAcQ1d3IMA6e8ctTe66iCOg696+cdM0XPTP0pqBjuHY6etDaNa6u0reHozWQe+5NZDFiISrFBh6op3lFT9NTUJ6Te2j5VPfE87ANEdQcpk1EbrjA5wt66lIp0CNQdNUVPTX1AvfV+KlNlibHNYp8nnjIZ9fkhUCRS0ckwHWpI5R01xU9N/QT13gXTs+QfPWYFK2OG1NwNTFqANiFBbWun76mQuuOm+LmpD6nh1sNfKeWGY2apfZb7UquthZMFehuhdExV0qGHqLwjp/jJqQ+p1z6ZJrIxz30BNae1w0fAUkjQY9OKnKv1Q/OneMdO8bNTH1KvHZdita66KcPMSmdMLTmAU22QGL3kYl3p0OkvO3qKn576knrrtf+MmkKtBwijzTy1xwFFZ8Y6BrfSGsWZtB4idcdP8fNT39P/1oqqB2ZjWy/7WpsxdTTIPc0UoFdSjqKBD/VPy46g4ieo/pRUmRXVrYYqxOFoiNDRdJHqkHUxq+2Xn6JshyamyI6h4meovqf/rbX/jJpJRkrg0SIIlwCWRcGs8WhNUgyH2qhkx1DxM1Tf+9Rbb/6Djog4GIjTylPdoHBuEOfZn62PqnEcInVHUfFTVF9Sb72lSiONhqrQxTNIogyZJYK7BqWxvj1F6o6jkueoPqRe2/JXvHOnGURboPUilStkKgLROBVVCSiHelNlx1HJc1RfR3Vr7R+a1jU0DbLEWVGFWfY7U4GqiWPHiGsOzxlSdxyVPEf1Pf1v7flDc2VaE/19vaBSXPdVXqFj8uy1zwz+1M3/jqOS56i+MfXWZ/7UOiLPcDqQGaRygVzUZoitDVuRPMahXqq446jkOaovqbfep/JQ0h4FisY4SZ21VU4T3K5hxCRdWA/lqXHHUclzVH9KasRrm/4wpkB5VEjWCMRlhlRJFVRTikEcmx5qUIk7ikqeovoB6r3zUhuZs9cBGmWe/QEVSu8FYlWLSpiyHXrsF3cMlTxD9Ymot177J/LEs+gHjNlBKOtKAhS8aM6tpOp+qJyKO4JKnqD6RNRbO/5KrUXSGvFTR4FZZyvYiAyhW5ReiY4NpIg7fkqen/qAemvZP495IxQHtLQWpHWawZQ6/D/svd2OpzmOp3dDS6wkkiK5WOyRfeADX8OA+jLGO9O9mA94x4bv3VJmL5zxOsKl2h0FpvoV0BXISlVnZOb/J4rkw48gscY8PE33/ZBQd/AUXzz1q1AthNfSKcRRbQ2fHFFnMLUyqTojqhKKDl+zffVQXwrv0Cm+dOoh1Lem/NlbVy9xKnONocQaQMUGoOlIdVo08kPlfrwDp/jCqcfT/9Z1PiKqw7hBThamRS0NXEpZM9QsjDqyt0MV1LzDpviyqYdFfatQY1ZpQaZQa5pCHRig2PzincP8By3Roag/76ApvmjqIdS3JvylBi1jTKH2VZfCbOBlGthRS00jKfKpJb55h0zxJVO/CjWG94b984+ejNc29FxWRyo6uOUO1Tk2St7omEndQVN80dRTqW/NpIaEQl0FuBcHirI2T/GYhrWxSqLYwqFh6XmHTfFlUw+lvna2r0buA2udUdTKUJVUQK0qjIIkUr2SyiGl7sApvnDqodT01hRVGZFq4QgjpgiU9Ecs5WChW25sPr8cUuoOneJLp35VKr640j+XXHOwAtJSmq9/Fyg0EKqJN/buVk/Z1B08lS+eeir1rVWpIej0UsUg1uWnjhzn66/TurJqKC1Hs0PTffMOn8qXTz2V+tYiqmk4s4aM4GNNo6qtQZneEHTGEbs71nEqotoBVPkCqqdS35qlsiRRpqMKHH9s9Csz9ue1KJWkk9TaqZ7yU3cIVb6E6qnU12apVtBUvKwFFBXI21RqR5qxFcXUc8KBhyqoZQdR5Yuonkp9a+wfQq1JcoHRiKdScRX8kYFxyJZlegP9UOZfdhhVvozqqdS3dqUI1xEF599vyAqkkaH0mAFHadPCDvRyqH1KdhhVvozqqdS31qbGVAbXtR2trmlU1ipoGjOskjiy+hAdh2J/2WFU+TKqp1LfWkpVjDW3UCG04UA9R/BWaRrWrDnUHPwUTZUdRpUvo3ooNb7VpraWOhoF6D8aU2xGVNp6BMneRGLpcmpumuwwqnwZ1VOpb2VUaJbyqArCaUb8NGOr0hRhbUePPnpL9ZRSdxiVXEb1VOprY/82JampQJO81vmZgGNJEAsn51HiSKeyVDuMSi6jeir1rYyqUe1JWwHlpdQZwkCJmQDr/HnUErQcaqKSHUYll1E9lfpW7p/CKIYpQ/Oe15Afn68/8ZKr1RlVpXFqD4XsMCq5jOqp1JcK1ePK0MUOkUYEkjKgCM6oCtkLh6aJD5lU3UFUchHVQ6hvtagtF3MNBNxX5K9jwSnsYCFNl9WCVD8UT+kOoZJLqB5Cfa2TmiMOwQAWaQb+SjPmH40g9lXv59EinrKoO4BKLqB6CPWtudReS2ojMGTTH53+M+7n1GGodKpRq/ihKmrd4VNy+dRHoca3llHVqtmlNOhxjfZtPsP+XAnaQC7aR+mnVvrqDp6Si6c+tlDlt1amIhbGMBJo4TKDKVNwm96qc0y9sTCnQ53+ukOn5NKpj0KVtzal+lAWiwmGLKHijPq1zogKadpTw8a1HCqh1h04pRdOPZ7+twq1p9E6xwrxRx6VUl1j0xgkjem0Up5e6qH9E7rDpvSyqYdQ35pHDYE1panMQRWB1jRqQ59mNbANa3mEfOrp30FTetHU4+l/a3rKk8ggM2jJw+pJmUKdNhaE0WhU8+qngqkdMqWXTD0s6luDqTZ8xBoccoprqn8L05iOlaiqFJOlUsshhGo7ZEovmfoo1PTW6unKSbK0CLXGRaZKAx22HNUgo0jJSQ/1TtkOmdJLph5CfWvrlKYRW5YKvKAUia/ZPvPpj9yCtm615kMNKbZDpvSSqYdQ31qROthq19ghJE+rKEXAgyu0BaZ4RDs2LN12yJReMvUQ6lt91Omfio3Vf6JraEonBc21AM5X14gKhXqodNp2yJReMvUQ6lsRqgXFGUEVCDi/UJQC3pKAecypmuVWD0X9tkOm9JKpj0LFt+ZReVhIvU+nVCOugWkItgqnLbVOYxrUNg5tnrIdMmWXTD2E+lYy5a17ijPq117XQp9RwbsxeC1tWlqL0209JNQdMmWXTD2e/tda1GTRUlKwUgNQyB3cW4YhYZDb9FDHqfTUDpmyS6YeQn0rmcohRpHpnpbRp4+aZvxf5scJPhK3ViiWcIj12w6ZskumHkJ9aytKFfUZ9TOg65rtpwaG5tNlzZSYLcV0xkflsEOm7JKph1DfWuHvIzLlMD1TXFP9sLdpTFGB0ctILQ7sZ3qmOOyQKbtk6iHUtwZTnQNJYIS25lBQiQU0BVwr0pFzpd56OCTUHTJll0w9ilLeyvpz7MxYAtSGU6haGQrXDMmDJhllOJ56+nfIlF0y9RDqW1n/FKrFlGQqc/VMDU/gXDrUGLjHRCknOiTUHTJll0w9hPpWH1WxdcLCayxqB8qrwn+tSBXH1gL2EuIZhMphh0zZJVMPob61KKX1WMdoDtN2ClCf7qlpoVXrl1uVOKYjcEioG2SKwyVTvwrVXjzOF7v03otAVlKgOuMqLSXByNWitVH50Ih0DhtoisNFUx97UfStiVTEMZhyg8Q81pQ0Bo9WoRWxEi0P1DNtqBw20BSHi6YeQn0rmnJVYusFUGsDirWClayAaNGlUpzewCGhbqApDhdN/SpUeq+T2odIjaogyrr2+CyGyhVGoELauAY60zTFcQNNcbho6qNQ3zsljXGUYQQle51hvzQomhC6FB4xM3I65KPGDTTF4aKph1DfWj6VSq2FkkGmH5vRWgLzNdE/sroQp5RPCXUDTXG4aOoh1LcmUkNm1pIJ8mo+nYqdUX9wBmw4uE/NFjzEUOMGmuJw0dRDqG/1UdlpjEYJap2hPyXJ4E0iRPPQotFwPsRQ4waa4nDR1EOob82j9uputtCU1giEGsFTnVF/H+iMGQseyvjHDTTF4aKpj+mp906fioKSNFbw2qZrWvoALX1a2CDz2WfjVM80THPcYVPxsqmHSX1rWUrtw1P0AbmNAlRDBsPs0FnVGiM280NC3UFT8aKph1Df2jBdyjSguWYoaShQDgRlmEJTSjTff0M+VDodd9BUvGjqIdS3jqBA7K2xCnCLP6b4x/n0B4cwBepTt7jC8zNC3UFT8aKpj06qvVWoIw6KyRu41zUrxdeS6ZWu6t64pWEYDuWn0g6aihdNPRjqW8N+t1h7GQRN6gBqOCXLzdYCP+xZ+3z/D2X80w6aihdNPYT61q6pIC10qglEOAMNqWCpIjB7L6VwplPBVNpBU/GiqYdQ35qeKsaaKAm0Vlb9tAkUnj5qKqMUEsrdDtX5pR00FS+aegj1rQWp7CNm6QM6o8xgqq/dfdzBsCbBLIPLoag/7aCpeNHUQ6ivLZ9C8ZFzBfE4LSoHBU85QbQRO3fRcqp8Ku2gqXjR1CPqf2swpaZdBR3yWjdF0euM/zOCh9SxFAvUDhWkph0ylS6ZeljUt5KpmFprMTYY2gMQUQJddf5paiR0aw3HIYSadshUumTq2d73VidVPSYUI5CeFUiTT6VOL2BGWENrLakcmuXLaQdNpYumnkp9a9yPLfdClqEQ1mlTSwYLM6ZKIedmIRHjmdGTnHbYVLps6lelznfutRsnaisNU+6AWubr33ja1EIBgllT0ilaPBT44w6cShdOPZRKb036U4mxjxwhOiIsTAc+nIAlSp0mrTGdmTvNuEOn0qVTT6W+9fXvodRQvIHaNKekuPyAMf+6MVlWazmNQ8Afd/BUunjqoVR8bUQ1X36PM5gannml/RkKWgPE6Dxq4dEPDUvDHT6VLp96KvWteX9pydJSapKUgWpXMJ1+APdcpvueqvVDyB93AFW6gOqp1Le2ozZ1p2EOYj5+5lOds8EoKWsdksqpAZS4Q6jSJVRPpb419p+xfc7KAhzXyqnEq3mqzNh/jFx69hHklE3dQVR4EdWvSuX3plM11KAr4FeasRRRbOA9GORIJeZcipdDZVS4g6jwIqqHUN8aT/kM7gehrWx/mhYVCayUASbd6hSvOB8iVLhDqPASqo9C1bdWp5RYQstt9fUPWiunbO1GY+josQuXwXzq6d8BVHgB1cOivjXun3/02mmF/Hm1o0ZWKGZxpVZLTqRZ+NCUdNrhU3j51Id6v8hvFSoZssccAUVn2I/UoUjr0LthJ9XpAByyqLSDp/DiqYdFfWs7qo045egzegolzmAqDPA6deu0YEDuqcqhvmnaoVN46dTDR31rYSqOtDr5DCT8WJASE5TuCBa5m0gLdRwKpmgHTuGFUw+hvnVkSovD2+gNzOra36sBXKsBCUdFrCOHUz7qDpvCy6YePupb0VTpMSlWghIxrmn+A9aWKcgx5DTEm5yCqLSDpvCiqY8W9bUN/nENQk80ALNOOxqEwbo4qCeP1TnXfqh5inbIFF0y9dGivnZaGhJOU0oNhFepX6EMHsWghdaa5FBbPESmaIdM0SVTH4X6WovaTVshnHEUtgE0o3woHhymLSu96ZqUfkqoO2SKLpl6PP1vZf0hOnHLDKOGNIWqHVQ8QC21JiVp8dTsadohU3TJ1EOob2X9gab9bLT6pcbKo0731Lg7DKs9TSeVaj/Uj8I7ZIoumXr4qG9N+OeamxN1aD0WIC4z6u9K0GKnRK1Xk0NPP++QKbpk6pFHfatQ0XqryhVCWTv8qM9gCilOR7XlaMM9nBrrxztkii6Z+ihUe2swldRqphhBSjKg6nUNSiNIw3vJ08pOj+CQUHfIFF0y9RDqa4OpoS1ZLpCpCFBOMi3qMGhqOFKRVuohMsU7ZIoumXoI9a3BVBebUf+UJ4YyLWphBLeg0L0O0a4F6VDUzztkii6Zegj1tWV+ai1FEcjhxy7UGMBK/LHHp1nPGOOpaWm8Q6b4kqmHUN/K+rG0rik1YGsMNKxBsTLNKjJOmdTpwp4S6g6Z4kumPqan8luFWphKxDTDfFt7fLw10GVgoyahWqmXdGgCFe+QKb5k6iHUt7ZLc2oBV5gfPbQ11K+DjhQgmY/uUWIKh+pReYdM8SVTj6f/rUKNvbrFsrr58rSovQmYaILcTCXhCDkdSk/lHTLFl0w9LOpbE/4tDJt2tAD2NoUah4H5Av4Ym7TIpCkfEuoOmeJLph5CfWu7dHOKjJqh29qMRpnBRomAdQyu1kT6oWAq75ApvmTqo1DlrWSqR5/vvQtgkwhURaEIRuDRMOBoI9Chwum8Q6b4kqmHUN9Kpix3K5kjZF4WtcwvVqlB0Pnwaw2Nx6Eu1LxDpviSqUcw9danHzGk+cxPz7T2GfXzGuabdEDF6Z/2irmeqkfNO2SKL5l6+KhvbZc2aaOOmGGtRgWaBhYKTSdA1DWb9mr11NO/Q6byJVMPob61Z2rZTQw+o6fM8+kXQfBCtsKqNMiqxHqoHjXvkKl8ydTDR31rUYqlStKzALeiQBj6GkCpwAlJS8HY4qEK/7xDpvIlUw+hvrUoxRPmHFfUH/t8+gcX0OEBLMYUMMT5E6d81B0ylS+ZegRTb/VRG5rz4lEdp6NKSQSscQLTSi4cW86HEKrskKl8ydRDqG/1UTklUcsBGINMH9UUSmWEoJ5CGBgpHLKoskOm8iVTH59+fauP2jiukqkGqoFWHrVA8alWdUuJPWoLh8iU7JCpfMnUB4saw1vL/FLRqAEbjJZXK0pbfX0jTN1SyNgsJz319O+QqXzJ1EOob62eKtUCdmTQH0+/pzGjfjEISYZ6CTG2Q3lU2SFT+ZKph1DfSqbSyCR5ENQwGEi7zKjfKuCMsEbwVKebekioO2QqXzL1MZjCt7J+LUqsKUHMq11avILzKFCnMQvDS/dTCX/ZIVNyydQjmHprHnWNlmSjVebHM5jKIYJ5JMiVsneKY6RTUf8OmZJLph5CfWswlYeFVn0++MusklEEL63CmuyPSVtnPzQpRXbIlFwy9Xj632pRm+feR0hQac2e0uSgLcxgqgi1FCrTqZ4p2SFTcsnUI5h6K5mKFOt84QOMUCpQiDPqV3ZIjtzMQjRJZ4SqO2RKLpl6CPWtZEqw81BhKK7553rpIlpAIkZm8ZDboXZp3SFTcsnUQ6hvbe6LiSk2ZwimHSg1g8LTRw3JrMh0YMOpXai6Q6bkkqmPQn3taHQdUVJJCiMPBIp51aOWALGFIL1MmRY6JNQdMiWXTH0MpuitQnWvU47IqxRlTZzuCayGDD0kqYFGZTyUR9UdMiWXTD2E+taEvzNZjm3A9FSnjxpbmz6qMcT5mUplL70dKkrRHTIll0w9hPrW9FSsMYyUOlhsCiQpwPQGCljO1kPrTU9V+OsOmdJLph5CfWuZn7ToY42d8hQqkFcFb2Ywhja2qdSCpyzqDpnSS6YeQn0rmRopVkKccdRYE6ddBQrhAClc10A/t3GITOkOmdJLph5R/1uFmtlqluYw/dH59I+coUSeUX9viFadyE9F/TtkSi+Zegj1rfWoVYirlemUDilAvUQoOkN/lFG05MK5HbKotkOm9JKpj0Up752U4p2SeoWBcfqoON1TW4P8Y0iCkrnU6UueEeoOmdJLph4W9a1CTTKCmWaYBnVa1JIdCpNAsFZTw0rNDuVRbYdM6SVTD4v6Vh/VKHDNjdcMnzV2svdpUUME1MRV1jLUfoj12w6Z0kumHkJ9rY+q1Rylg9rahWopggZtYNklD1fCU6zfdsiUXjL1SE+9tsyvZCzVMoQ01tOvEbyxQ4xlGFZlj4cq/G2HTOklUw+hvrXML+GPeb0O3dMUal7TfHJKEBom6mJr0O8hoe6QKbtk6iHUt5b5GcfUsgmkTDSffg5QpEXIyOpJnfM4JdQdMmWXTH0UKr+1eioGS1Kygqcq8+kXB6vG0FK0MoPu3uup9NQOmbJLpj4GU++tnuqeW6sE0xt1oMACmjqBOVcabTQ91TNlO2TKLpl6CPWtRSmWWkhhajS0gECeGTx0XempMX2AMSKdSU/lsEOm7JKph1Df+vS3OFqOU5kpc59CNYJCzdZWFFJ0wXZoaW8OO2TKLpn66KO+dsUklUwoMYJLKGshmoKqdajJrbXQzP1MPWoOO2TKLpl6CPW1CLWMLJUcetcVTEVbE6cJRrRRNY6Ywymh7pApu2TqIdS3Jvw7YppiHZDDWIN8KYIWV+hDKZoNqnxmSFoOO2TKLpl6CPWtCX9WCj6sAQsrkNmM+jkxaI+ZybpRtUNC3SFTdsnUQ6ivTfi33jMXn6/+2jM1PIL1UKFgdWk5TWfgTHoqhw0ylcMlUx+F+tpdqBhL4oYGqUYC6pRBRQ1CxCnamnR6A4eEukGmcrhk6iHUtyb8Z8hESUWmj6oJKAQEKxogTZ+1F62t5FM+6gaZyuGSqYdQ35rwl4o4mlYwNFzVUwNKpQKlUwmlFxQ7Uz2VwwaZyuGSqYdQX1s4bUISBKFaW0KturpQHQJhR+0uMR1KT8UNMpXDJVMPob414d+Hj8pxQNM1KaVmWfNRI0z1uqzpU/1QK0qOG2Qqh0umHkJ9a8K/eU2NZEb9sTAQJZ6vflGouZUSPLLJmS7UHDfIVA6XTD2E+taEv41U82CCqcq1tDc1cJ7/6klyz4Zc4qGoP26QqRwumfog1BjfmvCvXmNiHjCkrTXoVKEUX+t7OHQasSU55aNukKkcLpl6WNS3Jvyjdko44yjxNRp9jGlMe2gwSk1cnMqQMwvRctwgUzlcMvVRqPrWhH8r2q0UAkvWgOaDvBpQBxTJ1IPmNk4VpcQdMhUvmXoI9a0Jf+8WcRhCoT6jfpXpo1ZSYButZQ2U9VQwtUOm4iVTD6G+NeEf8/TQS45QidbSXopQYmxgmtwZWytyiEzFHTIVL5l6CPW1g3x7SzpCgBh+DElLBuopg4Q+HUTlkSkcEuoOmYqXTD2E+lYyNeUZanAGN1xCJYeyEv4+EqdsufRy6OlPO2QqXjL1EOpbyVSbsZSmaUJ1DUmhyjOOCgkhRaxplJjxVFFK2iFT8ZKpX4VKIYS3mlRPSSvFAZTqWi89MrhyhtTDWOMnXMaZxv6cdtBUvGjqqdS32lTiiE00AY61aQpbAScM0wNIfWhp8/HPh5S6w6biZVO/KtWEw1tTqShJ1+oz6CR14X6CwjhAs7c0pJeoh1KpaQdOxQunnkp9ay7VAheR7oDTB5hKxQ6eXaF0l+nCSu0BDyl1h07FS6eeSn1rMlUrJ5vRDbQ1zYfYpjllrFBLxdh7oXQsotrBU+niqY9KDa99/UvGUTM7DE0zrBpUQcuM/UsIItLYgxzKpqYdPpUun/qgVLPXRlRJEjpXAcxtvv4lKHgdPL94jymYlXqoNiXtAKp0AdUHpeb32lRx7LXlAsNnHDVjf4EZSkVwS87TMcBip2L/HUKVLqH6aFPTayMqncF9jDmA0HCg1gt47wKBk6IWL6mkM0rFHUSVLqJ6KvWtNjWMPN+U3ME4BKDYE2inAaiBKWAboR6K/XGHUaXLqJ6v/1ttqqgXpylNY0zTpqJBKSpQQ6zdSx391ARK3GFU6TKqZ0T11ka/GNMInjoo9lVE3Wk1+mXAwaNPZ7XpMaXuMKp0GdVHpebXvv6jMRebD3/yNSx1NATrlkHWetRUFDMdmpiGO4wqXUb1VOpbX/8uKY9iHZx0bUat009t8/X3JC1QKa56qCcVdxhVuozqo1Lfy/2tlZTWSN/Mq+qPecZWedpUtIZTthwlHMr84w6jwsuonkp9q02todCwGfurrE1+1iM4pwiGGLj5SHKKUeEOo8LLqJ5KfSv3RyJMPTukshr981jLUaVD0pK0K3k51eiPO4wKL6N6KvWtXVR1KlFwRlSjZwWqNMBbJpg/nWqOlJKdyvzvMCq8jOqjUt9LU1NqI6Fk0DwykOQKZujArOihdA946PWnHUaFl1E9lfpWPzWn6BYtgQxeCyi0QpkqhRGTeIs0Eh2amUo7jAovo3oq9a1+avRetecBYayV014zFG3TpsZA5JSFDq2czrTDqPAyqqdS3+qnDg95BKkglqZN7WthmgUBHC2lHGqvdur132FUeBnVU6lv7U2lUjqiVWjZHIiKgo9WIUbGQDlGOTXph3YYFV5G9eT+b52b6i69U2XQOPVJHQks9ww5p2GJBYMdylLRDqPCy6ieNvWtNf85W4uOCs05LEaVwFPvq0G1B1evnQ9VqNAOo6LLqJ5KfWstVSpSZ9RfobYSgdAilLDKVDiV1GKq5VQtFe0wKrqM6qnUt77+lkU8cYER+7SpCWWKdHQQUiLhZj0c6qOiHUZFl1E9lfrWsemxpqRY8oyo1khKWStSRRh6jNaw9qzxVES1w6joMqqnUt86N713jYMNofVaplJ7m7HVGMDdMqdeAqZDrz/vMCq6jOoZ+7/VpuaRmltkkLgWUEqsUNqUa4ml5Ry90amIincYFV1G9VGp+FruXzImpyLAVRtQKWuGyhr4Z4NbxoGRxiGl7jAquozqqdS3cv9iYQRjhpirAsUcwaZRBY61pWQleDrUm8o7jIouo/qo1Pham5pEhWmG/WHk9HPWn7ZQwbOOGU+1xseUusOo6DKqp1LfalM7es/ZCzDZ8lOnYXVp8/VnIsfCyeiUUncYFV1G9VTqW2upyDm2ZUT7WPWplg1MawXEoavfn8OpVVS8w6j4MqqnUt9aSxXGaENpRlQYBchlzaSOHTQnb6OFEeXQBmreYVR8GdUzS/VWP7Vw6MnzmptGP/r944z9ZYD24j2Ytk6nlLrDqPgyqqdS31r1J2ot1eQQSKdNNVpTKWNclaqcggSWemjWH+8wKr6M6qNS6bURVUsUKw1cVX8GpIzgqSBELyWhz9DfD+1OyTuMii+jeir1rRHVkNi5CgG3MpWaSwFLXSCHPq1qT/HYDJW8w6j4MqqnUt8aUcVkJNkUuA4FSn3aVGoCEnLV+UI35kMVKnmHUfFlVB+Vqq+NqKoPT0QOgyLC/MG0qXmsRWphdCzYixzKp+YdRsWXUT2V+lY/NRB7Lj3DGEufhRMUCbgaVCNnadGlH1LqDqPiy6ieSn2rn2quGmpx0CwJaNQKHtEgiOdo003leihLlXcYFV9G9fRT3/r6M41UGQtI9Dxf/xHBhTMYK7bce9BxSqk7jCpfRvXMp741ohpRR0m+mv10xv6e5uvPazB1spaocshyaNJv3mFU+TKqp1Lf6qeWnJoFFTDHuBhVhmJrM5VIrkWDYzqVT91hVPkyql+VunZRv1WpjDSG9wbB5ptPyRk0DYGEa3xK7RT4lFJ3GFW+jOpXpXJ477SfXnJAbhWEgq5aKgQ3XHP+ZUq39hjGocy/7DCqfBnVr0rFaVLf2kdlHEYsVSCkH13U3ObrXxRaQo2DWtVjSt1hVPkyqodS+a2xv+SQCG2++YMdKK9UqhmuaT+Zhtv8iUO7qGWHUeXLqJ429a0zVDTHWAMbaIhpvv7TnCqvWWqpz6e/B8/t0PxU2WFU+TKqp019a+YfW8w1S4WwBv5NX3VNpWwBCjoFUdbcD9FU2WFU+TKqp1LfGlF5LDPKlwDdfuxOaQ4ewgCOuY1spfE4RFNlh1Hly6ieSn1rlspDG51UIVcyIMwVvI7pDBC2ijbqsckUssOo5DKqp5/61glqra/pvrmAS5mx//w3sOEMkXIjrzzFesqm7jAquYzqV6XGEOitSq29dK8WIUlYu6iVwEkysEeeof90WenQrD/ZYVRyGdWvSpX3tvtPeWLN6pDDavc3Nyi9OyCXTFSZ06l2f9lBVHIR1cOkprcmqbCkUGeAD5o5ArkHsJymSWXJhEVb80MLKXQHUclFVA+l4ltD/yzOsjKpGONYAdV0U6VnCKziNrVa66FSKt1BVHIR1UOp8lZEZYFGzDOCygkZSEIHiyhQsQ8crWOVQ4l/3UFUchHVU6lv9VPdJdUgDXqZzipNfYK3XkClpJ6RTOqhtam6g6jkIqqnUt9aoIKJI7cfI1SCAI1CoDZdAOy9xKwFBx0aTKE7iEouonpGVG+1qYLOjBhAyVZrqikYkUIyzEw473A9lPjXHUQlF1E9bepbh/1EQ/sxjAprrEAsCUqz+dfNGZu5cvBTNnUHUelFVE+lvnUhhZqMHjpDXdXUNEYE48xrLnWxVJAUDyEq3UFUehHVI/H/1tC/JO2mocGorQPFnlcRVQROpMMG9ianAqodQqWXUH0wqShvzaa2Vhvqiqec2oz8NYLWFEEaelsYIPEpi7pDqPQSqsfb/9qSP5U+o0kcMJqVaVJpmtSRV7O/M0mKVk6tTLcdQqWXUD3LU96ao5pvPGJCh4ppjaKiAopJoAUOsUpK0zk4pNQdQqWXUD3jqbcuouY8Sp2+KoiMAOQawNQYWBpJLzJiPpSjsh1CpZdQPan/W5VaieKw2GHE+YVSHaDu07oODmN4auKHRlLaDqHSS6geSo1vbaJaq6eTzIdfpUx9ujlYtQYxdzQqozIeaqG2HUKll1A9bepby6iJ01TjqJCcdCo1RDDLDs2RWyBqFA+NT7MdQqWXUD2V+tbq1ERZu0eGXF3WDDWCsvb8SK7M2nO0eiqi2iFUdgnVk/q/1aZKpCDYCzTlaVOxDfAYHZJkpVjEpB1iqbZDqOwSqqdS35qlaszcFQtUW5VU0h2ciwCGWDo5t+6n/NQdRGUXUT2V+tbMP0aKkQShBJs2Na+1aQkRerPeYhcsfKjdz3YYlV1G9VTqWyupphZTqmn1TIcyI6oZTBUeAaKP5LnT2lN9RKkSdhiVXUb1zPy/1aaWMjgYGTBnXYtTMlitFVKIqKK1j3ymQEXCDqOyy6geSg1vjahSHZw51xn7r5GUDTuotg49hGVlsbqf6aGWsMOo7DKqp019a+bfijaLLcPIbkBDDLRkW8XUvbmwl3GGpkrYYVR2GdUzn/pWP7UUb8nGANc1iLJ2BfOk0HoKEiWGyuWQUncYlV1G9aSpb1VqjiKDJUCJdQCxt/mjJsABY0THUfTU67/DqOwyqqdS38qoRpuBU+4VphOQgMKg+fDnAbWUPkXaPOZTNnWDUUm4jOqp1LdGVDmj1KEGmSIB6RSppSnc6tzr9FRR2plaKgkbjErCZVRPpb6138+KI3Xu05z2GVFRCdNPpbWKkqWpC1E/pdQNRiXhMqpnluqtNHWYFy6RIXpfE1R8QMlYAY3C9ALqSOkM95ewwagkXEb1tKlvVWpZK1OJVr4fl1JDBh2JoKYh0xUIfVrVM0qNG4xKwmVUzyzVW5uoUaZBDTxDKFcE6kGXZgt4apqCt0SHBlJL3GBUEi6jenL/t/qpbQzyVle+XxQotQqFOUKRFrFp7h4PZaniBqOScBnV06a+lVEVD8l9BMD5zs/Xf34pdfWmptq9L2Z1ivvHDUYl4TKqp1LfOj9taPVCU5/V2nz9OSqUXjOEYVNLPKaIxyGlbjAqCZdRPbn/W/OpYiNG1Qw9dwZqtrqotcEotGaqFyqHlqZK3GBUEi6jesb+b6366zr/7CQGsmb8kIUEZtOwWhupBa6D7VB9atxhVPEyqmc+9a39/r04BqEGGHoBGh5n2K8RGg0s0yOweKg7ReIOo4qXUT1t6luzVF7V5iPfgGNaC/54vv62xv5WJR4cismhzH/cYVTxMqqnTX1rLVVLpDnFDCXGtoZS4nz4u8GMpESGVWI8pdQdRhUvo3ooNb+VUXkOjkgFkCUDSSJwHxkEKQYMJmSHaqnSDqOKl1E9lfrWzD/FNmOq4hA4Tz8VC8OM+jsUnrbW5mOTixxS6g6jipdRPV//tyq1r6VTcY1ND2P6qX06q8o0wFFM1JMXi4eUusOo4mVUz4jqrbF/yyMPNwS2KkBZ1tbUVKczEGvtPXDvp5S6w6jiZVRP7v/W2L/pKpimDjyWUktbMyrW1H8stedOdf7vkFJ3GFW8jOpXpabw2n0UudRQuFSwGniV/M/HP62JP1U5NcZe8qFSqrSDqOJFVE+T+tYCldhzUhaBUGwqNdoADdlBOPVSWdn7mWE/knYQVbqI6on939rwV2IKwjHOgD83IFlKrTr/NcQ+Yo2Z9NTjv4Oo0kVUH5SaXkuoIlMtHhvkqVigJAGME0OqbiN5t5IOVaemHUKVLqF6CPWtJX9iVcVb/tnnT9n6dFB7BIwkGRVzjGdW/EjaAVTpAqpfhZpDeGsdldo0m7y2plVBIMQIpi5QMkuThQLwUB0V7vCpdPnUQ6hvtag4WshrEjVmSjPuxxn3N3QotaAHTKHwoQZq3MFT6eKpj0J9baf/fNutaFy7KGpck1MLqA2E4T1LoDD910N9KbhDp9KlUx991Nc+/alRslA7ZA3TUQ2pgLkV8BIsF6qZxA4JdQdOpQunHkJ9ayK1pzz/+DWDUVwTfnFVUOcKYc1N8VY8n5pGiTtsKl029fBRX4v7e7IRfdrRtlZQJ50/ijLAeVhazVPWTgVTO2wqXTb1sKhvrZ+mGEeLzqBc6wqmaGo0GtSQJOfQutqhPCruoCm8aOphUd/69K+3fRh26GSrgGoxqo4NUlePsUu2dIih4g6ZwkumHhb1tU9/ioUTddDe+rSo7uASeAo1lppzliqHevxxh0zhJVMfLeprC/2Q+qDUO/iPsSkyvVWVNY2yNasxcuNwKj21Q6bwkqmHUN+a8I99+qHDBmBABpr+KRhPR9WK12G9UyyHnn7aIVN4ydTDR31rwn/EOCXpCcZ0SefTv5wADwLTbaXMzpX7ofQU7ZApvGTqYVHfGkzllpjZCHCENduv9PXqF0jsGds0qqUcKp2mHTKFl0w9hPpWMtXCfPOpR8iS18C0IlCoMWTW4Fkp5Hbq6d8hU3jJ1IP1vzWYKlJb7tMpxVLm088a18QUgjpVKrw6qk9tSqEdMoWXTD0s6lsT/o0tNGoDQiwr4U/TorYZ/8+PNGmhKjROCXWHTOElUw+hvrUVhdA0jdiBWln7/GzGUQUT2Gg1p8bV6VDHNO2QKbpk6qNQXzvUVwdjbSlDSnkA2RqW5qVALEbFa4jJDtWj0g6ZokumHkJ9q4+KFKOLOOS8mvtmSDWffswQNJWqTjjyqfTUDpmiS6YeT/9bR6WF6Z/2UBkotCXU5ODWCZgSxhn+m/ZDA6hoh0zRJVMPi/rWPOowJ52uKPQWplC1MxhGh1Ryo9olFzk00Zd3yBRdMvUQ6lvzqDbf/RhW76kUAvIeQWNSiEpOHEbAUxX+vEOm6JKph1Dfmp4KUroGUghlTfQb2KaPGhESS5GiaVX/HxLqDpmiS6YeQn1tmR8VaZUFRhsBiFoATW6AtJpUpOYmhxAq75ApumTqIdS35lGxKKG3AQPXvulGYXWhZlDU0VlqSPVQmR/vkCm6ZOoh1LeunPLi2rowaMsLoUoCky4QKHoq2DzLodlTvEOm6JKpjxX+r92MSm346FiB/cfsqZxmMFULlGToK+a3YxZ1h0zxJVMfhfra9JSHiNMpTRDaqkel0sBDnj5qClqqSzE5lEflHTLFl0w9hPrWqD9KHC35DPPFFWiGOOAY5982x5DySBzzqad/h0zxJVMPH/WtT78qt5z7gPnPWuJTBijxdFnJKYZo3uxUHnWHTPElUx+FSm9l/TlE10AOOrQD1aRToxgBXT0GwhTzoaKUvEOm+JKph1Df6qOK2PRRTYHXkJQpUf4ZTIUpJC2DcdrXQ0LdIVN8ydSvQtU3r5qMQ8sa4lexrqoUzeCWKlQqvVvOiHxKqTtoii+a+lWpOIX61opUiphEV2dfNQOy6FDmiz/j/s6BesXcD82czjtsii+beij1tZV+KadYUjYojAKkAUEZDSR0NUkyWjsUT+UdOMUXTj2U+triaavRuWEDC1mXUhWsZV4V1KnnNdw3n3r9d+gUXzr1VOpbX39RxJhagJLWZtROAj6YVsE/pzqM+FSZf97BU/niqefr/9ZsKq0aqtE7tGKLT8UI6n0Aa0VxoenEnkpS7fCpfPnU06a+tX7aq/TYaQD+8FOnVwoWbboANebiZI3tlE3dAVT5AqqnTX1rXWqnKcjaEMx1+qltRlSW6nRbuWMJUgLTKaXuEKp8CdXTpr41n9pDcUcVwKHLTzUEp0YQLYwmY/D83xmlyg6iyhdRPZT62kU+HaW2tQsVe59x1HRUoZAjiPO0tJUy26FRFLLDqPJlVE+b+tbXn2vqwtOI8sgMlJKDTssKPcYSNWbmeiiikh1GlS+jevqpb632x5Z6yrkD1zCVWtpUKuYElMm6+Qxp+NCYdNlhVPkyqqdNfatSW8Ys85Wf3inN139aVvAZTIHWEIk4Nu+n/NQdRpUvo3ra1LcyKhqhEZYEEte0VFEDLSUDjTZKLpxjPtSYIjuMKl9G9bSpb21KbRa1eXQYYZGpPhRcrUIcOqQXbhUPtfnLDqOSy6g+dKagvhWmZm0jx1TBQpkmdeQA3hJCGjx6b0Wqn3JTdxCVXET1fPzfqlSl2guOBNZ5BlQxTIfVJEGUShZbCZpOJal2EJVcRPVU6lsT/2YSkkcFoynSnyOosWZIhWpNJpjbobZU2UFUchHV0019a3PKGCm2qUkY6mvp5Fo/MaMo6ITunIO1esim6g6ikouonjb1rQHVaNXJkwGLTj+18bSuI3RI2K1yShxPNafoDqKSi6iezSlvTVIVMbe1JK3LiEBoDOZk0EYkMjTt49DMVN1BVHIR1ceGv/jWmr8eUIJ0A+Q1ipoRwSsWSN4kRhLEdKg3RXcIlVxC9VGo4a2RP0vtHkqB5jEBJWVwnA5ApsJtvs+d/JSXuhX5X0D1IZka7a11VLV3koIBWqQKZIlBU5pOKnFosVnPp+b661Yy9fKph0V9azTVmtA0nNOiorX59M+QX0ttPyb8rnHp0fuhJWm6g6f04qmHUN9a76cds9SCUBUdSNeSNLUMqVIOOEzGOFTvpzvEXy+eegj1rTn/aUNHydM9XWsmgXwM8BX/i4m5OrdaD3FU3Smi0kunHkJ9a9RfpJDmsUb6trTGpTt4kAjYyNiazn9OPf07cEovnPpVqBxfW+zXxTuzO1jwNeSnr+U+OcHIM4yyQKmXQ0N+bIdN6WVTjzzqW59+DqW0ILZq/QRIQoKidZpVqtiae67h0KYU20FTetHUQ6hvDaZyHS17C2BV1nDfzKDsA0IIbbRVPT0OJfxth0zpJVMPH/W1HSmO2ZePmiQEoNILlEFtlaWIdpPup8iU7ZApvWTqIdS3jvfDUYOyItSK4ed+1FKizqe/Y0yduuOhhL9tRf2XTD2E+lYypYMtjdgAcQb81EoGszx1G5uxJ+3j1Eof28qjXjL18FHfGvVHjNiLFAjacTVLZyheAoRcuqLwID3UOGU7ZMoumXoI9a1FKZSCeuYIOGxaVMEGXuYXlsC1mnXvh+ZQ2Q7rt0umHkJ9a41/HCkkbgmkxLI6/ObT38QgFHZBwzXh75BQd6qn7JKp/1eo82/pH/78d3/3z//lf/3xW4ivEGi2xJSmMxpmdA+EQWa0X2nG/dnVDT20M4n+X9L8+KU8386jqv/dlJL/w//8i0zHv/yHf+l/87//85/+3TQt9IVI/9v/8X9p/ymGMP2mX35iT9X6lW4fv6ffulU1PFfsfP09PxHOz+/51V15fK+1fOpv/vwP/5v/6W//zx8S+Zt/6KP/Q59/7/8jD07953/8pz///cdfOHz6Of+O3+v/8ed/+M/N/+Xf/dOf/8n/7m/+9k/1z3/fd3+Hv/t7f/OM8IxBB2ZQmbEEsSOoZQPvMddcCoZ2pl3oF5tCX9qUt6PDa1N+fs9/i/f0ac9y4H+z9ux7bUoovVcOBVrvM+JzdtBUA4TkuXhyG36GSvxiU/hLm/J2ynttys/v+cewKfnalJ/BeWPTaTxg7d0FynEG524VCpEVaZH1ULPoLzbls//+p015O5C/NuXn9/xj2BS5NuWnn+JrvUwMkGM0oJLWLg8kkGgVyXrLh+bO/2JT5Eub8vbaiWtTfn7PP4ZNsWtTfvopIZCX1c9aKQFhZfDa8/wSvIoGrOkMRPjFpnwi37/YlLeXuVyb8vN7/iFsSgzXpvysSWqtdRwDrK6tI8oDPHsH7WRc2Xv049zHvrQpb69Iujbl5/f8Y9iUeG3Kf6vKca8z4snqCpRXLw4zglAwTKP2imfqHH+xKfGrWgcNb68eu0bl5/f8YxgVvEblp6NSYsDlniQudToqMqCsvZOIOfYRe/JDU1J/NSqf/B39xai8vdLvGpWf3/OPYVT+7VbHfPOssMA1pN6BUFeFSp6eSigKgQyrMHmg49FPTF8albdXZV6j8vN7/jGMyi1R+cvMDHXmrstTsdU4O+1J6bFCJw5xxJFGONM986tR+aqWVsOtpb1G5Q9jVPCyn59GJQVPOlQgU5ruyggMxUYFrS3WGRgpH9q696tR+aqYVsMtpr1G5Y9iVCxdo/KXER+x9tZSBKLQgHojUEwKJtkU1XR0PW5Uvqqm1XCraa9R+cMYFbn05y+eStK6IiBwDtNTiTjAilTwIr07W+50ZhzLr0blq9I3Dbec9hqV33Gxy5///J//w/jbP/3N+sHfTJPy93/+03/3df7xa0xz8Aeyc9/chRy1UjEHGzq9EqkIHopB69pZC2pPeMR2pN/uQtbwO6pm/85L/7vnr/JP/b/+03/6v8L//R///Y8fPU5//F/+pz619rfr1/vL734atQ825i8d6v/fz2n955/exM17OH9Tn/0K//HfP35fjz/+8w+6myMz4WzZocdVIlB0ftCtdWjmfdqgoU5nPM/0262hGn5HKeP9oH+jDl5zrJQzFJG46ssyaArzX0OU7F6wtjN5i/Tb/Xoafkd92f2g//8/aE+hD+IIY8Q6A0o20C4dUm298nDN/bjp/qqJSuPvqPm5H/RvjFssGKqsG13iWKNsKpRkA8RsetclNPEznS3ptztbNP6OOoz7Qf/GBx2YORQHoTpNd4p5ZYcCRMZcK5GXVk9/0F+1G2j8HWz8ftC/YbqlZB6SARmnM0a1zRs9vW7EeRKri9QzVRDpt2vANf4OXnk/6N9YO5K0Vw/TVlNuQHUolDE9stpDcMrrnp9Z5JR2CnPj74BI95P+jSvdU6prQob0iPORbg0shAY9TJ9shDxEjsdXX1dLxt+R2b+f9G+UsI0x42hKoDoIyGIBE3FgK1UElYIeD7C+LmGLvyPdej/p3/DHUndPowAnz0AzoppRdJ6fec2I1CQpnxlTkXbqiuLNjv3rWW9q6F0D9FITUF9lqdMJA0vmrWn3mo973l8Xe8SbHvtX+6Q55JBjINBcpkdWXEAbCnDuQm0Z73g8mP6awMebH/tX+6Rjdpv/EKD0HwNWCSxXXfNBYszzQ7dDnzRuoI3015If+x8g6N8rB7XRpt/WgLn6lMNKrvAKxQQrteA6r/9pOXxp4dNfSxbtDyOH0nE0DgZpjDjjtYrzRZg/4pHCjNg55nzGt8MNTJL+WnJtfxg5cBw5l0gQY1mLjKNAYTHw0KYHmLMUPLPNEDdgSvprycj9ceRQZgzgdT4WwXjGeyWBDw5AmXU6ijkEPsPWcAO5pL+WtN0fRg5BxqD5LEDFgkBMGWz0Bn2UYa1yZDnTYIQbYCb9teT2/jBymCpwVM0QsBFQmk6lZmdgzH2o99r7mbFguIFv0l9LAvAPI4dcKQUMHWqw6UrOdwOspwBCZXhNzKUeDzS/hjzpryVN+IfRQw215mwGEvJ0HlqP4MgVqjNpbYZZz9Bd3EFB6a8lmfiH0cO0AbXbVEFV/DHt2sAUO6SWY0d0G/EMGsQdYJT+WlKOfxg9MI2GYSTIbgnIUgRtLUFsGru5lWrHvcmvsRLezOR3+w89BAqmgNzrWlA/wBNOZciYrqRaVznvP3yZmsSbmvxmPYiaUJ8x5tAWVk9GAeW02rvcS6gq5mf6uXAHUeHNTX53qroWtpIyeF4zk6IIFIkOpWqN1JGIz4SbUTd2BSq+fb7J161i/b/+l/6nf+z/+F1Nsf8Weue+eUK71fl0xgFRx4y1el19L4UgcxViQ+rP9soTd+Prx/PtYzru3fj05FvuhkfkFKb3ENEjUFmLCyg2iOJaWycchyaNf7gbXzsSb582ce/GpyffcjeGuI9RIqTEbfpU5OAl2gzEc/cxoy8/lLP9cDe+JL749qEJ9258evItdwPRnNET+IxDVz5iLadQh8axcbYWqZwZ/PzhbnyJv/Htu7Tu3fj05FvuhtF0nEIe891Y8zK824w31CCVyqY55tS+IRb/shYA374T6t6NT0++Zw4VJvIYEVxtzfZezY5kCUJtaV6bShq+waf6sjAC377b6N6NT0++x6eSMa9GdqjWBQjdwFhW73cPOsybjDMFhR/uxtdVIvT2HT33cnx68j3rq0ojxDTvRQpjOlVrynIaCeoQHNox4jjTUfvxcnxZMkNv3zVzL8enJ98zMlg9Y0gDsvd5OXT6V4UbQ5Yygw7Bivk7Xo4v64fo7TtT7uX49ORbLsdamMolR4g8H40ZbBBYqBlG4yGjYk2HJiZ9vBxfsnG6bPxejk9OvuVyhNrRyBmMVjzeTMDqMMioXVCD9fodl+NLOE4Xjt/L8cnJ97hVrUppNiPw7vPlQGpgHRPkZoZ91IL1TJHdx8vxJR2nS8fv5fjk5FsuhzRiH31+oh7XmpIyYw7TNcVuBucUq0o4RQDjRsUhXTp+78YnJ99TcVjiSGwIo4c0H44aYaWogFWFrA0rh7p5PtyNr52qS8fv3fjk5Hu2SUjCwTIfCpQOJLycqtYh1xZpRuSY4zh/N772qS4dv3fjk5PvSVXhdKNCFIglrd6uzqCYE6SUWnGzInaqUj1uVBzSpeP3bnxy8j3xRszUsifAuIbs6AzLjQKCcNbeo45YznTEfrgbX1Yc8oXj9258cvI9d0N0UJIGpasANS6gaW33wyHz2dDmwc7fjS8rDvmy8Xs3Pjn5lrvRWyzMZJA4OZAxga2lZuZlhuMt69BThCNuVBzyReP3bnxy8i13o/YcWXBtlsnTp2JJoEIII/ecKeaGx7r/4k7FIV80fi/HJyff83CEtcRjBuOBFYEid9A8narW+3wyah8u3xCMf11xyBeN38vxycn3vBzYsY2moKOtiCNk8MozGo8BQx4lp2N1I3Gn4pAvGr+X45OT72nkyB1rJoLOuArW+wzHgwSwkmIPveOM1b/hcnzJxvmy8Xs5Pjn5HjaeiMZq/tPYClCNA4zcYVistcYs8dBqtI+X40s4zheO38vxycn3dDmxa2LJIEwMpF7ARuC1MNKKrbUC8VTreNypOORLx+/l+OTkm/pjW83V1wr7MF8OKXlGH5ogS2513hVMxwLytFFxyJeO37vxycn3VI6EMAMLI0hZGpCFCIpcoHDXpiMm66e8qrRRcZgvHb9345OT75nHE0PV1OdDUcNK5I4O1nIBL9PX0pIzHWsATBsVh/nS8Xs3Pjn5noCDhKoYrubYANQwQOmZIFiikLhI6KeqcdNGxWG+dPzejU9OvuduaPDgaV4GLWntZGHwKVsYHXOYT4fHfCqNmzYqDvOF4/dufHLyPbF4tIw0FCz6jMVdOij3DkM45UBsbXzD3fiy4jBfNn7vxicn3zPjMIhE6w0w1bVvoBA4d4FYKdB8UmrhU91/aaPiMF80fu/GJyffs29gWAqMBUQWGl/0T2U+HtmkqdQUkp3Zof3hbnxdcZgvGr+X45OT7wk4au2e4ow12ow1iAjBWjGINhSRrGn9BsDxdcVhvmj8Xo5PTr7lcpQipeQ13tC4r0lVtDhgBR+VsDQdLbZvuBxfVhzmi8bv5fjk5FsuhxaRZlzBbN4LGmO+HJ0iJCMjjmWkYyvO0k7FYb5s/F6OT06+p+KwotBalovecD0fAoYkMwSpNQSp8458A+P4uuJQLhy/l+OTk+9JVplPr8oV2HyNjk4dSkMDLp6p5soRvwGOf11xKJeO38vxycn3uFUzsogjOFDOGeZ1KOCZ8/SyJGISa4NP9cfiRsWhXDp+78YnJ9/TASjGXnOEPNoMOWpHcGQDm4F6cw8x8Kl4HDcqDuXS8Xs3Pjn5HsqRUg/DCgj2DhQ4gEYM0NMISM49yCnKgRsVh3Lp+L0bn5x80/zPUlstBqjZZjSeCTzMd2NQHJ6buvZvuBtfVhzKpeP3bnxy8j1z3MoMKnptkNeecbLE8270AbWpWfOqeGzjOG5UHMqF4/dufHLyPZtqGpJVa9CRIhBngUKaoCZJPArV5qd2nOFGxaFcNn7vxicn33I3Rkg2Kg5w0jzjjZXETV1h3pkwg43i/dguDtyoOJSLxu/d+OTke5Y4YfMkwSDJAhy1BPCRMhTpbU1ZkNFO0T/cqTiUi8bv5fjk5HtaY7GsnX9xBhzr4RikUMb0rGrR1DFp0HCK/uFOxaFeNH4vxycn35OpSrlRXIs4ZlQO1LlBqS3AUMwugUYO30D/vq441IvG7+X45OR7Bo604qkhz9tQ6nw5ioHOmGN+KRWLcGM9NakKdyoO9bLxezk+Ofket6qStrrWDawRuSQZQUM0KMGcUh0jyKl9HLhTcagXjt/L8cnJ9zRySA7KCaF5mAF5iPNy9DjvCo/c1oR1z9/hVn1Jx/XS8Xs5Pjn5nqUDnlJ0FOAQ5+VwtTUnNwD23pP0wa2eouO0UXGol47fu/HJyfdkclN1XdmpbLQ6ADWA1p6gd+ToacbD7dRcBdqoONRLx+/d+OTkmypHWknBEdAoA8WYZrBRGEojtVbFSviGd+Nrn+rS8Xs3Pjn5nkr10bz1qjMG9zh9qoFQau4QpFGW1gy7n78bX1Yc6qXj9258cvI9adxUptuUMtiqwaU0v7h3BRpoUQrH7qcax2mj4lAvHL9345OTb+pw0kgjR+itr4rDKGBdOjQzttJmpH5sqzJtVBzaZeP3bnxy8j1t46kOMXVIvax9A4v8sSlUq1IouVI6VVVFGxWHdtH4vRufnHyPT6XFOxnDCFqAMM/IA61BCjkrElOkU0VVtFNxaBeN38vxycn3PBzoLjkzJFnDcZvUtf4vgHlIVTu10E4NjqadikO7aPxejk9OvuflEEVPNL0qDDPioNyhZC+Qok1fa16W4qf6OGin4tAuGr+X45OTb0rjlsDDfIGNGXIwC5QYFEqrXntPmv0b8N/XFYd22fi9HJ+cfE8HYJYxHaoKAYutHWcCFlICV8vVJeYyvoFxfF1xaBeO38vxycn3DADFousOgOQ+Yw6fobmGKrBmHw7SUoeeGqtAOxWHdun4vRyfnHxPQM7MRdyhjbwyuS2DTt0Cc++xcW4ZT2VyeaPi0C4dv3fjk5PvuRvNepDSIaeymPh8PXysJcs1mw9GpXSKAPJGxaFdOn7vxicn35OrIrKcaoUWOQGV6uBCAj0ye+lKbZwKx/m3Kw4tXDp+78YnJ98TjWsLjQKCuTj8P+y9TZIuuYq1OyLMhAQIhoP+5j+EK8+6jUz79MbxjqtFllVU7FzVy/2YwNcCaG42NisVUJfXqph2vfU9G78Sh5bCHQ82DsqdpLpj77IKVJ/yLFZf4BP/ucZBXMxnm1+54/y/E4eWwhwPNg7KnR2H2tx7YmgLNxvP8mgvUiCpbThGwfLZaCz/78ShpfDGg42DcqemyinpHAXmwN2L+7PtMNFzSBbXkDUG36ipfiUOLYU1HmwclEvfqVK2XgXqhgNopQxW2KF5aSzCk/WrUBW/SBxaCms84Dgod5bxjNKH4IAu8zn/RxMstwmNn6Cu2JwtX4DjV+LQUljjAcdBudONZ5zE1sG6PZujBcHHLrIcfS6qM/ONbvxn4tBSWOMBx0G5Y3H0MphKB+E6gNQNbAwCr65cyTGPr04O8IvEoaXwxgOOg3KpHxej9vh//nyr6k2hYc1QG3qdpFu/0XP8MscthTkecByUO4djsetoZYKTPSOA5GBpEaRWaVTu2eWrdTz8InFoGO54wHFQ7iwAnbXmpgsq9grUuIOrOyQuaZnUnvSr5Ij878ShYbjjwcZBucNGsZrdC/TpDDTVoLESdCvUbHHC/FVVJf87cWgY7niwcVAuTcfSoIoOZdW12VgLvD/z44VFPPmc6SsHUF4kDjHc8WDjoNzZGz3zWpgFhKwAcVawvhx8o8I2asHy1eS4vEgcYrjjwcZBubSPJ/HqqlDH9Gc2djfjeQ1okyxRl11wXeg3fiYOMczxYOOg3PmKy3OzsSao2O7F8z9bcnODSUNb3115nl+Z4/IicYjhjQcbB+XOvQFpQ4t0GOm5HIt9QqORQQZWV6IiRb5n42fiEMMaDzYOyp2kepP9NKQGPp47NaYN9PlY1WtOObcmNY3v2fidOMSwxgOOg3IFDho+99sxwXXuoopdwFtK0FuvVLj3/NnhWHmTOMSwxgOOg3LH4eDOeSUD7JSAmju00QrwaKmw7JeEvtqpIG8Shzms8YDjoNzJjUjLXEWgiz+D4/s3s1QAZdHsXR8L8AIcP73xHN54wHFQrsAho2wWqsGY/1xV3mWVFq3Qelq8evY8LngcvxOHOczxgOOg3JlyKmxViAH92Y7bnu246hNWHguZkNu4YI7/ThzmcMcDjoNy6ZJTQuyOu+doE0grgtPowE0muiHN8dWVs/oicZjDHQ82Dsqd5bhDd5vBCF2f5bjNnsThU19NLt4yyvxsyKm+SBzmcMeDjYNyp6iyirrygrybCyCpa78b/Iw8rZJn6X3xVw5gfZE4zOGOBxsH5Y4DSLuCqtQgD96vBRqDeclgM1makhaN9j0bPxOHOdzxYOOg3NnHI5ITi8C0sfsN8g6tdIbUSlqJbPBnFwDri8RhDnM82DgoV9goLquN3XzXmXZNNQaCjpbA8mRObivjV/cG6ovEYQ5vPNg4KHd6cVlrVjTYbcfTixNCS1Nhtrp8eq5ev0qq1xeJwxLWeLBxUO5Y4958tNWfldEVyFp/livsH7MZa5GW9KvcSH2TOCxhjQccB+VO4tBX0TkEsvNuOIpmUK3PCmlJmqfzWhc+4v5OHJawxgOOg3JnjsPUqtEAJCYg3YT4JANP1l0yGuUL3fjvxGEJazzgOCh3PuPO7KRYgJNsONKa0BozmOry1JTdb5RVP73xEt54wHFQ7iQOU2st7wa8Vfvn5oDD/uOGoyWnPtNE+SqOW98kDkuY4wHHQbk1Oj72G8GQ8/LdabQB6kawO3GvlVaXz9bx1DeJwxLueMBxUC7BgdoqNsD2uOO5L2i7SQebbTfDlKroV4lDfZE4LOGOBxsH5Y4D2LI2b5sIyROIOYO5Elh6rpw1waFfJUf0ReKwhDsebByUO2zUiS0NhITdYBdRCIqjgVWRMnZjLvjVPh59kTgs4Y4HGwflzh63ltbgmmE9Wz9pyX5BGj0l1lxjlzQ596++4+qLxCGFOx5sHJRL7viYKy+D3kd6ZmOfmmpV8NJzzm2ifbaPR18kDinM8WDjoFxhw3lq0r7bcHlGYwkLtOUKblbLGIU0fWWO64vEIYU3HmwclEuHahZi6Q1Y+Xk3xjP9l/m5BNhbqyurf3VvQF8kDims8WDjoFzaN7K77poIuNHuN2h20GkOeSCOxZzKZ1eV9U3ikMIaDzgOyqWPuImXPYNNayFQHgOaU4ExnJfTaN6/Go3VN4lDCms84Dgod75UecJWO4Jhf14OLmBlMUjhwlhrxRtV1e/EIYU1HnAclDvLeKbZRBHwkp52nA20s0Md65knH7TKhU9VvxOHFN54wHFQ7kyO99ZzqwI86nMbUxd43k15986r4ap1fLU6Wt8kDinM8YDjoNx5OXKqWWoB6rzLqmENHH2XVSy4tA4snx2O1TeJQwp3POA4KFfgqGlRKjMDsgqQJwOrz4fdVVczLM3kq1SVvUgccrjjwcZBueNypGplDAF7Fh1SNgTl3Xw4VpPxbAH1r6oqe5E45HDHg42DcudDrnRlpgTOY7OR0v6trgq7mKqp88SkXyUO7UXikMMdDzYOyp1u3HufzZ9zHEWei+MKNnZ1NfFJVLFubL7aVWUvEocc7niwcVDu1FTWWYZPaIvK02/sZnyVf45lpr7rKV2f7Ti0F4lDDnM82Dgod/y/Lj6wFXja7qemaqCrFujOZSF15PnVaKy9SBxyeOPBxkG5NBnrbv6Y4VQHkNXNhm5Alg+l4laRv0rj2ovEIYc1HmwclDv3Bog8izGM9eyNHrmCZxYYc/aZdyPS9Str3N4kDjms8YDjoFwqqvLkOhboeG5jug5oMxeQ0Vv2icV4XoDjZ+KQwxoPOA7KpUs1Oru7QNX87DhMCK2TgliepHkM0q82VdmbxCGHNR5wHJRbcdxsT1kl9Rkc77sTd0UCszpHHj27fJUbsTeJQwlvPOA4KHcWgDr5nMyQVku7Hy8DtFeGZcnnaliZLuRGficOJczxgOOg3FkdzX3YWAhTKu6ySg1axQQLR0dyWcVuwPHTHZdwxwOOg3JnPlZbMVUH5LVfjlKeeaekUMbIu+UQ6fmjssrSi8ShhDsebByUO8mRmaqJZFCcz3XM/Xo06fs/sLdSVk7L8SOX499s/C6qwh0PNg7KFTbafi+yZ4L9vw5EeXccZTAUpT6Jqc6viqp/s/G7pgp3PNg4KHe6cdHcVjJIgwhImHbDkTu44GrUeFn7KFX1bzZ+Jg4l3PFg46DcGf9TYzQVSFgNaDQGL1WhW8GqzwEC/ChV9W82fiYOJczxYOOg3EnjklQyryCp+HM5VsHK7sWlr/VcI588PzLH/83Gz8ShhDcebByUO8cxq8pgGTDLY/+ZM+hziyN5enzxgTwvfKf6mTiUsMaDjYNyaTeuDWpWYDV5FuTuF0QFDYpzx5y1Fv4ocfhvNn4nDmtY4wHHQbmVONwdd8vQpTegZxWoVhzQ0hwVu6SmH42N/weOn4nDGtZ4wHFQ7uwbWTK1rgzTcMMxcYJzVphppjWX7/9zA46ficMa1njAcVDutBylp2XuoKsLkIrtskob1PHkc9sSqxcsjt+JwxreeMBxUO7A8TQceffjjLMAjbl7jpw6SHl25tZRKn+0Hfc/cPw0x2uY4wHHQbljAJL0lPKC7orPWoUONlkBkyD2Piv7jYb8pztewx0POA7KHZdjllpznVAM14aDd4ElXECWtyE1qX61ANTwReKwhjsebByUS2ncXlNjhDppAmUU0Mcdl9bHXG32ZPY9G7+LqnDHg42DcmfHobqNLLvZsPSwwR28WoclzK3kVKR/NB37bzZ+11ThjgcbB+UKG3P32+U5wpFMnrt/6f8/x4Fd8lIhXfpV4hBfJA5ruOPBxkG586XKK2JFg5nSbsZlbTZmH1D73B2HrrnooyNn/2bjZ+JQwxwPNg7KndFYa5ZSFth8CNDKmw13hPQcOfM5vX51APDfbPxMHGp448HGQbmUqkrecDff+tyoIbW5f2sKudSkbRQsGb9n42fiUMMaDzYOyh2DQwfX3Aas9dRUuCq02Xf7sQuqJCkJ8kf3Bv7Nxu/EoYY1HnAclDuhKlltre5Qesm7qLICrdtuxlcaZPIsrKILcPxMHGpY4wHHQbnzcqzK0nlBSc+mqjx9vxxewKXkZ2tux68unP0Hjp+JQw1rPOA4KHey6i2Porp7jGUVqMpuOXT/GLZ/TaxsXx2O/Q8cP71xDW884Dgod24OVEq6loGIC1DBCrZYwcnKWj6l0leT4/gmcahhjgccB+VOcITzyrkZoLPtl2Mk8EICPbNWbLOWdCE48jtxqOGOBxwH5c5edSkt1TXAvT5HB8p+OVp6HpKc+6hYtH/1tSq/SBxquOPBxkG583D0tN8GN6hSFpAuBG21Aac2mw/KeXwVVc8vEocW7niwcVDupKp4V0/PYGx7Fo+Q4n5B+v6jmXBCScPbV4nD/CJxaOGOBxsH5c4UxxIUygjdWgNqPKEVZEjmZW5sxqpfueP5ReLQwh0PNg7KnaS65Zom4m4wxJ/rmAae1q6pcq42Gq2kX32pyi8ShxbmeLBxUO58xZ29qbQMKe9yilj/2Y07oJa6nOrA3aN/z8bPxKGFNx5sHJQ77wZzzZ0JTHMBSq7QfP/Rl+fGA1cqX+3/zC8ShxbWeLBxUO5McaCM1HTth2J3GdR62m34WGAyiopk4s82VeU3iUMLazzgOCh3EodqMyEtQKcNB7tAMzfAnGl1WrTahY+4vxOHFtZ4wHFQ7sw4Vcu99QqL1IDK/KcbJ1C1TNPz87HqAhw/E4cW1njAcVAuwVHIvDD0Tk9upGZooyx4rI/yCGhfZdXzm8ShhTcecByUO7kRa6no5F1HkWw42P8vQZJt5DQx4WbkAhy/zHFMKdzxoOOg3LkASFpL1w4p1wQkuYE3LrCeYxysuFuSr2bH84vI4aYj/PGg46DcuR3ro/CqBWpaDjTS7jqK5qc5T+xYtH7WdZT/nTnccIRBHnAclDtGR8678RgKK2facDxrDuvcXYc6ztqXK361rqr879DhhiMc8oDjoNwZAizTRpkTBqfddfBgaGVkGL1pkdoT2Vd1VfnfqcMNR1jkAcdBuRTJ1VJRCLq0XVZN6fCsUwC3MhWlibevolXlf8cONxzhkQccB+WODUjNJo4EbdEAWrNBG3kTotMK8UK2rzarl/+dO9xwhEcecByUO8HDnjLR6sC6kSBUBqf83AFcWYYWa+VCz/EreLjhCI884Dgod14OTqvpckjGj9NR9xtSU4fU7Rkd91HKha9Vv5KHG47wyAOOg3Ln5cg+h/Djcbg90cNnW9VEkFJ8dc7D7avx8fIierjpCJM86Dgol07WNJ5jMqxWGMh7BXNPUEi1uwhZ/8okLy+yh5gwTPKg46DcsQGzFy/47OUpvgurkkD3owE6qnIuqmveeDt+hQ83HWGSBx0H5c5QR0+S8yrQp+zKSuemo9CELiK2DFtuXw11lBfpwyfhFXQEHf+vcoeOPHLiZzcuPV+sep3gc/82KreS2Lx+dkW2vIofYtjkQcdBuRPOXfOpniakPAdsVhDaTLTpsJlNR/L61cbD8ip+iOGTBx0H5c5cR6NWc0YgG//cIFBonfgZejJJvdXy2cpDehM/xPDJA46DcucGwazDxiBYS59N0lbBpHWwkkeyjm3kr3xyehM/xPDJA46DcqfrYJvpuTnude7nYzCC7158NyHJpZCnpBfg+KOsCp884DgoV+DoeRNgo4E+E+SE88nmKsLcDfksS2y1r7ZX0Zv4IYZPHnAclDs+eZI+O1YgX/ockx27rCIEo8Yl0TT87Ag5vYkfYtjkAcdBudOQj9Um2wBU2Q25zN1urLygteGtpiI9fRVcpzfxwxwuecBxUC6dWpbhzynAUfjpOXZF1UZpsP+1bjqGVrlQVv2OH+YwyQOOg3Jn5GmMpjkRTLX9cpjtXrwXgjqk2xyUklz4lPtH/DCHSR50HJQ7Hfmalpt0oJkmEA2CxvyY5KMgrWHTL9RVf8QPc5jkQcdBuUIH6pTK2uD5OgWEz6IF4d2cN8Os/GyQ+ipgRa/ihzlM8qDjoNyZeqrTy8gD1sp109EmuK8Cg0peTQybfHXfiV7FD3O45EHHQblTWe2u3IwZ6qxl9x24K6siz9jTbKX05Mtu0PHbJs9hkwcdB+VOV74fiueoMtjs4/9uPGlJA3JKroIr1RsBqz/ihzl88qDjoNyprCavVZvvyurpypXrs6FHwJhkesLu+lU4l9/ED3P45AHHQbnTlKeCLdcGXZ6J2TwS6JD+LENMUlt7Aljfw/FHXRU+ecBxUO6ESFbPUhmh9c0FzdV2T84CzDUNnYJaLrwcv8uqEj55wHFQ7vjklKxZTc+Odd1wVAHPz5qe3GbHZjnnr6518Jv4YQmfPOA4KHdWLcgcybQ/FwKf+KEWaMoOOj0XHko8v1pEwm/ihyVs8oDjoNyZ6qh51uUVlpcM1LxDW5rAy0hlKM/FX2Vz+U38sIRLHnAclEtwiKHLBDQh2DVWAe3DoWYrbWjDrl/FD/lN/LCESR5wHJQ7Z54KcpeZgHufQH3unmMVA5H9L/Yf26QLX6v+iB+WMMmDjoNyp+ngWdPYdDR/Vq4r7bpqqkNK3ktWNrELTccf8cMSJnnQcVCu0KGtde02diU1CtCYBtafroMcc56rpXSh6/gjfljCJA86DsqlA5oo7DMDe+ZNh4z9drBCNy77DWnJ57pAx2+XvIRLHnQclDt0DErDqUHGtOngRuB9/9ZYqJtoW58ds+FX8cMSNnnQcVAuBaxmqxsCkP97O+YEI0OYVqzNsgb7V0cC+VX8kMInDzoOyp37smuN3PfbwS03oMUDLBUCQR0Zc537x0d0yJv4IYVPHnAclDuLc7Vk21UUFLNnbFY72JwMTM1ZG1f7bGJW3sQPKXzygOOg3Hk5Go4xuUPuz/bD4vvlWO25hmY0O5mNz7ZKy5v4IYVPHnAclDunnjz32sYCs7lfjiIMrrv9yE5JMjPuhv17OH7HDyl88oDjoNwZl01eGknZnYY9wXWtYNgJBu1eZLhgn199r5I38UMKmzzgOCh3Nq57J86WoSed++VY++VoQ6AWcsW0Rvps04K8iR9SuOQBx0G5NEouKBMXJN+dBqVWQScqYJrTLLXe04We43f8kMIkDzgOyh2jAw1Lsv1opORPQ96hWWVIiW22xpKofQ/HH/FDCpM86Dgodz5XZS5ZVwKuXR4bMIO6FyimMm3MZHShrvojfkhhkgcdB+VO/JB6E9MGVRMCSc3QckVI0nDuMiubfBWwklfxQw6TPOg4KHcuEvQ2m9QOjLjLK+MBDYsB5SZlaprjxtfcP+KHHC550HFQ7uwhKdSaPuHcWjcT1P9ZXlUhW6K16uLvtq7Lq/ghh00edByUO2NPo8j+GyNQu+6uPDs9ldVuPnK2Utpoa3w19iSv4occPnnQcVDuVFZsCddzOHM8m3N17sqKkaAjtTFHmfWzHVb1TfyQwycPOA7KnabcRmv/DJCn9SSs6gKtu85alkTmcmTB7+H4o64KnzzgOCh33I7WaI3dcPRlDDTHAtclMDKKT+8pp/k9HH+UVeGTBxwH5U78kH3//ecBvHjD8TwaWvLjk/Nu0rUMoa8+WNU38UMOnzzgOCh3Xo6RGBOO54zNhkOeqY40FJitudFA46+cwPomfshhkwccB+XO56rOUowaYOfncxUlaHN3H94xCw/Dmi+8HL/jhxwuecBxUO5kSDqToyHkmQRIE28uLIPoKJi69ilfLempb+KHEiZ5wHFQ7mwh8Zx1Px4gizKQm4Lvcgoc0673WbSlC2XVH/FDCZM86Dgod4yONrtkTvBcIgcabUFzZ0hOc1odWPUrk7y+ih9KmORBx0G5M/S0qlMpA1TpiR/u1qM9dZai7d81lda+WitdX8UPJUzyoOOgXKGDc84tYYPF1IFwLlCSBl3raN0btfTVBqv6Kn4o4ZIHHQflztuB2jyhQE3Pkp7W+q6suDzrczulWrF9NvZUX8UPJWzyoOOg3Hk7WiaUNqG26UCqCC7cwQvXPIej2IUMyR/xQwmfPOg4KJf2Sve5UDt0fG496Ui771gThg3SKamn/NUmEn0TP5TwyQOOg3Lnk9UoUzAT5OrPCc1dXTVsFarPRYvmxM+mnvRN/FDCJw84DsodK3DKyo0HEOt+OWpJYN4a5Ewjt5mftc7fw/FHWRU+ecBxUO605Lu5eBLqIJTsiR8KPG8GzF6rIRbhz47Z6Jv4YQ2fPOA4KHd6jiSUpxjg7jCAOgvozA7SMev+C+y7U/8ejt/xwxo2ecBxUC4dCUSmnBhwpgVURgd/rj15klVx1mztwsvxO35YwyUPOA7KnXMEjHNaUhht1ccH3A15Wg2cck9PvAr5wteq3/HDGiZ5wHFQ7nytWtpbHgRNntWgWBq05+NVG6s5ypyzfmUD6qv4YQ2TPOg4KHdswGehgg/eLXiR/1uc69MYeOy6ynPr6jfo+B0/rGGSBx0H5Qod1DQvpN11LB+bjs2JqTSYY6AON639q4CVvoof1jDJg46DcmeYXIZnaQoypQNRYWh5vx3OXNJ0JW9f7QbVV/HDGi550HFQ7mw/TNiF24JpnoEmF2jPcYLZ23Bpuye/8cXqj/hhDZs86DgoV+jwRogtFyjPsCzNNsHqNJg5LyFuE/VChuSP+GENnzzoOCh3PugWamVkAbF/+o78TDztVwTb4FZqHd2/Ggq0N/FDDZ884Dgol2YCiXylDsmfy+Q0BJRWA6zT8246EtpXbYe9iR9q+OQBx0G5AsfuObSaECSWDUfbmHja3TkOadNK0ba+sgLtTfxQwycPOA7KpTU9M3MWhPLMclAfu6wq7RkuZ7aqrflnO6zsTfxQwycPOA7Kna+5Y+h8Yrmj74pqd+f8LHjbz4eVqTN3XXShrPodP9SwyQOOg3KnrFpWdI4Kdf8GZLTAK1VYmerkNlv/bFrW3sQPNVzygOOg3DlHwAvX/osKtQ0Gylp2Q54rPJPkWiQ/u6a/h+N3/FDDJA84DsqdCAl2Vt5I1PFsP+xI4N4LcMOh3SzbZyNP9ip+qGGSBx0H5Y5JXicVRYO8W49NR1IwtE1HJspDs/Tx1cyTvYofapjkQcdBuVNY1Y51V08w0qCnJW+7sEr7RxppVrQNzQ06fscPNUzyoOOg3ImQaOKZDQHxORHYnvOyCx1UbbU8bYPzVXTdXsUPLVzyoOOg3PE6lKZk2aUUPZXVLA1s9yJQSl8yUJDnBSPwj/ihhU0edByUO+PklZ8AIoL2NDcduqBZdkjuVSyhs134ZPVH/NDCJw86DsqdysqF8QGDn7WgpG135a3q/q1Ut4nT5JvKKqf0Jn5o4ZMHHAflTja3WvLK6VlftZ8O2R2H96LAIzXRWkykfA/HH3VV+OQBx0G5U1fp6twmg3AloO4TtPIAban3jAUrf3Ov4z9w/FFWhU8ecByUO1YgISWT+VwJ3HDUvLlgUpiZ2iidraZvWvL/wPE7fmjhkwccB+XOIpJdPUnGZxGJPatBy7O+6hmXTamLLM7s9j0cv+OHFjZ5wHFQ7nzMNbdsOqFhwuf48gBTL4A4Bw3BhR/Z5P+B43f80MIlDzgOyh2XHNeYVZ92g3ZDvh8KMNys6H4+bLK0Wr8Zlv0PHL/jhxYmecBxUO5MddRa++gCZdMBZD3thrwwrF1q7YLfSduFT7m/44eYwiQPOg7KpZknSSt3hSS5ACnuV8PIQOrYvz9WR/0mnPtfOn7GD3e1F3QEHf+vcsfpkJQy9gx91fGslW7QJhXIaGgyC1m74HT8jh9iCpM86Dgol6yOTF6VIdeUgcb+rekSoI2FpcZD6ILV8Tt+iClc8qDjoNwZ7LANB3KHOfB5O5qCaypQbWOzUk6CF5ry3/FDTGGTBx0H5dLbIdl2Rw6t7XqKCBUsZYG6lmQlmSNdMDt+xw8xhU8edByUO31HK3niSmDY2/NBd4BPkY1ITzpSm7189Xbgi/ghpvDJA46Dcmlitmjy9Uw9qe22g5/FuWk8s7OjCqlY/soKxBfxQ0zhkwccB+UOHLzSpFog9Segq4vAx8pQUmtmC+u8AccfZVX45AHHQbljdrigPGFczGUBLc+7JV8LBnqrq2hv+s2Ct//A8TN+iCl88oDjoNxZ8JbXxDkaeH3uEZA6aJX9crCj1ZVs9vQ9HD/jh5uOgCPg+H+VO/HDLLx8DaiL67M395/WPIFnLF2XjKZf2eT4In64/wk4Ao7/V7lTVtHCknKCbD3vsuoZJU8VwT3Xqk+GRL5ZDfofOH7GDxHDJA84DsqdWx1SO6oRaB8KhKOCl4aQ5yxp5K6pX2jI/4gfYpjkQcdBuXOaPI1haSJQ2SUVOfLmRAdwyh2xjZQ/ix/iq/ghhkkedByUOyY5d6mTCSbP8ZyXffa7Ke8/Sm5Za8GPrnX8l47f8UMMkzzoOChX6JikY3IuoK3unrzYACtSYdRkWfJUKRc+WP0RP8RwyYOOg3Jn1YKnlWh20H/ejuwdHPfbQYNYZYwk7atwLr6KH2LY5EHHQbnTldPklUeD0uhpPmoGXyqg6tLEp6f+1VAgvoofYvjkQcdBuUJH72qLDcEq6n47uoCPjQhO6nXmpCJf9R35TfwQwycPOA7KncLKKluqZbfi9mw/5GeuY3fmNYvJSqarfdV25Dfxwxw+ecBxUO7szZWW0CpBHw8cLGmXVE9d1bBtcBaRfTXWkd/ED3P45AHHQbnzwWo5zcQDeD7T5DMN0GwdTKwJ+n5UProv+x84fscPc/jkAcdBudORd8pIvqD253uVJwFTpf3Hlo046eoXeo7f8cMcNnnAcVDuxA+bWvVcoHN5FryRgS7cXfmqtpas2j/bm5vfxA9zuOQBx0G5kyHZHXchfnYsdAPSvMBLyZCnTh7KnG/0HL/jhzlM8oDjoNyBY4lQGxmKqe+GfO5Ho+QM7Di5G9Uy5Hs4/ogf5jDJg46DcmdxLnXedZVDbYN3R84I9nQeU2YqTmm1+s0RtP/S8Tt+mMMkDzoOyh0bUDH3ZuuJkMgTzh0PHRVyYeyDakX9KrqeX8UPc5jkQcdBubOjZywcuzGHOp7zspnmbsc7wZDGuSY2pgttxx/xwxwuedBxUO5Mk/dCWbzASJmAdjEFLftuPrAUVE5t1K/ih/lV/LCETR50HJQ7GZJGNNdz/axp3m/H2mC4dFjcFqcsijecwD/ihyV88qDjoFw6hFaEWfUZme1AIgxWWWHhsrm8ITl9REd5Ez8s4ZMHHAflTohk1OUy9tPhzXZTzrab8rogOe3efPEY46vVoOVN/LCETx5wHJQ7X6wGcqpc91PhG47m+w3h3XqMjlxMeWxCvofjj7IqfPKA46DcKatEateyQPpsu6xqGTRLg+V9+tSMXb5qycub+GEJnzzgOCh3nMC8eu02YC5bQGW/IerO++UQSTo1NbpQVv2OH5awyQOOg3IHjtokjzZBEj5LpROBYpONSUpjZec2voofljfxwxIuecBxUK7AUfWpnRSBCztQrQVaFQOxRoscq4yvMiTlTfywhEkecByUOzageTPutpuMNoDGVLCMDVSLYO6EqBdejj/ihyVM8qDjoNypqzhX7gWhmj0deWUwmgVSYhlSZVb+KkJSXsUPKUzyoOOg3FkrrYl7rxXWlP12NCbwkhoYjzbWbKvWCy35H/FDCpM86DgodzYtJJyUH5djPgEryQJWBkLvTVtCHnl8tYakvIofUrjkQcdBuUJHa6ipU4JGz0zgMgYfuz1vmVUrtpbsBh2/bXIKmzzoOCiXKisp+iwDfb4OAfWO0HxUGIw+xkzMfVyg47dPTuGTBx0H5Y5PPh4KSoPSab8dyBlsrgLZUtXxRHftqw+69CZ+SOGTBxwH5U5hlVPu1QVKK+U5hIbgqS8wnGV0qrXRVx906U38kMInDzgOyp01PWlOGeTQ1RJQJQVVXtAdS22azPJXyxboTfyQwicPOA7KHSvQrbKgQVPZTcfc/cb+pQOvYS2tKZ2/asnpTfyQwicPOA7KnZ7DhVdqBhuE3XPkqruiqg6K1RYxGulXI0/0Jn5IYZMHHAflzucqES59VhjD98vxjAI61wQ6TLv3jY5+dayD3sQPOVzygOOg3BklH3P0ueGoOgkId4Hlnib09hiDvuqSC3D8jh9ymOQBx0G5A0ce4lUQprVnb65OaH3sssqst+WiJV/4WvVH/JDDJA86DsqdCIl2leIVmpcFlGjspkMSdC/ZxVEEL3Tkf8QPOUzyoOOg3HE6qPpkNkBcz7WOZWCNJ9Q12rDk1vsNOn7HDzlM8qDjoNzZK21TOhWGUp5DTyll8InpoSORSnL+bK80vYofcrjkQcdBuUJHRipr9rVbca5AlHD3Hbs9r8IJZWBR/WoPCb2KH3LY5EHHQblCx1qYc2oOI9W86UAGf25pzpY9qdiq/atFJPQqfsjhkwcdB+VOV+4LJbcCVAoCLR6gu+OA1IpWT0TDv/pmxW/ihxw+ecBxUG4l10edFaHW50oglQxN9x+526K5EWH8yifnN/FDDp884Dgod9yOsrqzd1iYDMjqs8MqJ8iaG+8fS9ZX9zr4TfxQwicPOA7KnTU93EufqtCWOJAPA5P0zDy1Rq2NtNpXuxb4TfxQwicPOA7KnePLddTktp7UCAMxdfA0CywlYV7F8vxq1QK/iR9K2OQBx0G5Y3VQbT0zA7vJLqs2HE1pwVgDd0PezPkrq4PfxA8lXPKA46DcOUeQrE7fT4XnVYFaT7uswgkl85KSEtf2ldPBb+KHEiZ5wHFQ7pRVY4y1dkU1Rt0vR7LdfYglqLmVTY3W3C98yv0jfihhkgcdB+VScr3XjLMD/3OPYMgAZXw+6MocPZGyfZVc51fxQwmTPOg4KHfejiUqnBKk2hDIE0Nzxt11qHQsNCreeDt+xw8lTPKg46Dc2ZzbZi/GBdKQDIRjtx1Udxdiqw9pSQv2C3T8dsklXPKg46DceTsmLqQ8QKbvt8P2D19rQsXEXntnkht0/LbJJWzyoOOg3MmQZM+WW95MyALqde6WI+9Cq7c1uvsk/Sp+yK/ihzV88qDjoNw5oZnKUqYJy9KmYw2FlgfCnJlGYStevvLJ5U38sIZPHnAclCtwGKdFpSRo6ymsatpwpKfO8rKcWtXcviqs5E38sIZPHnAclEtdB61/hjlGqgr07Ad1HxNyYe++yG3g93D8UVaFTx5wHJRLe3NrHnk16PTMPHVcYLoLrPZszaXks+evVq7Lm/hhDZ884Dgod8Zll5Ja5t2HqwDRPxvXNQG6UvNhzdtXqxbkTfywhk0ecByUO0ulB3VKT/Kwjf0jYwV/zs22llWnSiv21VSHvIkf1nDJA46DcqfnoGk0naDis2jh2fJmqVSY0uvKVNjsK5dc3sQPa5jkAcdBuWN0UNvl066ozBMBuS9wGRmSFhnKqYzPdvTIq/hhDZM86DgodzpyHPt1yAg4NxjEi6DRKMCWJza2zv2rmSd5FT+sYZIHHQflUmHVXRM5SEqP0zEIrI0OhJar0yCfF5yOP+KHGiZ50HFQLlVWkqcSgz1LFqiMBiqeQKom7KyJP4uQyKv4oYZLHnQclDurFlLrnKfBmHkA9d2BeGkdau1Zn8ua7bNjNvIqfqhhkwcdB+VOhqRXYhwOszxjT9QaGAtCpYK9J6MqN/qO3z65hk8edByUO31H1mpmC4r6Y3mU3ZUvzFB9iXjvlPQrOuqb+KGGTx5wHJQ7JzQx1cnmMCwpUJYMhoiw0pJhs08pX7Ud9U38UMMnDzgOyp2Xo/sqSwe0nHdd5brrqloKcNklldEs1b/yyeub+KGGTx5wHJQ7TYd7binvRnwoP9PkE7Q126w41dXm/qd8D8fv+KGGTx5wHJQ7C94QvdeZoaT9aNDqBFpUAYVWIl8z6Vc+eX0TP9SwyQOOg3LnWEfjRIU2Etb7fjnygF1nIczE3nrl1j7bQ1LfxA81XPKA46Dc6TkS1UrWoZsWoIQE3nKFIqZoI0kfXwXX65v4oYVJHnAclDv73VKt2bhD8bTLqvxPwIoyrGWMhd3xs6XS9VX80MIkDzoOyp26SqmSeoZen1hV77sZX9Wg0qiJFmu70ZH/ET+0MMmDjoNyx+lgzNj/Ob5cE9BmBRr2+hzQNBPy+vwt/p6O3/FDC5M86Dgod96OWlKriXez0QgIu4BjEmAdKqOUwXLj7fjtklu45EHHQbmzG9TNlviup/g5g1YXgpIukFSS7eejFv8qul5fxQ8tbPKg46Dc2e/WOmbX8nzAHbsrJ4ZWTMF1Pxx1aK/pxtvx2ye38MmDjoNy55tVG5N54jNPPoHosQLnM+KRrWsdUnL9Krqub+KHFj55wHFQ7lwmH22OmgnEn+2HUio4tQTt2Tedls/kXy140zfxQwufPOA4KHfW9FCvude2kZgFqMnmArNAFh3Lx9xV/4WX44+yKnzygOOg3PHJPbm2QcDPflDiyeC7lgJClFlMOqWvsrn6In6YU/jkAcdBubP9cEga5AN2972RSNzAnrXrfbcgtKgh0ld30PRF/DCnsMkDjoNyZ5a8GMmcCnmUBFR2gdUyI2TiPoiqM30VItEX8cOcwiUPOA7KnbLKOFumCZR9l1UjF9C8G3JeyF5l7kflQkP+M36YU5jkAcdBuVNWpayLeoY6SwWiwWCpyi6rsHJPXKlfKKt+xw9zCpM86Dgod2zAmZMMqqCyfzxNBjjPBqXnYq1QtfrVPQJ9Ez/MKUzyoOOg3BmXLYPGGs/iQ3wCVuag1ScUYhVXbnXdeDt+xg83u0FH0PH/KncqKycrtptw07bbjvnMkRcXKJnJM9eZPosf6pv4YU7hkgcdB+UKHVxH4kwKxfEZ7KCnKZcEcwyXTpZwXPhi9Tt+uP/fgo6g4/9V7nzPHdWwdwUdu+Wg8Yw9Zd10lG6NNLWiNyqrnz55TuGTBx0H5U5lhbONMnaj0WcCIsHNCe3/wO68/5E++Ss67EX8MGP45AHHQbm0VnqKj/FclX1OaC5Zz4K3BG1gMq5e22dWoL2IH2YMnzzgOCh3rED12VgImHPZPfmaYNwTLJxdrHNJ+lXCyl7EDzOGTx5wHJQ787Ji4rMI8Mj1mZelDQcOcCa0539y/2qHlb2JH2L45AHHQbkCx/S0ctYCI/fdkSeauyPHDFxY16A8U7oAx+/4IYZNHnAclDvzgCJcsRYwez5XtdTBZmEwYholE+r6ag+JvYkfYrjkAcdBuVNWoTLT43Sg74Z8pI0J7x/NRSYzD/MLDfnv+CGGSR5wHJQ7AaucqCF1EHsacrH57HfroDSwGiaTz44v26v4IYZJHnQclDtGR144W0lQqBkQ+X411BF8lLqoDV3+1eJcexU/xDDJg46DcmeWvJHa4gSjlA6keYMhNoDm9Cpr1tW/muuwV/FDDJM86Dgod6yO1ZY90+Oy2kNHKaBKBGTY1yxuGS+Y5H/ED3O45EHHQbl0Bq2atyGgmDcT0/oz2OFgmWeeXcrCG5XVb5s8h00edByUO+FczeT78QBcGwzKzw5dzwyZbE2sheSz6Lq9ih/m8MmDjoNyZ8Fbcp0bAtApE3YbXkFTmVDborRGw44f0fF8p/rf8cMcPnnAcVAuHV+Wzr778dk6P21HBX+uBNakTNiakn+04O3fcPxRV4VPHnAclCtwNJtdU6pQc2vPatAE3rrASGQ8ylDlj3au/xuOP8qq8MkDjoNyZ5pc9/uQkaBa3k2H8ILG+/mw0gctrGT6UcLq33D8jh/m8MkDjoNyxwk0SyrdAStnIGIB9bn/A5fZF0knTh95Hf+G43f8MIdNHnAclDsvR6VWanOw/jTkq41nqmOBLJzMFYeMj7b0/BuO3/HDHC55wHFQ7jgdaDbt+Yy7GwygvCsqnRVhysojtYGr2/dw/I4f5jDJA46DcudTbl1cUOeuo9ZzfHlz0TQR+FiDVzLJX011/BuOP+KHJUzyoOOg3Annqg97trqVopsO9QS+eYHdqD/X0WbyvC7Q8Tt+WMIkDzoOyp25jta0rd2DJ6IC1A1B2xzQSkprTOORP4qu/4eO3/HDEiZ50HFQ7oRzbWHDXUrxaHm/HaOBi1fwXF1wZLL+0dTTf+j47ZKXcMmDjoNyh46qQ8okEOsExDmBFXSY2dnUqufmF+j4bZOXsMmDjoNyxyavSGVif06TD6D6LLOa7rBM5RnzqINudOW/ffISPnnQcVDudOVujrUMSKKbDhwKzlggL7ZJztT5q64c38QPS/jkAcdBuRQ/bPvlEAa1Z2K2jQHKmp8xD1Tqxcv4aMHbv+H4o64KnzzgOCh3ug6thezJVQ31/XIk3XBYA50rceVCWb7yyfFN/LCETx5wHJRLCStd87l8Jjaf4LoStD4QWnM1GpJ7+yq4jm/ihyV88oDjoNxJWOGup+ZSSFrW7singuXuUHCliaMSfzVM/m84fscPKWzygOOgXIFDCUtz6dCRdlm1S6r9cqwCE9saOHik9dXHXHwTP6RwyQOOg3Kn5xj7n0YEvmrZL4fs7kOX7/48zcrOU+pX33LxTfyQwiQPOA7KnaXSUnMZ1cCtpmeDVQabwwANaxZ3WfmrqQ58FT+kMMmDjoNyp+kwzNxxANlEoGwNHBdBFS9rlNJ2T3yBjt/xQwqTPOg4KFfokLZKL6MBk+3CCrGCcsr7j1V9tyRc84XC6o/4IYVJHnQclDvhXOU5RRXIy347KLVnae4z/5RIpnOlz+KH+Cp+SOGSBx0H5Y7X0cqiviq4GwG1Irs91wbL5/LObTchH93r+A8dv21yCps86Dgod+hITTA1e7Lqm44nl+s+0/99z22m2uVG3/HbJ6fwyYOOg3KHDjfseVdW0813PcXPTYJVoGDvLG6Sy1chkvwmfkjhkwccB+XO4tzEY7cYCDhH2k+HJPA5C2BxmzaTFvpqwVt+Ez/k8MkDjoNyJ7jO9UnnDuhNM1BNAxxLgorGnop7yl8lrPKb+CGHTx5wHJQ7VuBKz8rDBMPXhgOFwLA2KLI01TnNx1cfrPKb+CGHTx5wHJQ7TiC1/XTMCoWtAmlH8OYd2hSVLCPn/FX8ML+JH3LY5AHHQbkzLVsaV+91t+Gy4bC+9stBDZJpl7Gkab1QVv2OH3K45AHHQbkCR037scimkLzxbsibPosWEuRaci9Cw258rfodP+QwyQOOg3Lna9VzOJNWh0H/pKx6AR08oVMrq7rJwK8myfOr+CGHSR50HJRLRgc3zVqgJDSgVAk077a8O7H33kuxr0bJ86v4IYdJHnQclDtDT4OU6sowOu/CqiNDS4KwpE9bpc2VvzqCll/FDzlM8qDjoFwa7DCmpBkmOgJJ7+BjDvDEq9S+kq+vIiT5VfyQwyUPOg7KnXDurpxSGguQsQHVZ9WCtQx1jdVykZL0QlP+R/xQwiYPOg7KFTqGtKLoA3Tas3W97spq5A55YZFMVPRGhuSP+KGETx50HJQ7fUdGo8focBkE5LWD9Wogs83k2rmtr6Lr5U38UMInDzgOyp1PVlLHbH134bxrKppNwb0wpFK5crZU+1efrMqb+KGETx5wHJRLFwl2Rz4VYfzzPbc1AiueICebTu665ld1VXkTP5TwyQOOg3LnENoiWbkK6O4ygPrq4IYIdbSyhOdY/lVLXt7EDyV88oDjoNxZtSA4V2oDmKYDLcmgu9OAsbsPrOie6oWe43f8UMImDzgOyp0QyTTZr0MDTkWA2BD2wzE2IUUyV6rJvzqDVt7EDyVc8oDjoNyJH9ZMgrggrfq45Auhjd1z4EJairvEKhd6jt/xQwmTPOA4KFfgoOXL1mxQdK1nM0+DhshQZIPBVsT7BTj+iB9KmORBx0G5Y3RY6m0UhZras6MH/7mdmffTIbW33Lx8duapvIof1jDJg46DcsfpKLv1JiSYvipQKgMszQ5DG9Nzf7nzV/HD8ip+WMMkDzoOyqUTgdIwKz1pXANaY4Lrs5WkSVnjWQ/a+AIdv13yGi550HFQbo09GdJUYDEFqlTAmxF0zvlJ5hbsN96O3zZ5DZs86Dgod8K5ben8ZyNo6QOo+7NXOidITVNmxlr8Bh2/ffIaPnnQcVAuDQU26Z4HJOrzCecS6MZlt+Z5/1uc/N1pcnoTP6zhkwccB+XO8WXK7DZ2n8FVgKQx6EgdWsNSJvso+NUOK3oTP6zhkwccB+VOiITbXM+S9YQr/d/2w4ZDwal3qYNsF1jfw/FHWRU+ecBxUO7ED0eVhlKg5mep9EgJbO0ftdpyWpPssx1W9CZ+WMMnDzgOyqXg+nN4gBKMbAto5QU2skDnKQvZ05hfJazoTfywhk0ecByUOz1Ht4mWE+zGQ2FXURXM53Nf1lyGDq7+1WpQehM/1HDJA46DcukKWsFGY3calvbL4cbQvCvYfjJGLUlTSt/D8Tt+qGGSBxwH5VJDnkjZG4yC85kH3D3HeG6i5VWxYx55XCir/ogfapjkQcdBuXReFuvy8ozHjvVssCpgHRXy6DKKlNznVxESehU/1DDJg46DcoWORGP3FalBXakDVVFQWgS90mxeqeC60HX8ET/UMMmDjoNy51xHyrO33uHZvb7fjvS047OBFt5Pxyoo60Zl9dsl13DJg46DcmfsqTnjbAVS0WcPiTRoujuQolIbWqUNyQU6ftvkGjZ50HFQ7mzObbkJlgHYdABhZXBTh11V9Ympm312k4BexQ81fPKg46DcufWE62nFFzSh9P8nrLrv31JPvXSbE78KkfCb+KGGTx5wHJQ7hVXWXUOlZ3OV76ZctICKTpjVS1ukk+grt4PfxA81fPKA46Dc+Z5rY9rcNKCT7PeiIbTqFWrKXtuurpi/+mLFb+KHFj55wHFQ7jQdFW2uOmC33vvlyHW/HDR3S77yLIhYG3/1wYrfxA8tfPKA46Bc8sknM88ExsOAqGVoKxcQnKM7YiO7UFb9jh9a2OQBx0G5E1yX7nUUArRn43qfDobeIK3eqeDuPPQCHL/jhxYuecBxUO58rVqozpphyLNxfWKCpjzBWqsJtS9aX33L5TfxQwuTPOA4KJemOrxw8wmTd7tBA/3ZfvgMP7WxkHWm/FXAil/FDy1M8qDjoNzZs5BzT2gdCs32DAQu8OdYIFe1lfJamW/Q8Tt+aGGSBx0H5Q4dU7g24v1irF1Yqa5dWK0BC9uimnXNz07Z8Kv4oYVJHnQclDtfc7HJwJJA87Ojh7yCkyGoYFq5Ca/11S0bfhU/tHDJg46Dcie63pPZSBnW6gkI9yuic/9I1R5rcMzRL3yx+iN+aGGTBx0H5c73XLRqMgv09tjkZXcg1qbB6HX9Y6HneuGT1e/4YUnhkwcdB+UOHcStldTA2ypAkxDalATPGRszZukFP6JDXsQPSwqfPOA4KHfcjlIUqU0o+SmsOjVQrxV05brfDaLJX10JlBfxw5LCJw84DsqdTSTFRfpkWPSMky/zhwsCs11iEY/V5lfBdXkRPywpfPKA46BcmibnRvj4HCnvpqPxBB21QxWbgytiw68mAuVF/LCk8MkDjoNyBY6RWccz4yT6xA9lCrj0BlYKTlzUu321VFpexA9LCps84Dgod3oObpUJM6A9PcdTW1nLCLWtKW7NvjsSKC/ihyWFSx5wHJQ7cOxKKlV3SG0WIKsDNOfnWmBLSqWnifN7OH7GD0sKkzzgOCh3hmVLq2Vxh77KRsKfnkNstyDaM+ZU1xxfmeTyJn5YUpjkQcdBufR07NZ7/xWELs9Yx3N32fevsB573IYzzQsd+e/4YUlhkgcdB+UOHUOTJc7Aaeb9dmgF248HVH/QaBuS/FX8UN7EDwuGSR50HJQ78UNZtas0yE7+jAQqtJQSuHf3weq9fxVdlzfxw4LhkgcdB+XO8WXzlp0rzNHW7jYkgVL/59ose8kzN/8qfihv4ocFwyYPOg7KpePLlmXOut8ORCB8ti7sBwMYJxntfr2MCxmSP+KHGD550HFQ7uyVXtX9n0s28k+IxHF35U9+vdRss5fu9BUd9U38EMMnDzgOyp1sbsrJujfY74QBcS5gbTQgY7NdWa39rnwPxx91VfjkAcdBufPFSkrOU3ZJVbw+KxYqqBSBMjP1umYl/8rtqG/ihxg+ecBxUC5tP6w2RRF6X7TLquaw//zPh91kzlal+Pdw/I4fYvjkAcdBuRM/9Dq5zwK19gK0W3LwoQN6yl7EqMuw7+H4HT/EsMkDjoNyBY6auVZME3ZzsTuN9dxdLoRQHWvVylr6hYb8d/wQwyUPOA7KFTh0OimawX4i0pMhMXD3DjkbytLa542vVb/jhzlM8oDjoNz5lDs1C/9femQCPSsQmySGlrP2ibyWfxUhqa/ihzlM8qDjoNz5XGVWC/YBgx1307F/86QLEktL2iw3/epYR30VP8xhkgcdB+XO9sPO0rMLzEr7AcmW9tuxnxJRTE+D3tdnixbqq/hhDpM86DgoV+hA4jme1W4qT8BqPxjPGeYKisW11FTXZ+c66qv4YQ6XPOg4KHe+WLmQe667Ka/PvQ5V8FEzVEqFkjTh8dWlp/oqfpjDJg86DsqdT1at0q6nGmRb++3gWcFsMYy+yuA00ih0gY7fPnkOnzzoOCh3ElaclGZNUIfuvkN9gVYRqCkV3HiIpK8GO/RN/DCHTx5wHJQrcPRRyuKpgPTMkyfx/XTohMc/76kKin5VWOmb+GEOnzzgOCh3vliVpKsmh43I7jpqYvCOAst0sSQqmL4aJ9c38cMcPnnAcVBuXQms4lSg+nPMhp3AZm0wEFfpXRDTV/FDfRM/LOGTBxwH5dKanrk2Bg6dUn5u2eyyqpUJ1ByVsfHCrzpyfRM/LGGTBxwH5VLP0efjBMKoNvbL0XZDrqPvP0qSlYYV+coI1DfxwxIuecBxUO68HN0RrRQQ6xuOtXtxU9P9x0xFKSUZXyWs9E38sIRJHnAclDsb10saLN6g9DyePQsC7gtBCk0RU9f11SEbfRU/LGGSBx0H5Q4dc/cVoyyoEzcdcwk03Q264vTF3TTLV6Pk+ip+WMIkDzoOyp2PucLJJRt4YgcaG4z2OB3aKmonqlNvvB2/44clTPKg46Bcsjq6dk4JxuqbDt0PiJcnur4LriVKw/SCSf5H/LCESx50HJQ78cOyZhnVoCXtQFkULNcEsyekPnC/KBea8j/ihyVs8qDjoNzZDdpzxrwrK9qQADEn0KwCu1GfqTBxsa+u2eir+GEJnzzoOCh34odzui0U4GG4+w7sYKUT9EU82Wcv8tUmEnsTP6TwyQOOg3Jn6gl700IDtHh+VoM6uO/2PJfRWWx49a+acnsTP6TwyQOOg3KnJ6fMyCuDtrJfDh+7Jxd8Vr09dvmzdp0vvBy/yyoKnzzgOCh3mg5NXFpLMLLpcyVwN+ejIayV8xCq5v2rpsPexA8pfPKA46BcgUOecqqYA2Itz4K3xyffPQf5M+2ReDchXw2T25v4IYVNHnAclDvHOsbux1sWWGVz8YSqwBoOSNw1d6G16KuRJ3sTP6RwyQOOg3IFjiLYMY0EedYONHsBb8WgiOyuQ7HM9VVw3d7EDylM8oDjoNwJWPVBrQwE+2dv7iQCnZbAc66URXpeF3qOP+KHFCZ50HFQ7jwd/4ySawPl+hzrmAusq8NcGWcujWu/8Lnqj/ghhUkedByUOzt6rBLW1p9hwN11rIXQvKX9imTilhvr1At0/I4fUpjkQcdBuXSRYLVJhrA8TaCaEbQ5Qdcuq402M34VsLJX8UMOlzzoOCh36FBppeUC3XABNclguSHI2HCs3GvO+QIdv21yDps86Dgod24SpFm8Y4aa6RnsmBW8d4PuJmOhL6s3+o7fPjmHTx50HJQ78+QzScVRAPWfix3suysvE/Z7MiVL7rl+9Hbk9CZ+yOGTBxwH5c4JzTaoiCdIvpsNytjAdO22o43BWLN4/ajt+Dccf9RV4ZMHHAflTtexuprzgrz+2Sq94Wjrn0VWrricEn51mfzfcPxRVoVPHnAclDvbDx1XHXP/F83cgVLt4CUr4BKU0jMW/Wj74b/h+B0/5PDJA46DcscJxKw8lKFSTkD/H3vnkqNZynPrEVkCbHwZDtf5D+HA93eydHhDuwMtS6VQZK5uPYm917JdIoHO9ZA0qSGkGEXoUojkXzh+xw+z2+QOx0F5Mw9oM9jsEaT3PdVRJ9SRCqQxdMzch+GlbO6/cPyOH2Z3yR2Og/JmNWgpKoIdRHU35EmgUBFoZSTLmrrEfh+O3/HD7Ca5w3FQ3gzLNpujz7Ta8LCnAEeBGkaFFlobNraBfum87L9w/BE/ZDfJnY6D8oaOrLWNGKFxx51cVyhll1kD26gqMculUfL/0PE7fshukjsdB+UJHb233HtOQDa2Sa6r6yA2QIk8B6YRbp0m/w8dv+OH7Ca503FQ3rQdrXfLJDAs77fDJmhpBaTUwFTnyHbpIsF/6PjtkrO75E7HQXkzMFvqTEQKk7uspnwhorPqvhYoOa8/Fr50Bu0/dPy2ydltcqfjoDzatbAThlXWi5EXE7SXWZXaoY20WhIVQnrwPfeP+CG7T+50HJQ34dzVaQwKEWpdYBDHsfoOJGDsSaOOQnirsopf4ofsPrnDcVAezQRGCawdisx9X5YSWJ4IsaXWmIzrtaY8fokfsvvkDsdBeZPNJeyU+oCEe9kCTt0L3hKUJFhoTEO9FT+MX+KH7D65w3FQ3rwcM9SacgDknlZZ1Quo7f2gwhhbb7qa8vtw/I4fsvvkDsdBeeN14Oq8uRbIqzEHKrqvddBcBdbIpWkadd7qyOOX+KG4Te5wHJQ3n6ssD47rvcBKYSHBFWrJGQS1V05ztnHLJo9f4ofiLrnDcVDeDMvWOFpVg9R4f63KCqVVhJlsX7SZpPHSFbR/4fgdPxQ3yR2Og/LmU25k7vse+bCRgcIOIg5mCBGxS4yEt5ZK/wvHH/FDcZPc6Tgob+4RhGA6pEMLoQEhJyhkGUYaLVutEu3WzFP8FD8UN8mdjoPy6LxsHN32VyredExEqAkbhNbSpNKntAdOxx/xQ3GT3Ok4KG/oEB01S4WRRwIquyfX2mH9LWcKhuvnAzp+u+TiLrnTcVDe9B01Uiy1gVDMe4MVr6Z8GJQ4gq6eIyS7NRMYP8UPxW1yp+OgPDpNjj1nydBzE6A6FLR1hdZzypzF+ouA1R/xQ3Gf3Ok4KG8+6EouPeQAra4f1OJ6O4QmlBA1zyl19luVVfoSPxT3yR2Og/Lm6bCBMWCEoPtKoJTVdrRWgXE2Cyn1rpdOEvwLx++6St0ndzgOypue3Ib1yBE0WQTq64cGY2h59jCSWJu3rMD0JX6o7pM7HAflTfxQR6SZB1CRPVKOFYxGAmQ1oz5MxwM4fscP1X1yh+OgvFlEUifmhgl6pLzjhwZaooBgm5x0Uku3vlelL/FDdZvc4Tgob14OKRxWdwGjtAXHDBlKRIQ2NGaNheK4FVxPX+KH6i65w3FQ3mRIyFJnWx1431+rIg8wFoOc8g4gZrV8K2GVvsQP1U1yh+OgvNlC0nKvvQcoQxhodSCgXAisinDDTLE8eDn+iB+qm+ROx0F58y23r6djH+soWfZR2TZBqTawNnKpdY5ebk3Lpk/xQ3WT3Ok4KG/eDimrDd8nl40XHbZeEctVIfceWQIN6g++V/0RP1Q3yZ2Og/KGjsSSZ2tQ++7J9343a02giVbUOOvsLyqr3y65ukvudByUN7tB1ZARBdhwrqYcMxSdBrGPhUqhoHRrYDZ9ih+a2+ROx0F5Y5N3bCJ5vR0y19thJGCYEmScuXGqRezS8eX/0PHbJzf3yZ2Og/KmsjLqvG892SqogDgY1GoN2hhbqDXRrcoKv8QPzX1yh+OgPJoJlO3/VVjN94IjVoTSYoJGyppmxRBufbLCL/FDc5/c4Tgoj6zAzqONDBZDWT15GVByHhACBZM5E9VbA7P4JX5o7pM7HAflzfFl3UZ5QaDcDWgUA215YdIoRNs7rMqthBV+iR+a++QOx0F5BEdvabcbY+5VCzLr6jl4rD9GDdab1XTrexV+iR+a2+QOx0F5ZJPjMOYIYSAD1cJQhhm0jCMtMGjEW5+r8Ev80NwldzgOyhs4WiFN6+WYqvP/pjp0IMIYPAJJyjncGpbFL/FDc5Pc4TgojzauI4ZaCkSt2wYcC46aE1jIOkavocV5H44/4ofmJrnTcVDePB2SA+7jy1PnAAp9QJmsUEdvlXqfVm+dCMQv8UMKbpI7HQflzdtRqbZZEwyri46297ttkzxR1VpDSqXeWrSAX+KHFNwkdzoOypsPVkFpljRAOK+efKYIpdKE0ANK19BbetB2/I4fUnCX3Ok4KG/oYFmvhhJMGQVIqYCmECG2XofGENdr8oCOnzY5BbfJnY6D8oSO0IlzlQkNiwJhYqiaDEbrMeXIc/YXXflPn5yC++ROx0F5EyJJ1AxbhZ6G7PhhAx2pgxWesfcegt3aDUof4ocU3Cd3OA7KEziwUa8dFaoFW005tvV07DPMJSq3BQunW5+s6EP8kIL75A7HQXkUPww2ChugtIVEjBXMJELXbiH1OVq+9cWKPsQPKbhP7nAclFcHCXobGID6rEChDTApHUqNqKX2xNcWvNGH+CEF98kdjoPyBI4RRkkhGgTKO5sbM2ijtsqq1amv5kPXY3Ifjp/xw/WuORwOx/+vPNpDMmZqgwHj0PV8yOrFsTbgEjmvhiQUfPBy/IwfUnSX3OE4KI/25lYJssoqnHuWw0aDgjIXITFzkBCZbmVz6UP8cL1bDofD8f8rj7K5ISh3BpEwgKRVqKWu/jz3gCFSqqXdh+N3/JCim+ROx0F5U1dhQewNoen837GOtptxgdp6iTipY37wLfeP+GF0k9zpOCiP6OhZiAeEuHf0NEJQQt0rEGduCWOjW9sP6VP8MLpJ7nQclDdfc1sPhfZCt4UJUNgmee0BhpTVjgTVOF9UVr9d8uguudNxUN405ZP2Tdl9O7MSUGoBtGNfdGTlHFZTUm6Fc+lT/DC6Te50HJQ3dGQZSQOBJVx0YGAoxAqSxVBHTnE8+J77R/wwuk/udByUR1ZgxRF7A+7R9sWODiYhQEtBBtU+57VzNvlL/DC6T+5wHJQncHBQU7UEOlcrToUDVKlzEUKzkfaidOvpyF/ih9F9cofjoLypq4qMHqxBrF33OHmG0oJBk7aajkh1ygM4fpdVyX1yh+OgvNmbq4l0DwPOkCPQLGXBUQQSR0Xte6furb25+Uv8MLlP7nAclCdwlKlkfcHBMsKCY/0oKWSIhQtLrBnDrZGn/CV+mNwmdzgOyptZcmMaQxlGEFpw8Fg9hwwYFq1inrmUW7Pk+Uv8MLlL7nAclEcvh3GjjFBj3KMdA8FodR9mrdY2hQfdGnnKX+KHyU1yh+OgPBp5yjXHJMBpzwP2EEEp7BZkpD5NZwy39izkT/HD5Ca503FQHp0IbG3mMIFCViAqCGWfJsescaJq6u2B0fFH/DC5Se50HJQ3NuCIHI0qdNy7QWObYNo2LClI0dzuBazyp/hhcpPc6Tgor3zAzjNlqDuDSLEzaKQBGFYL0nMTyrfmZfOn+GFyl9zpOChv6IiJVFdlNZuuyqrFAoV2oiQHDMki5fGi7/htkye3yZ2Og/KEjvV/f8ipNhjD9m7QKmA5TihlGFdOXdIDs+OP+CG6T+50HJQ3u0GRm6RZ9g201XdkTf9Hx76LNtPQgjldooO/xA/RfXKH46A8WrZQqjCX1WzEBlS328HYQTLOVve6BbpVWPGX+CG6T+5wHJQ3LwfTSAkVOu6hp5gHVNyZkkotK8XQ7dY4OX+JH6L75A7HQXljBZZpFLFCZJG9a0GhRmnQ2MaY2CjNW00Hf4kfovvkDsdBeXSPIOYWSobKO2ElaPuEZoTCceTVjWSqt77m8pf4IbpN7nAclDcfc1WxYV2dRjLb9l8H1ZggKVvSyoXHrfghf4kforvkDsdBeVNWcQ2hDIPU8g6uW4eyWg1gwTjavmVDt6Y6+Ev8EN0kdzgOypuRp9WCj6p5b3VLQLmsN6S3Drljs1RsrgflPhx/xA/RTXKn46C8iR9KKzGNAFPX+0E2V9NRaD0iY2bVWmY1fkDH7/ghuknudByUN5tzUyyziYJY2GcItEHNghAXHZiNOPRb4Vz+FD8kN8mdjoPyJpyLs1SKBLvD2POyCta6Qas5d6kUIt/atMCf4ofkLrnTcVDeBKwixb74gPVI2B7sCFDZDCy2ORUn43hRWf22ycltcqfjoLyprKaI5lxXo7HDuVMaqDBD6F1i6rlHvbUblD/FD8l9cqfjoLyhYxD1jgar/V6ImDLUUQh6TPtgR2+t39q6Ll/ih+Q+ucNxUN7cl9Wys7gRpI8FhyhCKdyBB5Y+Ucust54O+RI/JPfJHY6D8uZ7Lo6e0AbsqfL1cjSBhcv6I6PGLiKYb/Xk8iV+SO6TOxwH5U1ZpaS5D4KIlYFWFQXaqwJH7bFzy7HeasnlS/yQ3Cd3OA7KEziwCKUoHRLpAKK6R56IYKacRVVCk1teh3yJH5Lb5A7HQXnTc5QmKeb1VASaQIMECieB1aTPGTRIzLdGnuRL/JDcJXc4Dsqbl2NICJor7BQiUMoNqqUMYT0f2mbM9KLn+B0/zG6SOxwH5QkcXTUz4qqjZl9lVagCtZYII84WpbKGcGseUD7FD7Ob5E7HQXkTzq0NtfQdqyqrrpqhgo1VYTVKKaLk2uatcK58ih9mN8mdjoPyJmCVqHQd+/hy2GulUwdLhUAxYUfTrvHWWmn5FD/MbpI7HQflDR1FW5U0IE1cbQdTg5J0Qgk2rFCpsTz4mvtH/DC7S+50HJQ3ldXQOEsjYB1xNeWdoA6tMHMhCTrDqLdmAuVT/DC7Te50HJQndMzFQ6qFYfZ9k2A0gzJZoZpQ6CVQxAdmxx/xw+w+udNxUN7Mk+tcHUatwNHCXoGYoIb1gMSGrVhJueRba3r0S/wwu0/ucByURzOBRiP1DDaQ19NhFWrWvA92JE2safRbbYd+iR9m98kdjoPypuuwbtwWHMop71tPAbRrAeRSeyJ8A8cfZZX75A7HQXljBeKIpmPRgDJ2/JDBBHVhIsKaK3Mv9+H4HT9k98kdjoPy5r5smzoyEnTRBFS3T15KgboXvHWUbtcuk+uX+CG7Te5wHJQ3s+RlPRt1dOhkCJTnnuqYBXq1OVc7TPdGnvRL/JDdJXc4Dsqb1aDVIiaKMLOtlyOWDIXW81Gk5oQjzYS34of6JX7IbpI7HAflTVlVC5ZKBOl/BzQnLjhaFhg1jMJJjdKtQzb6KX7IbpI7HQflTV0VFLWsjlw2E7SvA2qLHUahTqXEbHzLBtRP8UN2k9zpOChP6CgD1eaYoGPPdUhYNVVoDVIPU4JRTXwruq6f4ofsJrnTcVDebFoI2HSogKW+3g7JDKojg61G3aStysoemOR/xA/ZXXKn46C86TsCW50coQlPoIYNjCRCstATplCr3dpgpZ/ih+w2udNxUN70Hcjah2XIwh1IhaDk9VvojGHOnuK1gx36KX7I7pM7HQflTYikpaA571xuGkCFV2UVECHPKFTbGDhuLVuwL/FDcZ/c4Tgoj2YCpWrgAhZzAsL1iNRKFUJC5pmoF7t1CM2+xA/FfXKH46C8+WJllrg3AaFU1vMRCGxwgC65q/Y6LdwaJ7cv8UNxn9zhOCiPzI40MJDCzJRXWdUK1CIVWhNdjwfmVG99zrUv8UNxn9zhOChvBgJHnTPVBK2nCZTa7jnCgDbLasaV5rx2rcO+xA/FbXKH46A8gSOiTGUe0MvYLwcblDgHVK215S5drh16si/xQ3GX3OE4KE/g0P8dOltPxTSJQLkR1JAF2KRx0UadHzTkv+OH4ia5w3FQ3mRzJaW82/Ah+5BNHWM15CVAI0pCLQdttzZY2af4obhJ7nQclDefq6blwKnDbCHB6jJW08HrR21SrXLEXG9FSOxT/FDcJHc6DsqjRQuNss4J0qmvwqpH0IIFUpnYlEoY7dbQk32KH4qb5E7HQXlCR2hCc58ILLbpSNhA6wgwk7RcGldZ/67fp+O3S67ukjsdB+XNqoUwgtVVWRUhBLIUoXKJMHvHKImKzFvxQ/sUP1S3yZ2Og/Jmv1sfqVZRSNx4b+lpYDEIsNYudeDM9qIr/+2Tq/vkTsdBeRM/zCFHFIM2e1uV1SCo6y+gUopxzp5DveR2YPgSP1T3yR2Og/LoSmDTEcvcUfUBFEeGnaqCUqX01PaSt0ttx79w/FFXuU/ucByUN3CYZq7EUPaoE1UlUA28u/OUBpKyXYof/gvHH2WV++QOx0F5k7AKEinJBI5hAmHKe658f92VxBZVtV5qOv6F43f8UN0ndzgOyqP44ciIo0DZn3QpdAMrqpBRyno1Ok655AT+C8fv+KG6Te5wHJQ3RuBoKHW/F7SHAlUS1NoG4KgUkQvbfNBz/I4fqrvkDsdBeQNHjMpiskfJ23o52r6CVhVSzCzKVPHWJZt/4fgdP1Q3yR2Og/LG6EiFZhGBVPKGAwOUGWVVWdliy4lHujTy9C8cf8QPzU1yp+OgvAnnNsoj1wbrpYhANiIoUlywhGqlS4u3TgT+h47f8UNzk9zpOCiPWvLVj+deIY0WgJLtoadEwNTqSJEp5AeF1R/xQ3OT3Ok4KG/okNFTnAl6Sh1oTALtIULDVVVZrolze0DHb5fc3CV3Og7KGyNQDFPWCiHgokOo7t2gEYbUvX0dNdcHX6z+iB+a2+ROx0F5E7Ci2USkQP5fhiTYAIuYAYlC51al66VdC/+h47dPbu6TOx0H5c1e6U65TFFoGgSIg4HtrK5JqpZXT07h0tgTxi/xQ3Of3OE4KG/cDh5D0kDA2v+Xq8J9zibAXhjacIZQ8dYH3fglfmjukzscB+XRsgVEsyIguC8SJFJQwwEskWmmUUgfvBx/lFXukzscB+XNQQLDOiZlEJO5WnLJULgixKnYFE1ruGV2xC/xQ3Of3OE4KG/GZUeKZaS8vQ5aPUcMoCk3yDWXuo1B6bdGnuKH+GEObpM7HAflTVlFtMMiGXptChT24kPZjQdRGJX6puM+HD/jhzm4S+5wHJQ3DblhazWuXhyprR9tT3VwWXBwirVO7XTrW278ED/MwU1yh+OgvOk5qLdFQ4KhMwDVZlC7LkK0Zy0WU6uXtpD8C8fv+GEObpI7HQflTdOhFLVx2KfJC9DM+1vunJBSSDx4Gs8HddXv+GEObpI7HQfljUkeY5XcGUTLHpeNEzS2DhRztxCV8q2DBP+h42f8MAc3yZ2Og/Imfti15tASzKm4mKB9mnwvQ4xNkY0jp0snAv9Dx0+XPAd3yZ2Og/ImftgjM8YOpcf9ObcuMEInCG1BQqNhzC/6jp82eQ5ukzsdB+VN35GMwkgCtFAAMtZFx2xQI2skrYb8IEPyO36Yg/vkTsdBeUMHr+LJYgCxEhYd/1u2oAbam4ZEDfO1wY70IX6Yg/vkDsdBedOU14h9rsIqpcFArRFoiLzXSlPhGtTGrTU96UP8MEf3yR2Og/LmEBpPtGIZGHeIpGoF2xc1uXaOKJxnvzUwmz7ED3N0n9zhOChP4Mhj9NlbB842FxxlgoUYV5XVU5AhJaZLVwL/heNn/DBH98kdjoPyZk0PtjZSKlBz70ClMNQ5B4w0J7YqIY10H47f8cPoNrnDcVCewDGUsaIqYCl7HnB0qEFWC7LTJYn3DahbS6XTl/hhdJfc4Tgob8qqMlixEGBLAyinBKVpgpZIVmNuVcatb7npS/wwuknucByURzYgoWIKEK1koLbaDbVEINVij7FNSbfmAdOn+GF0k9zpOChP6IgSueSeofaGi47coI71dMS4+vG9pkfrrYBV+hQ/jG6SOx0H5dHOdQ1xhLZXu60fs4TVdfQKXKfVnnvkW+dl/0PH7/hhdJPc6Tgob3pyiozGE/a+EaAQO2jFCKWkPFR60lunyf9Dx2+XPLpL7nQclDefc2dAbsWgqMqqrFZRVVNqMGNuqWcZq/R6QMdvmzy5Te50HJQndCweqnZrkIMtOkpbfUdhg2Szhyo9ED3IkPwRP0zukzsdB+XRaXLWOFdRFWUvW0hCUK3N9YDkkCq3PuRWiAS/xA+T++QOx0F5k80NXEMqEUI3W4VVUDBa1dVqx9f/SJXTiLcmZvFL/DC5T+5wHJQ3L0cIeUwbUGtecHBDKLkyTFxd+b4RmOKt+7L4JX6Y3Cd3OA7Km2yuTuOSCXh137slD2CFGMR0tDqy5XHrgxV+iR8m98kdjoPyxglcPFCsGfYiUKAodR9fZghJuI8ZZ8BbHTl+iR8mt8kdjoPyxuqQ0FtPEVrGBEStw6qvFJQ41xASzvGgIf8dP0zukjscB+UJHCU1qd0CoM66eg5sq/uIFWbrmGrPoV5bYYVf4ofJTXKH46C8eTmiaCvWoVBYDbkkAcVUYAZqAZNQuBYhwU/xw+QmudNxUN6ceSpxJJpjHyTvQEE7WFaCjLFSi2mGeCt+iJ/ih+gmudNxUN6Y5GmsvqJWiKXP1ZKvmkrzEGCMQWnVNYFvDT3hp/ghuknudByUN3ulY+FCVmAU2psWCoGVTlB09ePa+xz11o4e/BQ/RHfJnY6D8sYln3kn1xNQ33tIcuhQY4uQmfqMOobSrWly/BQ/RLfJnY6D8uaTlU2MVPfE7N7vFusAjavQmphQeL0s8dp+N/wUP0T3yZ2Og/KEjkCx1BAGpLxHZrNmqKMiBEXjVfRLk1ubc+lL/BDdJ3c4DsqjW09ZxwwNYuhjtx19ux0ZBEvOOLvkemvZAn2JH6L75A7HQXlTVyFxTIUhVNrX0FoDpSBQMU/uVoPFW3UVfYkfovvkDsdBeXWuY8dHEHTsU4E9RLDaJ2CYfcQ4Ssi3ji/Tl/ghuk/ucByUN0ulA49CyAuJKAsObFAsZei46qoecpV8y+ugL/FDdJvc4Tgob6Y6muhss0ELY091kIJGHNB7y4ZzTL62cZ2+xA/JXXKH46C8KatGlhBaAeNeV0NeE1QKCLHTrEKthPSg5/gdPyQ3yR2Og/ImQmK0F7w1YOa55wEzlLLekJS0VxQkvWZ00Kf4IblJ7nQclEdbSNLAxgLSkIAwBCiJA4xAMc2Um45byXX6FD8kN8mdjoPyxgbEUAdNXHSsH4RpFVaZE9j6kbtKHPKg6/gjfkhukjsdB+WN1UES22gTMOUMRIsOS5Ng1ix11CZEt4bJ6VP8kNwldzoOypv4oeZMOhUar86cZmHQPgaEPnfRNXPJt8ae6FP8kNwmdzoOypubBKNLSKqgInF15V2gtLzKK+uosWlWu3UHjT7FD8l9cqfjoLzpyqNy3fmROuJ6O5D6zo8MoLLoKNxHKbcSVvlL/JDcJ3c4DsqjE5otSxsTeuf1dHQqoJMzKMXRxpBKemvBW/4SPyT3yR2Og/Lmi1VMrdEOrmtgIOXVdQwz6DPWpWEP89aanvwlfpjdJ3c4Dsqbl4NLnHEhgVP/NxFoqyXnAZxDmUi11vzg5fgdP8zukzscB+XNMPnUMShNMFt9ODVuUHI0sE4hmsnkeGvkKX+JH2a3yR2Og/JmS4+VfZFgvRdidW/paausKg0MBfPMFOa1Q0/5S/wwu0vucByUN3AknGVuOCgtOMZAqKVFqN1SrKliSbe+5eYv8cPsJrnDcVDebFxPqVUWhh7q3ptr6+WYs0Av2rDGVkK9FbDKn+KH2U1yp+OgvLEBSy6BdyE1xj4RuCMk0Qi69VKIKRW+NRCYP8UPs5vkTsdBeWMD8mghMMN6Q+J+OyIo7hwJsmSNvdkoD+j4HT/MbpI7HQflDR3r8ZDSFx22fUAVAV0FFcwUWlZL2l98zf0jfpjdJXc6DsojI5Andcmr71Beb4dmMJsdonQxyZyK3tornT/FD7Pb5E7HQXkTXS8p6ZAG0nY4N+OiI6UCmBozjyx5PPhk9Uf8kN0ndzoOyhsrsGOtc66uvJSdsJo7XCVjdeWRa7Qcerr1zYq/xA/ZfXKH46C82URSW6wzEWiqHYhDgzJShBRGyL0ijzrvw/G7rmL3yR2Og/JoYJaMQt73yAsCyfqtahQQXfW+VR12bWCWv8QP2X1yh+OgvLECR5+TyoTVfK+yKnGB2jRCnTJZuJjiraaDv8QP2X1yh+OgvOk5VsMxBFdH3pHXy9Hr9skZam+USq44w61xWf4SP2S3yR2Og/Jm43qzpogVUkqr5yghgEpZXXlKZY4+bL7oOX7HD9ldcofjoDyBg7sU445Qrdoqq1ZXXiohSOgsnQ1LveWS85f4IbtJ7nAclDcmeW1laCsQQ8pAsQkU2ntzc7VAJc4wbk2S86f4IbtJ7nQclDdNB7G0OAbEaglISwWz/UeS0cMUTOlB0/FH/JDdJHc6DsqbwkpW1xtZ4X8JXcoLjJq5gfViY/becNzanMuf4ofiJrnTcVDeTD11k2lx7PjhHgkcHdRSg4oqk1OTJA++5v4RPxR3yZ2Og/LGJZ9kbYYCNpPuL1YRSggGQkFaT1Gs3dpDwp/ih+I2udNxUN6MPUWpqWkFjBlXZbVqrBpjhBFTpEKzt/zgk9Uf8UNxn9zpOChvDqH1kHOqBr2IrbdDC2iLDbimSUOq9XxrE4l8iR+K++QOx0F5c+spU2JqBqFtt2PMAiVhgCCFLPW2GLl1JVC+xA/FfXKH46C8SViVYIlnA6zUFhxh7P3SHfJIWrU1zXSrJ5cv8UNxn9zhOChvth+WFklrA9GWgaQgGMaxncHedObUwoOy6nf8UNwndzgOyqOBQKE2EkHFsDryMgRK1sXKHL0hRaNxywmUL/FDcZvc4Tgob6wOSb00GlBY6no5QoBtAMLIOGPpvVa+tf1QvsQPxV1yh+OgvOk5MOmIi4u47y5TmAFqCgSUis7BbC3dWrQgX+KH6ia5w3FQ3rwcZfXdpOupoP0pF9dvGhFBR02licZst+KH8il+qG6SOx0H5c20bO1IVBhS3eFcsQlaCwEWLKYNS5i3th/Kp/ihuknudByUN0NPMmpoMYLUHP4vYFVUCGZuPRbWUOzW0JN8ih+qm+ROx0F5QsdIRUYLFbLSajYYI2iRCGX1G1WillhevB2/XXJ1l9zpOCivIiStMwtEXS0HjdL3Kc0KqxdJWCYWklu7QeVT/FDdJnc6DsobsyNiHjQD2NR9mjwrlBoKlNCwpUYV260tPfIpfqjukzsdB+VNZRVTmzQnZKOxP+gK1Lgqq4EjiCnZ6j4u0aFf4ofqPrnDcVDezJPrDhkaAUtJQH0YKGoFC9Lr6BYG32rK9Uv8UN0ndzgOypuxDh0lRKow24yr66gJVDUAztgodx5FbmVz9Uv8UN0ndzgOypv44Z65KwGhEsm+TL6PPq2+HHvvSdksxlshEv0SPzT3yR2Og/LohGbGIKvJiLF1IOoMGtfLkXMgTlZ6lQc9x+/4oblN7nAclDd7SNTqrEFAxjYCO652g/uA3mvHkFrXfiubq1/ih+YuucNxUB5dJicJmAXS1AnUuELlxQpyX21H6IHyrfihfokfmpvkDsdBeZPNjZaLtNWBU1o9R5IMpWaFhm0HrwpNvLXBSj/FD81NcqfjoLwZJTfTSFZWC76fjrTaD92wMFcNLXZN7VY4Vz/FD81NcqfjoDyhI3IjYWEYqdhqyWOBKi1DsNBQU6l8bTeofoofmpvkTsdBeWN1cLM8CCEm3T5gxb3pra0W3VhWu06Tb50I1E/xQ3OX3Ok4KG/owDwG6oBi2FZTngNo26vXA2vnnlLnW/FD/RQ/NLfJnY6D8mawo85aAyqk1YAA4SAoLTKEIZ1io1DrrUUk+il+aO6TOx0H5c3bMQwlzgxzgQC0HgywUhVCa7io6Tnjra7cPsQPObhP7nAclCdw9FhSHIUWEtKB0ohQde5zs2nkkjIWvdWU24f4IQf3yR2Og/KmrlLk0ROCTFp1FaUI1m015pLLDCUIzVtdh32IH3Jwn9zhOCiPPudmDNQFuGcGKjVD5WTQW1mPBs7K1+7L2of4IQf3yR2Og/ImYUWkGpqA4th7c8veYdUidLXOZHGOa9sP7UP8kIPb5A7HQXnTcyBaKLHCaHtaFmNbcNQAMfa2/qaKtAdl1c/4IQd3yR2Og/JmHrBgLplXG47r+SCjVVaFgavK4pEWGYGvrQa1D/FDDm6SOxwH5c1+N069jrwejZZolVWDoBZkSElrZGzE17Yf2pf4IQc3yZ2Og/LmRGDFfeiMQZQmUM8KVcIqrkinlfV6xJwe0PEzfsjBTXKn46C82UISVmMxySBr0/12GKitpyQy20QtQ/OtRQv2JX7IwU1yp+OgvPlgxVgytgoUbZ8IZISC1qHNzDrKVKEHbcfv+CFHd8mdjoPyxgjETKkHgx739kPGCUp71UJqqx0XTbXe2u9mX+KHHN0mdzoOypuAVYlEe83CDImBbFawGhBkEFXuFmd+8Xb89smj++ROx0F5880qcmWLAXD150CpdrCEA5T7+pscNdGleXIKX+KH0X1yh+OgvLECR01WV8eRggpQxQCWU1mPSFGkGYbqpaXr/8LxR13lPrnDcVDe9OQoKcsqqbRpXnD0DqsRr5BGS//7omu3VoP+C8cfZZX75A7HQXljdvCImotCtbnjh6slL1MarFIrpilhtPHg5fgdP4zukzscB+XNy9Eaq8UEQ5oBBVwvR+8IFij2lGKct77m/gvH7/hhdJvc4Tgob3ZY6SyTlQH3MhJqk6Dk9XKM2MNIiSZxvQ/H7/hhdJfc4Tgob5ZKI3bOhDB0TCDNGXT+75MVWQthlnwrfvgvHL/jh9FNcofjoLzZ79YDcl4NeeEegIQVCvYEkXvW2HPBcGn74b9w/BE/TG6SOx0H5U1HjlXztsYptAKUjMBazSCVm5YyG7dLM0//oeN3/DC5Se50HJRHp8mxy66p0v9McvzfQQImqK3N3mJqZV7a0fMfOn7HD5Ob5E7HQXk0LztCsIHQRVZllbDs7YcZqM8waX/RnQ9M8j/ih8ldcqfjoLxpymsdOWWEwFr3pae8OpCwyitc0BTJmeKDL1Z/xA+T2+ROx0F51Hcoao8dhLYT2NuAUrcdqLFg6yxFH9jkf8QPk/vkTsdBeRNdb0SjmkLvkfZuUARt2KEPndosr3+7Ly1boPglfpjcJ3c4DsqbwopCbRMjhBYGkA2FMpOCxBJb0lyjXbov+y8cf9RV7pM7HAflUV0VZpQQocQRgRolKKkUaLlJ4jZLKOE+HH+UVe6TOxwH5QkcqSXDTBN6y6sln/s0wQgI0SpKCSlHuTQR+C8cv+OHyX1yh+OgvOk55tDCFUFwjL2IBGFhkUFMSdCkSbjldcQv8UN0m9zhOCiPgutisdYAQaoAiXWotgqsvYWdR7NKcutjbvwSP0R3yR2Og/KmrOp1IAsCcVo9RyQBC9OgxSk9WA2p3oofxi/xQ3ST3OE4KI+yuT3F3BtoC33vWdhGR0hgKqtF5zaslftw/BE/RDfJnY6D8mZxbqfaCRNQSouOngoYN94ZxEkaNWN88HT8ET9EN8mdjoPyZvuhradjzghY5uo6Ak3QonO9HavemrjKrVu7Qf9Dx+/4IbpJ7nQclEdX0ELARgZpvRL7IkFYz8bqQkqy0hcgEflFZfXbJUd3yZ2Og/KGjiqWsqzHom0jsNCA2ligNF4tR64sdmvsKX6KH6Lb5E7HQXnTdxguBoigBCtAs0fQWjMMY6tp/TE/qax+++ToPrnTcVAenSaPhWdD6Pt6JjWsoG0m4C7UWlpVV741FJi+xA/RfXKH46C8sQIDstZZIY/WgJIKVIkKo0jgQh2l3Ppklb7ED8l9cofjoLwZmCUroUSD0rGvrmP8z+hI0CKX2axw0VvZ3PQlfkjukzscB+UJHDWwttpkJ6xW0zGwgSZhKAVz5DZF6VZLnr7ED8l9cofjoLy5TE6NU8kNUtcdP8QBtZZFSFczjMrt1mXyf+H4HT8kt8kdjoPypqzSsKonGxCDrbJq1gI1xgqNOweJk2U+6Dl+xw/JXXKH46A8ypDUVrEFWMWVroY8INQgFaRZz3P9V+ql+7L/wvE7fkhukjscB+XR3twgyczAmG2VVcRQe0FAJuuDe9FrAav0KX5IbpI7HQflzQarrqV1nVBSjkCU5qZjAuvI2qJ1HrfGOtKn+CG5Se50HJQ30fVYpwQe0BPRXrRAUCzY6tBbp0C5tHZrv1v6FD8kN8mdjoPyJpxbcWBLDHP01ZNr2btBC0EvfUqKqyOXWxus0qf4IblL7nQclDfxQ2yt56HQynpAqKzyahEyIcUee0413Nu6nj7FD7Pb5E7HQXnzdoTMFoSgalYgwf+NkxtoLhZHUCr44JPVH/HD7D6503FQHlmB2AcHgdn2UGClBGZ7N2jA2UpZnbncCufil/hhdp/c4Tgob87ZzMSCYw8BxgaExqsppwq9j5px1Vjl2pVA/BI/zO6TOxwH5U3X0UqgtDrxKLhvPZFBnaUB1sJMQWq8tokEv8QPs/vkDsdBeWN25F5s5gmhDwJqXUGJGxRqLKOnTOPWgjf8Ej/M7pM7HAflzQ6rFChaHyBhNR6EOUBFC9B3RTWGGtZbXgd+iR9mt8kdjoPy5nNV7FGnVIgJEWimBNV6gBYCTxk6Od9aKo1f4ofZXXKH46C8meqYuRhzB52agEJZPYdQhhaRiVOykPp9OH7HD7Ob5A7HQXkTP8x7wWFOgCSrrKKaobQUwGIsoXRV6bemOvBT/DC7Se50HJQ3exYK15B0QNPUVkceBWqbDK3WIKNSWbw8oON3/JDdJHc6Dsqb71Wjx9bXY6Gh/283KEHtQnuWnAsTJmy3rnXgp/ghu0nudByUJ3S0OishNchplVdEsSw6mgInJax9RE23Ni3gp/ghu0vudByUNzOBbGW1HAF4hw7JpIGlTNA7zrn+4U5j3ApY4af4IbtN7nQclDddudS9BVQhhh0/1G6r76AEHZnHMKF67fgyfoofsvvkTsdBeRM/jDMXWpUVYtyHCQZDtVSgDRuZKyNeuxJIX+KH7D65w3FQnsCBuRWREtZbIauwWuXVXivdoYYFilq3eS1+SF/ih+w+ucNxUN58z20xpFAn5LJ+0DDewfUBc2ri2rSNcKsnpy/xQ3af3OE4KG8+504pVOOiIda6yirJoLTTiCoWBtto18510Jf4IbtP7nAclEerFkIJZTUZq4ZaPUeNCqU0hGFVKAXTWW/55PQlfshukzscB+XRCc2isTUDHqJAURuUODrMoDqwtID11iw5fYkfirvkDsdBeeMDJmq9xAo6St2XyQfU1YNAXq9GmTSolAdfq37HD8VNcofjoDyBo+BsPWSGRchqyHOJsMqsCZUS6khFEj6A44/4obhJ7nQclDeXbArpqq0SJEED2vPkhmOAhUBNtEeSW8l1+hQ/FDfJnY6D8oaOKpK4GlhvfRVWnfcGqwYBI1uJpKtjf0DH7/ihuEnudByUNwGrYTGF0PZK6QjEgaFqK6BW1VbRT0UeWB1/xA/FXXKn46A8GnuiITkb8CwDaI5tBP7vgKZKnaONfG03KH2KH4rb5E7HQXmza8FGLDw69NR3wCpVUOodWPOihmIY9QUdv31ycZ/c6Tgob75ZzTZjLAo1DdvfrBJUaQmkSB3IqFL0Eh35S/xQ3Cd3OA7Km+2Hwj3gfivq3AveUttPRwGplQpm6SS31vTkL/FDcZ/c4Tgob4LrQ8IMe5ycqwBZGlCEKySeo1JDEh334fhdVqn75A7HQXmzGnRObRUrlLHvy+Z9kGCaQFauaTYUnQ/Kqt/xQ3Wf3OE4KG/Kqs4hp9phjrDKKuPVc+C+EphDtN5juHclMH+JH6rb5A7HQXljBPYa8hwZKu9NC00Q6sgFVHX1IkoY5ZYRmL/ED9VdcofjoLzpOUqNKkYwwl4qPW31HHnBYZbS6NJaH7cyJPlL/FDdJHc4Dsqb4Lqk3gcV6FkqEE5eZVVfVVaOGEuQ3ujWFpL8KX6obpI7HQfl0YlAmRb7ejUkG1BYv5XI6yUpFAfmODLfsgHzp/ihuknudByUJ3SEWkKoXcGyrbcj2wStun/UQCRCml68Hb/jh+omudNxUN60HbMG4bbqqR7XA8KTwLQksBaKtiml262RwPwpfqjukjsdB+XNHhLTHFYvDhz3jcAe17PRca+Zthw0x1nCA6/jj/ihuk3udByUN125DRrCCTqHvRs0K6jOAasnb2yhNun1AR2/fXJzn9zpOChvKqukI7eZoBkXoJoi2P9u2nBGS0q1zluVFX+JH5r75A7HQXnTlGtMsXAHqT0ABcugPDusvyzB+rB47ZwNf4kfmvvkDsdBefNyVGbEVCDQhqP1CoXiHp3NQmW0hnwrRMJf4ofmPrnDcVDe7M0d2DHEAanbQkL3ZfK6Xo4qOmaxxNlu+eT8JX5o7pM7HAflUTZXiQwJYqa+rwSujpwTQkIpypVDs1vBdf4SPzS3yR2Og/JmwVvTUTPN3ZDHVUzVAIXrHg8sJDxi1GtTHfwlfmjukjscB+XNt9w6p87a1nsREhBLg4piMGwWllCs9Qdfq37HD81NcofjoDyBY2Doq9HoMGJdZVU0hBpHBS7WmZWQ563gOn+KH5qb5E7HQXnzLXdYkCAFpm4bMOJ6OmILoKvMKjFg4XIrYMWf4ofmJrnTcVCe0FFHo86K0HY3TkS614IGwILUSkysfGu/G3+JH0pwk9zpOChv6IijMxaC3GUHrPbS9ZETiNQeR+izjxd0/HTJJbhL7nQclDd0BGzdUgamikCpFCicI8w55ijBWNe/6/fp+GmTS3Cb3Ok4KG825yZUrMkg6T7YUWkHrGRAi4GazZYWJg/o+OmTS3Cf3Ok4KG+2H6bQmWeEHNOOH84GWseEKZJTqdbS+j/3Dh3yIX4owX1yh+OgvPlkxbmmNjJowgSkjcBqizBmqkkS51JvfbKSD/FDCe6TOxwH5c19WU5lJh5gua2ePHGHYpFXcTVHYomZyq1srnyIH0pwn9zhOChv4ofJemYa0BEZ9pdd0BEr5Fka6sirY7/VdMiH+KEE98kdjoPyZvth4Wa23gvuQ4EaG5iGDhXZkGKlbreWSsuH+KEEt8kdjoPyqqyKk/p6OWIte+QJoWiO67eai8aEjLcSVvIhfijBXXKH46C8Ca7vDT1Jynoq2lxITIGqAyHE3GkgT5m3Rp7kQ/xQopvkDsdBeWMDljStNoZFwXo50sxg2AL00jK1LpLzrf1u8iV+KNFNcqfjoLxJruvg0C2ChrF3gzZaT8dUyD21Jr1fXJwrX+KHEt0kdzoOypvvVTX1bHFCV8TVkieC0qxCmouZ1a5HbbciJPIpfhjdJHc6DsqbwY5QShuWofS53o7RI9RODYKOYEEnFikP6Pjtkkd3yZ2Og/Lmcy4GohICjNV9AM20OBkRoZaC3FIbKA8iJH/ED6Pb5E7HQXlzfDm3MWQaqGkHsjDAiCYoiSLxqDW9oOO3Tx7dJ3c6DsobtyMOSnMvkta86MidQEsmwMG5NhnV5q3KSr/ED6P75A7HQXkTP+yBaQSCFk2B6qquSuk7jchl5rQPzMp9OP6oq9wndzgOypuxjphDbbNDzrjgkNWOa659FVerC2lsKO3W91z9Ej+M7pM7HAflzWrQEPOQnCClGIFanlBpFkihtDLLSNYevBy/44fJfXKH46C8uS87p41UI7SAcQ+T/++0bIBOUrFxLSPfGibXL/HD5Da5w3FQ3vQchSUmRAjcdvxwXyJQmtAljZpHb9pvJaz0S/wwuUvucByUN2WV9JaxCljf92XrqFC45W2ar44jz2bp1p0n/RI/TG6SOxwH5c3e3J60RZswet2XyVNdPUdePYdY6nuAdsxb84D6KX6Y3CR3Og7Km7qq0frnuRmEHv+3323RUSxCsBlGmAMD35p50k/xw+QmudNxUN4c0BxJ+sgRoo4BtBpwqMIRagvWQuwx0IOW/I/4YXKT3Ok4KG+mnjqNSS2CsdLetECguiqrNtVKHSFjvHVAUz/FD5O75E7HQXnzORdr0FgVcikGe9sbmAVahZYtVEKm3G4t6dFP8cPkNrnTcVDexA/HtjT2ELlEAWq2A1ZlAidpCS1Hri/6jt8+eXKf3Ok4KG/ejsba0Aa0WlZl1ecEi9ZgTA0JcacPb13ssC/xQ3Sf3OE4KG8+WQmjbnc8c2xAsfKCQw2MonITqsFuZXPtS/wQ3Sd3OA7Ko/uyRpWywU7iAglm0D4CJCGtuVqt5daaHvsSP0T3yR2Og/IEDjVEQ2YolPc0ORcoo05A0o7ERdMLOH7HD9F9cofjoLzpyHvLEaNCotF2cD3tNT0damiFmEYv41Y2177ED9FtcofjoLyxOrC2FpNAGDkAzZig5rYaD03Rcszr8XjQc/yOH6K75A7HQXmzaIEoa+sVqMQJVLFCHbQKLNamGDqna4sW7Ev8EN0kdzgOypsdPVTVuA/QFAiI2no5JgVYnchkTQM737IB7VP8EN0kdzoOypvk+ghpNipgLWyTnGU1HX13HqX2nEuI1/Ys2Kf4IbpJ7nQclDddx+DOqgh54mrJMy5OxlRopqUENqV2a67DPsUP0U1yp+OgPFpDwoiTInRqsnryzFAxJAipxm7RktVbu0HtU/yQ3CV3Og7Km8+5WDrvQwQYW16VVaygrRDMaiXlFmvJt8K59il+SG6TOx0H5c2Wnl4rimQYaTBQNQMNNAEbkeU2qYVbW3rsU/yQ3Cd3Og7Km7EnpJ7CejFoNgQqZVVWRgOSzYhlstC4dCUwhy/xQ3Kf3OE4KG9Wg/aoQ0KE0njPk+8dVj0p4OxTkNmCXnI7/oXjj7rKfXKH46C8ufWEU2urBkHC/mI1EWyMADkX66TY57g0MPsvHH+UVe6TOxwH5c3LgYXrWF1GHWFud1zAWlaIlOpUxBHHpU0k/8LxO35I7pM7HAfl0fZD0zqUoS8wgDCunqNoh9RFe23C4dYOq3/h+B0/JLfJHY6D8miH1dAaFxdIssoqnLzKKkZAiblq15n00sfcf+H4HT8kd8kdjoPyaDVoSwVngmQ9AiUtoDX01YJUIs5q1/bm/gvH7/ghuUnucByUNz0HpUmCDUbY2w+RO6ik/ckqz0Z5DLNLe3P/heOP+GF2k9zpOChv4ocoKKkr6L4TSCUq1DkahD4p9yxW7dJp8v/Q8Tt+mN0kdzoOyhs6ko6Y946ewftaB43VdewV7Ba1YImFbs11/IeO3/HD7Ca503FQ3nywkrxejc7rxdi3bFIpYDGvH6vniDxqs35pR89/6Pjtkmd3yZ2Og/ImYCXWNe9JjpFW31FTXjXWGMDSaqKuFNOlcO5/6Phtk2e3yZ2Og/ImnBs5E7FAUGYgrhFqmARFZJZQBEu4tGvhP3T89smz++ROx0F5MzIbLGTa52yqrK581AFqXABzi61LKYlu9R3xS/wwu0/ucByUN9nclkQHLiS2O044ZL0aqzNfzUhMVMbkemli9l84/qir3Cd3OA7KmwVvq+8upa2Xg3m9HBIHVI4VMFifPCxzuWUFxi/xw+w+ucNxUN6s6WEr3UKD1PN6OWg3HRK3bb7PBM5ZFW99sIpf4ofZfXKH46C86Tmira7DdjE1cPUc+7tubwqtRtv5QwzXElbxS/yQ3SZ3OA7KG6uDWzeRvsqqmoBCXL+h4SIkaJk1Rbl1juBfOH7HD9ldcofjoDyCY3ShSdBpH1/WurhIowHnVrnQzB0vXbL5F47f8UN2k9zhOChvguuNikUxqGVHSPJsUILGVVZNDDJmTuPS9sN/4fgjfshukjsdB+XNfjfNyPv0WS1ldeQxx/10BGhFtYahsciDp+OP+CG7Se50HJQ3JnkIIdaYoI+9W5okQ4m23o4wMIyxp54uXev4Dx2/44fsJrnTcVAeWR2zEuYB1vfx5TwqVAsIzMhWkGnorXnZ+Cl+yO6SOx0H5REdtOkI0G3iasoHgzEWKFN7mC3NgC/o+G2Ts9vkTsdBeUJH4Zpq6+vtkKpALBGsaIGQayIe2PXWqaf/0PHbJ2f3yZ2Og/IoYcVmHMouqtaPFAQKSoE6LDDmOka7FV1PX+KH7D65w3FQ3sDBLdQaEuRCqynPpYHOFoHHYqZyWoTcSlilL/FDcZ/c4Tgob+AwXU1GqSDK+/jy6FCaIrQUs0yduNC5D8fvskrcJ3c4DsqbNT2SY7Nu+zNVXE3HPr4s64dxihWzFAy3QiTpS/xQ3Cd3OA7Km1ULLZU2mQBN814NWkFzCpCwSIwLjcQPyqrf8UNxm9zhOChvbPJYjGpVwBEb0DBeL0cziDhUe4vKt86g/QvH7/ihuEvucByUJ3CsoirkGAUS42rIV4UFlcaEgA01ro4j0wM4fscPxU1yh+OgvIEDW6htCKzOfMHBs4GWXIFDxplkteV4K36YPsUPxU1yp+OgvKFDV28xRoW0r5KTdFp0yEJEGDsXXHQ8aDr+iB+Km+ROx0F59L3KODfM0FvaBzRp7v1uDYKudrw2Da3eMsnTp/ihuEnudByUN4eeovQkjSHHHICmVFDWAXG29XbUGYc8aDv+iB+Ku+ROx0F5s/0Qi3UjhV72SYIWVmW1LzDHMJC1x97zreh6+hQ/VLfJnY6D8ubtqNOwxQgp7HBungo1r8qqatI6aMypt+6gpU/xQ3Wf3Ok4KG/oIMNhcTXk6/8boF4z1MYCtQ7TNE0p3eo78Ev8UN0ndzgOyptPVjZmndohxL0atOz4IUeB0ooRpx6G3PpkhV/ih+o+ucNxUN58seKYRwsCikMXHJygMNfNig3BjtRujZPjl/ihuk/ucByUNy35HMnaQoJbT9sKzGBCBq23mptyknlrqgO/xA/VfXKH46C8WQ1KjFJFYMiIQCNOsFoGzFRi0pmr5Ft30PBL/FDdJnc4DsqbbG6Jm4gEbdieJc8TihQEJBZBGdLjreA6fokfqrvkDsdBeTRKngqrEcyMBmRawGZmQNTUB1Iu/cHL8Tt+qG6SOxwH5U1DHqZIrLzg2BvXZa7WXBvDKCPFUoZke/C16o/4obpJ7nQclEcr10lil7n6jVAXHTZBe4mgxNRbFkzhVoQEP8UPzU1yp+OgvCmsem2VcwFdBdZCJGcw1QDYqCfOoaVrG6zwU/zQ3CR3Og7Kmw9W2lEJBQbtCEkYFRR7AeaWY2t53396QMdvl9zcJXc6DsqbkwRFEg0LEKkUoDom1JbS3n6Ig0eSpg+8jj/ih+Y2udNxUN7cJGC1FOuAuNpwIIsCNVqBnqRrsjlGuBU/xE/xQ3Of3Ok4KG+68tV8/2+tW55I6+0QhrpNQY4ohUc3Grf6DvoSPzT3yR2Og/LmJEEfUxANWuwDSNWgplIhhSbYe0hz3LpMTl/ih+Y+ucNxUJ7Awbr67tg7WA0GtH4Hy+s3tNxGqSnlfCu4Tl/ih+Y+ucNxUN6UVRR7ipZAJ+6V62Wf6xAD1hFjrYx2remgL/FDc5/c4Tgob75XxQUFcVovx17To9xAe67r+aBEMafUrp3QpC/xQ3Ob3OE4KE/gwFFt4vbFdR8JRGzr5aAIk8PUusqsOvp9OH7GDzW4S+5wHJQ3LnmUuYc3YHZeZVVKA6qsrpwomPScY6q3Elb0IX6owU1yh+OgvDmCVimqjQjDZMHRbb0cuSTgmEsroWOQch+O3/FDDW6SOx0H5dHx5dZGnavfmDEDRSpQbK7fbEjAKjHwLZOcvsQPNbhJ7nQclDd08JyYIkGWPUteS4CSJ0KYtP4Q295E8oCOn/FDDW6SOx0H5c0wuUhIvQwode93S2xgq6CC1XDkSa1bLPSAjp8uuQZ3yZ2Og/KmKR+VkHuHEm2VV6FP0BwEYmtYQhrU04u+46dNrsFtcqfjoLyprEYqEi2C1jFW8zEIbO6zaCVZmSNz7A/Mjt/xQw3ukzsdB+VNwsqoV8z/j713SdYsxZl2RyQzQEKX4XCd/xAOxPc3ssx491kdaMmqaldEeDPjSaTlLikBY2+rK9+7QVtU0DGj5txan7d88vwhfqjBfXKH46A8OmcTqNOioWTV/clqgKawng6Rlgqlxu3WOZv8IX6owX1yh+OgvHk5amo5rPfC8tzXbGKAmnfrYasV6RoojVt1Vf4QP9ToPrnDcVDeWIExi0zLUEpfLbnJhiMjtO2BjIbC+VZwPX+IH2p0n9zhOCivgus2cIdx05xALU+w1BrkQVOJSuJ062tu/hA/1Og2ucNxUB7BURuX3kG4y3o52qqokhDMRL0TZ+p2a8Fb/hI/jO6SOxwH5c233JIxG1YoIy044mrNbeiEmFJSIV1/mx405L/jh9FNcofjoLwxyU2o1VVW4dirQXMoUGrLIEFjMeFhdiu4nj/FD6Ob5E7HQXlChxirDBmgFv7fJZsScwKbTVRH6EFubbDKn+KH0U1yp+OgvDmCluqMQggpjPV2cJ/r7UgRWmmpxZRTmeMBHb/jh9FNcqfjoLzxAWUhQDJh0B4mx4ZgjAFqlxwbmky8tWkhf4ofRnfJnY6D8uZeB4amXQLkVDtQ6gp1VoLeUshRS2N5ECH5I34Y3SZ3Og7Ko09WRmHPdPTaFh25Fqh7fS7LbGXUSKW9eDt+++TJfXKn46C82Q2KuWAqHartympogLLXTJdKNKJak2s+OX+JHyb3yR2Og/ImRDJTw94TlFgWHIQVTPeC6VanaQ0h2q1PVvwlfpjcJ3c4Dsqbl6P3QiUoTIoCxNpBc+bVotdYhuDs/VbXwV/ih8l9cofjoLwxO8qwvTkacIbdko8BpQTeO6xqpoEsdithxV/ih8l9cofjoDya6mhmu92wsTeuj9ZAMQUIFGafO0gyH5RVv+OHyW1yh+OgvDn0ZHnWOju0bOvlqHP14mlkiKEMLlLjLLdCJPwlfpjcJXc4Dsqbl6PMsvoOgjlpxw9HhZqwQ22cSKTPJy/H7/hhcpPc4Tgor2518LTUYEdJgHpjKKMFyCVTGxKylnofjj/ih8lNcqfjoLx5OlrKva6OPBAXoDk3Hauu6rj+lIqFKA+Mjj/ih8lNcqfjoLyJkNC0RmmA9LJa8q6r69D1lISxP1eV1XfwrbkO/hQ/RDfJnY6D8uaWTRXGKgStCK+3gxKUMPp6QMSaxYZKLyqr3y45ukvudByUN8dsNMyAiSBMbkCiDMZjFVopmRVTDunBF6s/4ofoNrnTcVDeVFYcSmlaIJJNIM4RyupFYLKGIoH6zLf2SvOn+CG6T+50HJQ3lVVrwt0SjMwVKMUE2qfATD3I1CwUby1bkC/xQ3Sf3OE4KG/WSlcqyGVAXZQA6cxgqxUH5Lqakaw12q2DHfIlfojukzscB+XNsoWhe9xpPRqDAhDOCIuHDCXGgi3lUa/FD+VL/BDdJ3c4Dsqbl2M2jLh68NGm7tWg6+VQnf8OlXcqqWd68HL8jh+i++QOx0F5c182pmlxrI584F5EstoNk1JghhKydqVcb32vki/xQ3Sb3OE4KI/OEeAUngadW947rCKUniIYYQstEGe7tYdEvsQP0V1yh+OgvIGDeowjIAxePwjNoDJGUIy9ZRmZ6oOvVb/jh+QmucNxUN7YgKHnFGcDsUlAe/e6SdjLFnrN+1RGSA8a8j/ih+QmudNxUN5slc516mgJyqjbBpwJrAWDZJFQVtsx8QUdv+OH5Ca503FQ3tARGKWVBplWr7EKq7gPaBbg2CRU6VnarbkO+RQ/JDfJnY6D8ugiQQ/dKKx6ar8dU1ZRNXOEuNrzoaHlSLfOy8qn+CG5S+50HJQ3n3NbniPtScDZeU+Tz11ZIZQ4tHPqKdVb+93kU/yQ3CZ3Og7Ko74jJYqFYD0Uiw7ZYITeATXMOhNL1VtjT/IpfkjukzsdB+XRTYIZu2mBkMpYdIwAWg0h0TSLCXFcswL1S/yQ3Cd3OA7Km4SV8ij7g+7oyvvWU4LShSEx5oQpmNVb92X1S/yQ3Cd3OA7Km7pKpOS0Go6oe+gpmkEp0UBLG4nTKruu7c3VL/FDcp/c4TgoT+DY985SsQqKIkBhZFDtCppLYrKIfG3lun6JH2b3yR2Og/LmHkHkEbFmwKYGVFczbrsttxBTDZNIrt2X1S/xw+w2ucNxUN6UVQUthTohpb2lp/cKFo1hIDaaZUiKt6Zl9Uv8MLtL7nAclDfnCIJyRGtQA2cgrAQ6i0CMQyT1pOXaBU39Ej/MbpI7HAflDRw5hxp6AKZAQJwMaieB1qmJJSv52mVy/RQ/zG6SOx0H5U1yPUmb1Ayk9/V0lCigggK4f45UR6QHHfkf8cPsJrnTcVDe2IDY2Pak7Gxh0SHcd4lVITJj6PuEhz34mPtH/DC7Se50HJQ3m3NjjthWT96NEajNAcarASlhtcOcNNf+4IPVH/HD7C6503FQ3mywCmHikAa5pwBUc4FqnGBQzNYsxJBv7QbVT/HD7Da503FQntBRgzHlPqCLrcqqaQLTpPv4chypLEbaCzp+++TZfXKn46C8GZnd95bjUGgY2no7OKzKKjcYAXsZfSxm9BId9iV+yO6TOxwH5U1TPiaPOgRSzquwCm09HaEiTKIkWUpr+dYJTfsSP2T3yR2Og/ImYVW0BRwM1OsAiuvl0N4mDGWhNMes13xy+xI/ZPfJHY6D8mjBm4bWuEIYZEBjIqhMgjKshFLGTPnWByv7Ej9k98kdjoPy5r4sW+g8CDRurwNLBsPWoHUL0WxYuraIxL7ED9ltcofjoLz5XLX6DcEkkLsVWIWUgYaBMNa7oVpn6fLg5fgdP2R3yR2Og/ImYWWhSAwMFnfP0XvacPzbYxXbDq9TuuWS25f4IbtJ7nAclDc9R8FcKfPqwLGvhlwQrPQAMWdjGZbztUM29il+yG6SOx0H5Q0dzHW2BUa2vs/L5gFaKEI3i2FqTrk/+Jb7R/yQ3SR3Og7KEzpaDWkMWv9ES7D1dmiEoqFBqaOWMCTk+aAl/yN+yG6SOx0H5U3AqtSIrASTdPXkYbUdxlNhDOtJwrSe2wM6frvk4i6503FQ3gzMYs1NZU88BQXS9XbYlApqWmJd/8V2a4OVfYofitvkTsdBeVNZRQ61BgRJLe3vuQV0tp236oP6rLmkW0OB9il+KO6TOx0H5U38cERjbHvX+uhAWQfUahEkj5lbpE63dlhx+BI/FPfJHY6D8qawSi2PRhVmYwFqe2K2UwBueZ8jaDOMS8sW/gvHH3WV++QOx0F583JMmjFphiA57x1WDKvfQOBodQrjZLt0keC/cPxRVrlP7nAclDdNh/JItVSIGnfCanUeVVRhzFaxzEC1XMrm/heO3/FDcZ/c4Tgob+KHk0fOi4u9PRdottWRJ2o7oDvapN2UX/I6/gvH7/ihuE3ucByURza5aYilge0xcpKS/2+D7t6Zm40bznhp4/p/4fgdPxR3yR2Og/JmHjBIqIZpPxqrrFLqoNsvH2woIY8406WE1X/h+B0/FDfJHY6D8ia4XhKXMQSwjgY0ZEBd3QYYawotU2xyyST/Lxx/xA/VTXKn46C8iZBgblysgxCvpoNlT8uOCAVnHmFU4nopfvg/dPyOH6qb5E7HQXlCR6TAxKFBmCUC5dmgjsoQaqUaZiqcHjgdf8QP1U1yp+OgvNl+KA2poIBkXHQ0Ws9GowRlFMYcBVO6FLD6Hzp+u+TqLrnTcVDeHLNZrQXFucCwuF3yxUmRvn7VSbrFkVN4UVn9tsnVbXKn46A8GgocNoIWEJW0KisKYMEKxNQ19DRpPqHjt0+u7pM7HQflzdvRs1TSsIedyno7OoOOHGHgHEHUBMOt+GH8Ej9U98kdjoPyBg5LWnd+ZErdn6x6BCNGmDaa5Nor5ltNefwSP1T3yR2Og/ImYSUjhxALKO1eI2qDYtzAEq62o0hRueWTxy/xQ3Wf3OE4KG/Mjt415VIg6J7q0JkXF7ZDJCn39ZjUILeyufFL/FDdJ3c4DsqbEEmSRpoZyqDVc5RJYH0gVJl1VVxh8K01Pf+F43f80NwmdzgOypuXI6ZM2iskrrKnZVdFxYZ7tCNUq1Iy3vpcFb/ED81dcofjoDw6R8DZOFXQ/i+bmwk02a6y2iqxBGuK4z4cv+OH5ia5w3FQHvUcmQQXDVIs7S0ku6z6t9BKWmtzWCvpPhx/xA/NTXKn46C8GSUvFWV/xtUkAch6hoIUIFLPaWKopTz4lvtH/NDcJHc6Dsqbj7lZBScR4Nj73WJbhVUvBmGmWCKjEN+KrsdP8UNzk9zpOChP6Ei0Xo99GDAM2lNPBaGG9YBYC339BdYRx4MPVn/ED81dcqfjoLyZJs9BsOOAMXUChaxQ9y20YmSl5imT5QEdv21yc5vc6Tgobz5ZKWsfucDI819lVdez0RgycmtmgXu8dF72f+j47ZOb++ROx0F5tKYnT1WZwLS7cqq0E1YVaE7jNIvkdCtEkr7ED819cofjoLx5OjiNJszQWxGgkSsUagkkaO4951LCAzh+1lUW3Cd3OA7Km4HZarEEyYC1/bv1NKAmGqCrwkpImkq9VVelD/FDC+6TOxwH5dExG7SuffUbuTUg27cI2iDA2LXm2sO8tokkfYgfWnCf3OE4KK96jj51IYFS1svRQwadtAhJtaO2lAffWg2aPsQPLbhN7nAclCdwlLwnnPqEFPc9G6UMViSuX3XNmCOW+QCOn/FDC+6SOxwH5QkcFFJNIgo4ZR9fXo1H7bmBYNIc9sBHv5UhSR/ihxbcJHc4DsqbcwRlWEuqIJpwNeSlwmqCFRYZhoJUQr+1oyd9iR9acJPc6TgoT+gI+3NtWtUUduG9VTpBpRZhaKsyuRcdL+j4GT+04Ca503FQ3rTkGMwIC0TGVVght9WSawe2noNQpCAPPub+jh9acJPc6Tgob94O7a1NW+14igaUUcHmqKA1duU+OLVbAav0JX5owV1yp+OgvNm6jjY6RoaEQ4FCM9CQCqz/xcoDQ64vKqvfNnl0m9zpOChvvuey5pJmhFJo0SEzgcY6QSlqmaOFIrei6+lL/NCi++ROx0F5s1c6pt6sjD3OsYcCmaHwGBD6zNy2+xFu+eT4IX5o0X1yh+OgPDpJkALq3mFFaS9bmKuwiutHr3OKZOnTbs2T45f4YXSf3OE4KG+WLZSptYT9PZdWTz4DgoWRodBCQ1Ms6wG5D8cfZZX75A7HQXnzwapFiaXl/Tl3AsUaQTUQxMGlaByyGvb7cPyOH0b3yR2Og/IGDmtSjHeIpCHQIIaKJQNVLlpnaXE+gON3/DC6Te5wHJQ3s+QRK0tOEPd+0NV3rJ4jx7m/WREzDuNa78PxO34Y3SV3OA7Km/ihjhL2U2E1JSDqCsqC0EU1hrRT7Q8a8t/xw+gmucNxUN7AUUJrsTPsTYfr5Ri0k4cdOmqqkUKZ89ZqUPwUP4xukjsdB+WNDTisGqNBbDz3zBOC9b3pLffWg/Xc5AUdv+OHyU1yp+OgvNnvVmZMzQbIKrFWYbVNchwFuNsYghL12rUO/BQ/TG6SOx0H5Y3VUWvukg1sVVVAgwNUzR0Iu6weJKK1B23HH/HD5C6503FQ3nyxGpSFGkLJIwOVVMGkJpBRtGFIQvyisvptkye3yZ2Og/ImnCt7hVUqUHpaL0ZpE2znrXIeHVsfIdRb0XX8FD9M7pM7HQfl0cis7NscCtg0ATGvvmNggYFx9eWtBpu3Kiv6Ej9M7pM7HAflTVPO1NtYfUaM8u8QmoCV7ZMvTsLqyGO85nbQl/hhcp/c4Tgob7qOknrvptDi/mKlUaBomaBpGjfpzfKtEAl9iR8m98kdjoPy6vhyy5MjrMY8AIWpYFkKGLP0OJCm3ZrqoC/xw+Q+ucNxUN5MdfTaZ0oVJs0JJBFB9x3NxjhiyauqCrcGAulL/DC5Te5wHJQ3ZVVfpdOOVGHBvf2wVqiIA0phrmNoSdeMQPoSP0R3yR2Og/JmSQ8bcsllPRW5AtVJq6xKqyFvtXAUTJxvbT+kL/FDdJPc4Tgoj16OanOmCZ3aKqsK76XSzDBDrzWzmV07ZEOf4ofoJrnTcVAeLc5tTXveV8mDAOUZwPb7kZgDhdj2VOADOn7HD9FNcqfjoDyho/PqOcQa7O3qQOmfDTgQuOex47lx/XxAx+/4IbpJ7nQclDd0zFXZr7+p0IIsOqb01XZQgNwWMi1bVH5gdfwRP0R3yZ2Og/JoJrDrqqIUiPtqynUYWGzrRzJrueVcU35Ax2+bHN0mdzoOypu3A2sLPReQPhlolflgTQRymYothjr7gwzJH/FDdJ/c6Tgob+7LYgwtLRxQxmrN+2o5zOaAVPb/lSqx3urK85f4IbpP7nAclCdwsEllzgGMA63qahVWKtWA1YgoqeVxywrMX+KH6D65w3FQ3uywKjm2XifMUQUoLC5qXsVVxo5dV9Vl41bXkb/ED8l9cofjoLyBYxYy4Qlh7pXrtn3yYRU4CddIyqHdsgLzl/ghuU/ucByUN2UVl8YtNWg204ajgNWRodJYf6zNer81Lpu/xA/JbXKH46C8GXkas8RsGSzaAGqMUBI2KMLUZ0g19Ac9x+/4IblL7nAclDe3OkKrJXCGXGnukScF3ReYW8cxm6y/wv3WjcD8JX5IbpI7HAflzSR5H7GHsNqNXhpQwgjFcoDScOAgSbPdmurIn+KH5Ca503FQ3tiAw4LsLiNxWXVV3Sb5qBNWV049NAvl2rGO/Cl+SG6SOx0H5Y0NuN4IjhJA/+134857jFxgRGqrN2cd6cXb8Tt+SG6SOx0H5Q0dvP6+cKzQZjagsp6NYqPDJMspFG2x3Arn5k/xQ3KX3Ok4KG9mAvctG1pduGAhoNjrekWwQpmdVj++aqt6ayYwf4ofktvkTsdBefM9F2fpSTvE1BcdJgilLlhKnzxEW+N8K36YP8UPs/vkTsdBeeSTrzpKxoSWwu47YgEtgyFIj6HxCPPa5lz+Ej/M7pM7HAflzdNhNjm0BMP21BPZAJ3BIIaOUxhzD7eyufwlfpjdJ3c4DsqbrdJ1BrUYINS6Xo6IDap2BYkxSFHJmW/55PwlfpjdJ3c4DsoTOHBgWj34HiSXBFTGjrDPDqmOTqVpiOFWNpe/xA+z++QOx0F5AodmWl13E+g5NKDVfoC1OqHmHGK3Nme3+3D8jh9mt8kdjoPyaEuPjmhjNRm8nw/sBHWEDiUgd4xpNeW3jED+Ej/M7pI7HAflzd7cPPZO6QLaQwayuteQzAA10dQ8sORO9+H4HT/MbpI7HAflzVTHbCqKqyGfbW8hsb1nIXeYypVQqrDcyubyp/hhdpPc6Tgob5LrcXIrLUFqcZ8mxwTFagGmHCgVS7k8+Fz1R/wwu0nudByUN3SkSIZDAdVWYSU9gpWaoKVYskajyrfCufwpfshukjsdB+XNXmmqQ0kmlLg/WE1UqF0aWEgzYOpD+Vb8kD/FD9ldcqfjoDyho/SR26zb5uj7IPlqOWwyrackkHbeRuCLvuO3Tc5ukzsdB+XNUGBVzHF0qLoDVjILFOUAmVPJCSfReJAh+SN+yO6TOx0H5U38sHJdTKwXg8fqO0IaYLI6EKG2j9nM3vHWaXL5Ej9k98kdjoPyZq5DxmQRgpHkn9sxQONs0JXn3u8WY75VWMmX+CG7T+5wHJQ3I4Ga/oXTYa7OHGgvlNbQeT0fSacElFgewPFHWeU+ucNxUN68HCmnNCoBjdV5rL48Qq2DodRVYiUUzPMBHL/jh+w+ucNxUN54HbvzRoxA1SrQLAIWR4UcRpmrN2cNt7wO+RI/ZLfJHY6D8iZhpaH13vcpGw17NShDzWSw52R7NdmXPO7D8Tt+yO6SOxwH5U3CKq8evI4AJUQGCrbKqsgTEuY+NbVCcit+KF/ih+ImucNxUN68HGF05tkAc1y1VUsDqqQCOm3vBu1JtN+H44/4obhJ7nQclDcDgaupIJkDJOAqrmTkfclGQEbpPKjMXm7t6JFP8UNxk9zpOChvZsl5xJYZgWV/r2ILeyJwgIURQ2+p9HlrR498ih+Km+ROx0F5EyGZTHm2CW32tN6OVGFf6IARVtthpVmj+oCO3y65uEvudByUN015oRj35lxuYzflCxGjHkBrEY1JR4y3TpPLp/ihuE3udByUN5XVaKv7NoJJra23o+KOWjHYDIkiYRwvvuf+ET8U98mdjoPyZsFblBpozwO2vkMkuG89aQHqsc2Y52zhVleuX+KH4j65w3FQ3iSsMsqgItB1XwmUvNqONCaoSC6DY27hltuhX+KH4j65w3FQ3nzPJcyh2yqkxr7XYUmgUoiQSkUbq+/I9ODl+KOscp/c4Tgoj9b0cIiaAuwZDqBkCaqFCWxllFS69fkAjt/xQ3Wf3OE4KG8WvI0UTJoCZl4dOQ6CmhcrMjtZwVnbtTto+iV+qG6TOxwH5c2mhRxnrLhoCLa68ll1wdERRixFZxbKemv7oX6JH6q75A7HQXlzQbNyLmiLhrIXvJXIUPqIEMaYk8U48S2nQ7/ED9VNcofjoLwxyUu0EEoB0rDgkLB6jrSqLErIEUWR6VaERD/FD9VNcqfjoLxpOhqVFDRCwj0ty71BjbHCqrdYClEb9uDp+CN+qG6SOx0H5U3XUSdbLgms8AQKxaDInIBlpBJ4toYPnI4/4ofqJrnTcVDe+IAY2Dp1qHP2HV1PoEkWHRYaTuOM88Xb8dslV3fJnY6D8uaYzWiT0qqnuGBbTTkKWNe02pCoipqo1gdfrP6IH6rb5E7HQXlCx0itZ+KwF5EQUA15vR00QWKQOgLW2G6dl9VP8UN1n9zpOChvwrk2WffS3Cp19R119R211wIxlY5SOcxxq++wL/FDc5/c4Tgob5pybUyBI0TZX3Ul5p21QiiWZFgI+8PufTh+11XmPrnDcVDexA8RdbXfDIHrtjwyrZfDKsRadc5gJNeu2diX+KG5T+5wHJQ3H6wkEUpkQOl7loMVatQJHK1LMUG2W5tI7Ev80NwndzgOyhs4Vq/RVg8OQWtbbTlXKKkGaKUOyjjjelnuw/E7fmhukzscB+XNKRvSILJ6jhGmAtkqqwypgpbCVnMtNd2alrUv8UNzl9zhOChvnA7tjI0GzMy2/Y0GmjmDlCoSNWWJty7Z2Jf4oblJ7nAclDefcrHF2czAUse9Z6HvDVYKuQe2zJEoPmjI/4gfmpvkTsdBefMttzcTrWPhgHvl+npE/jUdqWsL2DsZPTA6/ogfmpvkTsdBeRPOzVSFkKGwDqCOe3NuDPuoTWUNhHTtlI19ih+am+ROx0F5Y3W0PuIUAeRdWRUWqDwDjN40F+ap16ae7EP8MIXgLrnTcVDebD/UPqwkhYR9D8xSAyur75CEKNgbx2oP6Phlky863CZ3Og7Km658cg1RDWKdu+/gAIYagYLmnsKQOR98z/0ZP1x0uE/udByUNyOzknsde1+ullVZzdxBMRSQGbSv2kqQ2h06JPz/xw8XHO6TOxwH5U1hRaNhnRlqoAw0MILuDPtYLXlXtNnqpaXr/4Xjj7rKfXKH46C82ZtruaaaV11lnID2tysrujBpbeEhSdQuLXj7Lxx/lFXukzscB+XN8eXAJTUekGWssmoYgpnunSQ9ohhL00tNx3/h+BU/XHC4T+5wHJQ3ZdWURnHsvTxjIREyQQk5QC895FKn9XppTc9/4fgVP1xwuE3ucByUN3BE4thHho5l7AVvBNpwALJZtGyD6oOG/Ff8cMHhLrnDcVDewNFVSo4dOPz7gmurIS87va6hzmkjxHkpfvhfOH7FDxccbpI7HAflUXC9Es5WwZgMKI8O2kteL0eYjeukFC5tIfkvHD/jhylEN8mdjoPyhI4Qy6wxLTDivmTTJIHGOEA6rYbDyhB88HT8jB8uOtwkdzoOyqP9bs36LB3SXDUVdVGoKSDsGfNaUpki8oCOX/HDRYeb5E7HQXkTXTcKuDfzTKL9warl3XEkSDnKjDGq3jq+/D90/HbJo7vkTsdBeeN15FatBYIweHsdTUDDIOgyQkCqJfIDI/CP+GF0m9zpOChv7qB1FQ5WIUwKQIYZLBSFMTCQWGuhXlpE8j90/PbJo/vkTsdBedOVp1IsV4HGuPdKK4LlpHul1b6eqZP00tiTxC/xw+g+ucNxUN7MBCabwplBk+0rgVGgtNIA5ywxUuXIlxbn/heOP+oq98kdjoPyZhMJC1lIDMh7TU8qYQfXG/CChTSnFOhWwip+iR9G98kdjoPy5nNuiyjNIoj2upqOmsDYDKTPvaFn0Ki3PufGL/HD6D65w3FQ3pzQ7C2yBoU68k7kjgamQyCsar+Qtp7Gre9V8Uv8MLlN7nAclDfHOkIdtYTVi/c518sxDGrGBMojZsoqlm5lc+OX+GFyl9zhOChvnA4UTU0WHK2vHzuIqJhwPR8oCwxRrg9ejt/xw+QmucNxUN58yh1Jqo4CXGYDqhagrMcEKgVF0975mg0YP8UPk5vkTsdBeRPOzYRDeDPBq+kYYUKJfewGXePqSFLjWzZg/BQ/TG6SOx0H5Y1Jrk0m5wGW91yHtQZle4HIBSf1bu3aLHn8FD9MbpI7HQfljdUhGFV7AM3EQCEKWJ0BOgVrIZXe4wMf8I/4YXKX3Ok4KG/2kLQqbay+Y1ZM6+2IBWrluGDB1RD39T+8NTAbP8UPk9vkTsdBefM9l6SEIf8uaCLQekegoITVd4Q5MFEgfhCw+iN+mNwndzoOypt58ozCwhlorpaDoo3Vn2uAEDEzSzCbt/qO9CV+mNwndzgOypv4YW0ll7oqqaR7NWjcU0/rEcEeeLSQE/ZbVmD6Ej9E98kdjoPyJmE1xWJLBZDiBFJZcEitsE8R9Grdwrg1Tp6+xA/RfXKH46C8mZdtpDEiA4nthFULUEU7ENMMTVdPEm9tIklf4ofoPrnDcVDebFzP1GPsDF3a7sgLgfZQILWUKpZVcF37mpu+xA/RbXKH46A8OvREmONsUMr8d6Jjw5Ey4H5RLOEs17Yfpi/xQ3SX3OE4KG/ih0yJQ+ogtS84KE0wIgMOuYjKek/6g57jd/wQ3SR3OA7KmzNPhCPpzuZi+Hde1vYWkgKjiPUSMKzC6j4cf8QP0U1yp+OgvPlcFXqNlhNEtgJUawFrrYC0aBXbHHJtrCN9ih+im+ROx0F5dARtpjz3oY7UJ1DJFZRrAgkhUtTQc7p0mvx/6PgdP0Q3yZ2Og/Imul4XBcZzMbG3H2axPTmr67eljTZXqRVvbT9Mn+KH6C6503FQ3rwdaKMkUijRdPUdJUFZ1RYMxdQihYny4u34bZOT2+ROx0F5NNgxs/ay2vDJZUfXO5QZC2AUnWGy1GsTs+lT/JDcJ3c6Dsobn7xUktkMRAKt5oMyaFh9R0y1Zgwi2G5ZgfglfkjukzscB+UJHLmm0crIMOu+2lFqg32GAEadiWMvWPMtKxC/xA/JfXKH46C8WbZQWi5YKrRYM5DWCWVgA2zVpmKJjLd6cvwSPyT3yR2Og/LomE1QnINgMM3VkrNByesNQaymJZAhPXg5fscPyX1yh+OgPNq4TrkNHVD6hiOFCqVFg1h3bj3mnl/0HL/jh+Q2ucNxUN7MknO0NGaGptsIjDNATbxYKclaiDjQ7D4cv+OH5C65w3FQ3qwhWfWT7J1VM+S0Xo7UoTbLe9tCEGm6VLwPx+/4IblJ7nAclDfDsiVNJG7QLMSdI1k9Rw+8eg5DjDFWuxYhwU/xQ3KT3Ok4KG9swFrS6i724kMmoDIG6JSFCNYw89RI10bJ8VP8MLtJ7nQclDcRkpFTyxIAVQUI8+o6rAygVnX9URi1PviY+0f8MLtJ7nQclDdfc3OosfKEUEsD0hCgaG8QhVlnZdJ569ATfoofZnfJnY6D8mbsaRimPDoIyT4vWzOY1gBWrK6HpBZrt8ae8FP8MLtN7nQclDf73Tplyp0g2EhAgRrURggcYtQea23hwffcP+KH2X1yp+OgvIkfxtYMR4EiqyGnncutIw4YU7XsS4FFb3Xl9CV+mN0ndzgOyptPVoFEWBUatrIX53ZQCXk75k0CF2l864QmfYkfZvfJHY6D8martEnDtB6N1ZLv5bmLC524yizF0YTybPlWXUVf4ofZfXKH46C8sQJZuGttYDHV1XTk1ZIHI5Bkuc3Ro8xbPjl9iR9m98kdjoPyZpi81zyR26Kh9b1xXUHbej766stX15GUrq0GpS/xw+w2ucNxUN5kc3UgUjOYFPfGdZ1QtBaIailO7GVauQ/H7/ghu0vucByUR1fQZreWK+Cqq4C08yqrZlz9OUfRTmWJ9+H4HT9kN8kdjoPyxujQMWmMDnHIejkCJig41kNiw9JqSFLSWxES+hQ/ZDfJnY6D8uZzFVvAf29FT4sOkw4a8wQJiQulXqg/eDr+iB+ym+ROx0F5M/SkOuKsBq21AVT6gNJmgc6hVByjFL4VXadP8UN2k9zpOChv6EgdU1mVVZJRgJrmRYcY5AXK1PWs4HjQk/8RP2R3yZ2Og/Km7xhR0l7No4zr7djHCczahJi1J6Je87XdoPQpfshukzsdB+XN21Fy7qEOQLUAhF3AsAXQhjrDQDHiB3T89snZfXKn46A8cjtm66QTxtzfrEocUNusEGoU0m6z91sJq/wlfsjukzscB+XNrafSio3QgerqPWjHrDSODImCUVSNfdxKWOUv8UN2n9zhOChvhp4wJuIs0CNOoFwEalmNuQiXPDBbwlsJq/wlfijukzscB+UNHJnUUkqQq/J6PsIAK8KQ47SADXueD8qq3/FDcZ/c4TgojwYCQ5KeOyxAFIgWHIppQBC2kTsbtwdw/I4fitvkDsdBeTPyVExRkADT4oJEO5iWAbw3u6XeBlu/D8fv+KG4S+5wHJQ3X6sijcCropLZVs+BNWyXPEDQVEUmzRBuOR35S/xQ3CR3OA7KEzh6ZzE1gza7LTha2tcBJzQ2Y+w1VtP7cPwRPxQ3yZ2Og/Jov1vV0q0CF8n7W24Dk2KAPJi4d2zXbMD8KX4obpI7HQfl0QHNXlhihD6z7XAuQh3WgUIbOC3Hnm9tsMqf4ofiJrnTcVDe9ORJAuVaQf4dXw6ZQVfzAWH0tlryiqneOteRP8UPxV1yp+OgvBnsmNJpYNhMIFBFW32HKGifSjyyjPSCjt82ubhN7nQclDeVVVIr2AdELbh3LUwosyZoseUYaxINt/a75U/xQ3Wf3Ok4KG8SVmocZpggmiLQzBOsWoJeLOOOWQnfCpHwl/ihuk/ucByUNzusOteZ5gQV2R90SaBmHNCsUwxRmoVbhRV/iR+q++QOx0F5sze34UAs+wQBrpejtb63HzaovSpbyrXUW24Hf4kfqvvkDsdBeXR8ubdVP0UYwxiop/VyTEXoMZghq2S8FSLhL/FDdZ/c4TgoT+DIGPvquitMGv8cDgHNvUOgTCVSwHDthCZ/iR+q2+QOx0F503OMVjG2ADHxXHAEhcKhQApVJi0y6ouy6nf8UN0ldzgOypuXo7OF3hqQpFVWSVMw+b89VtjGNOZ861suf4kfqpvkDsdBeQIHzjRt9rTvke+9uWJQB2XIM+IYIwScD75W/RE/VDfJnY6D8sYkz7yKJ0RQNAKKsjiRgXtxLlnhNPDazBN/ih+qm+ROx0F5s6OHwxw0IrCwAdGMoKUVQNQ+JA/Uaxus+FP80NwkdzoOyqMraHlKZ4FSdyQ3FtonnxAk97QakZBLefDB6o/4oblL7nQclDfT5KihBm0QVmsOxGP14z1GmDOvX0uTlB94HX/ED81tcqfjoLyJH0qY2rnDpB2wYo5QcRIYxyBtSDG7NdjBn+KH5j6503FQ3rwdVYKpVBgY19uRM0HRmWB1I73b4J701oI3+RI/NPfJHY6D8uZKYLI+NIxVWA0F0vVqVBkJcmypdQto105oypf4oblP7nAclDfxwxlb3XsWgpUKNNIeJ88JppashTiUdKvrkC/xQ3Of3OE4KG/ih6Fp3rtA0TgDBRLQFNY/4DxDnzlGsXYfjt/xQ3Of3OE4KG+cwErb0GigAwtQWi9H5ZRXz1Ew7QOC2m95HfIlfmhukzscB+XN5yoWy4kG8KyrIQ8lQqFVVhn3jUaSnm4depIv8UNzl9zhOCiPvlZZxtwIWp+24Ih7NSg3iNaz9aJR660bgfIhfhiDm+QOx0F5dObJbFSMEHuaQG0wWGOGPgJisBziuLXfTb7ED2Nwk9zpOChvIiSqqFINYl2tBuXe9mlygiyjlMDEo76g42f8MAY3yZ2Og/LmYy7yyIgCLdQEVGaBWnpcP1CidJz92tCTfIkfxuAmudNxUN4MdrAFipxWZTUFqOuEGpKBlRyIIw3OL96Ony55DO6SOx0H5c0GKxZab0WA3HsFqq3uj1UdIlnk1ZVjjLcGO+RL/DAGt8mdjoPyxuzAbD2HCaOFsO+gZTCtCkVbmZVGH/NBwOp3/DAG98mdjoPypu9YTTnHfUJzJgTCvaYHKUGqZqNp1kS3rED9ED+MwX1yh+OgvDlng6GOnR+ZM+/FuXu32/oTGKPjQEYMI9+H44+6yn1yh+OgPIFDGbmPxsC0uKDKul+OCTyEErU5ON4a69AP8cMY3Cd3OA7Kmw9WpXOxWEEi7amOWRcc6w1JRXDUNFOPtzaR6If4YYzukzscB+XNDiueZCFO0F7LHiZPe2UugZYaaP154/qgrPoZP4zRbXKH46C8uS+7N/H0REC2T2jG3KHmuH6MuNCIjYvM+3D8jB/G6C65w3FQ3sQPbfa5pwCtbafD6uo5ShKQkUphGYP7LadDv8QPo5vkDsdBefNyzJAjWQKzhjubW6Dk0mFIHLPLmLncipDop/hhdJPc6Tgob8K5e7U65QyTwv6WKwJ1711n5TQJuZRro+T6KX4Y3SR3Og7KG5Ocs2rMA3Iee600jt1wJNAmGplybfagJf8jfhjdJHc6Dsobk7zsI+SjrI7DFAhX22G9rAdEelRe/+YWCw/o+O2SR3fJnY6D8mZgdj0cVTWD6r7XkbhCTSYQwhwmiL3wrZlA/RQ/jG6TOx0H5c01G8mGkQpEtvWAYJ5Q1Bog1ra688w0H3yy+iN+GN0ndzoOypvoemyqVicIzwo0UaEaBqDeem6YZpdbdNiX+GFyn9zhOChvfPLauWYkyDWutqPFfXw5BdBZapimJcitBW/2JX6Y3Cd3OA7Km/ihmMzUK+S0v1gl5QXHCBBaL6g2MedbCSv7Ej9M7pM7HAfljRUYsf2joc68kySrLy8hGPRSuja0MK5NBNqX+GFyn9zhOChv4BAL1uIAxSA7uJ5AU+wwp6JFqZnTrWFy+xI/TG6TOxwH5U1wvSOa9ghYyoJj7FnyNhp01tHmsF7yrfihfYkfJnfJHY6D8maFVZTYLWYYbexvVLzgIETAPiZKyIL9QUP+O36Y3CR3OA7Km69VufehRQFj1QXH+lUpFiFHDguVJtxuxQ/tU/wwuUnudByUN5dsGNMUIyhpvR9UiKGGGCBO0hbT7A1v7VmwT/HD5Ca503FQ3pjkIRlP7cBzX+tIPMCYFx258JhqWOnWtQ77FD9MbpI7HQflCR01W13vwwAJ2xpPNYPW1XsgmUYNUwu/eDt+u+ToLrnTcVDeDHbIKKHpXrAw8j6+bKsprx0w1ByslhnarfihfYofotvkTsdBeRNdTyJjlrZejLnjh331HZobREplphFaa7eu2din+CG6T+50HJQ3VmAirkwJZtMEJFRAQy6QU+IWc6xxXtphpeFL/BDdJ3c4DsqbtkOwhrb68d6SALXVj9eYM4h1i33gKHrpg+5/4fijrnKf3OE4KG/uy3KboVqEmMaCQ9fzUWMpYBnLCGLc7MHL8UdZ5T65w3FQHn2wohZmEMg2BlDKuOCIBXpHyaVECe3SvOx/4fgdP0T3yR2Og/ImuG7CE9ejwaKrI1diMJMBodYqnIUxXAqu/xeO3/FDdJvc4Tgob0Ikg1E6r2JqkQCU0UAtIoz/W0ISa751fPm/cPyOH6K75A7HQXm0VFoSxRQgZdou+T5iQ0yAccRaYkzXbgT+F47f8UN0k9zhOChvjI5Kq8Vgg9qtAZUc18uBZfXntt6UlHsLl848/ReOP+KH5Ca503FQ3jQdKYrWbQMmTHuDFcN6MQTGqqqGrL/CJV6aefofOn7HD8lNcqfjoLwprEaOI6UJDVmBmBcnkwfMWji2TNxqekDH7/ghuUnudByUN/vdeh1hxg5S5qqsgq7KqhBBz+tna3XO+aAn/yN+SO6SOx0H5Q0dpmP2xiCDC1AjBM2VYE6mOEtCeREh+SN+SG6TOx0H5U1XPnDVTyMCD9vj5ENBRQMk7EVaYin6oiv/7ZOT++ROx0F5E13vSMqWQZAMqI8C1cJqQyiMKVZDKJfGnjR+iR+S++QOx0F588lK2+w2CIK0utqOVWJpLxOkY5mpaiz9lk8ev8QPyX1yh+OgvBmYnfu67GBgXc8HSdhbpSVCbSzUBorJpXsd/4Xjj7LKfXKH46C8iR+mMhF7BtTQ18thCmWSgDXjkCeVfuuYzX/h+B0/JPfJHY6D8uaEptYyhqw+vK3aitAYLJZ/66VHQgq1xVtfc+OX+GF2m9zhOChv4JDYg0qHPOoqq9ocYJgiRIrJVMUSPYDjd/wwu0vucByUN7c6Qmbap2Wb5gikKKshTwRFIrYsNVp98LXqd/wwu0nucByUN/vdQmKRaqvnyAhEo0Dh2qEHisUwW+FLG9f/C8cf8cPsJrnTcVAeJddzo146TGMGmrFCzc3AehyhK1KxS1ul/4eO3/HD7Ca503FQHh3Q1KhCCJzQgHiPy04KUEZW1ZF4phdvx+/4YXaT3Ok4KI82LdTKvQzgWdbbkfO+u1wL7AdlYULE5VZ0PX6KH2Z3yZ2Og/LG6+gSJw2Cqbaacl5NeRFKq7LqdczYhdOl7Yf/Q8dvmzy7Te50HJQ3ldXo2qJmGGirspr8b0sPguIMlOqUXm4tIomf4ofZfXKn46C8CZE0CT221WhYTNvtqFBKFzBbHUmuMmK7VVmlL/HD7D65w3FQ3sBRIo0RAxitB4MwGlgtHXTmGWabKaZbbkf6Ej9k98kdjoPyxgq0nDONBlRD3COBBCW0CaqsnRrlSpcuEvwXjt9lFbtP7nAclDdLpdtoPAQBs4UFB0XQnG1fmi1j75vudGtNT/oSP2T3yR2Og/Lm5RCiJGxQ5uhAuTewWMNeDZorkiqVWwmr9CV+yG6TOxwH5c32w1JqHbJpGAo01stRe2nQ5phBCpVMt/aQpC/xQ3aX3OE4KG8SVnskNpYBuUteZVXMULQYYMVcKK2npD54OX7HD9lNcofjoLy5TD6LGaW8pzpWWWV59eISGujIVQhb5/HgU+4f8UN2k9zpOChv9iyUvnqLgMAmtmeeJlRcZZYGC1XMGMODb7l/xA/ZTXKn46A8oaMLd26ZAXVvP2xNwQJPiKms/yh2a7fGZdOn+CG7Se50HJQ3bweVkENSGDWG3ZPz/1u63kVSUQ0cb0XX06f4IbtL7nQclCd0DLMUrShM3Ut6BhbQuMorU6QhoVotD75Y/RE/FLfJnY6D8iZDwppH0AYt7v1u3CLU2hDClIkaR+p4a4VV+hQ/FPfJnY6D8sYKnJZzstVttH3ridFgtecKrKVxzjW0iJfowC/xQ3Gf3OE4KI+mnkJlDQ2G7vuyPRWoKaXFSow1dUuZbs114Jf4obhP7nAclDd1VY11JkQwrqsnj2VvIukGMyYpbcSR8y0rEL/ED8V9cofjoLzZtdBmF+YOsfcNR65guSs0xTqrYcF6a+YJv8QPxX1yh+OgPOo5Fh4UI0RTBaraoWIIUGrJaVSjnG5d68Av8UNxm9zhOChvth9SD8zbCCxlbz+s+2OuKMRoRJESar1ldeCX+KG4S+5wHJQ3PUeWuRoLhFlmB8JQV89hi5VRa9eWOEq/D8fv+KG4Se5wHJQ3wfVVU3Eghik1AvWJsGophmIWKXMiu3aZHD/FD8VNcqfjoLzpyHl0yY1hRN7Hl3XVVa0PwJ6KRuwt5AdNxx/xQ3WT3Ok4KG/ihyVWHjNDbqvXoDAiaMB9RTNSY00V+Vb8ED/FD9VNcqfjoLzpybOQaWWQGhCojg41RgXVMjSm2fMTOn675OouudNxUN70HdKGhdWF91L7DudWMN5zHjGXJOvxsPbgi9Uf8UN1m9zpOChvth/S6KNMhR6tAunYE7OVoKdWeBiL1VtbevBT/FDdJ3c6Dsqb0+QViUYNIDRxnyZHKHt9LptFbhXHvQ+69CV+qO6TOxwH5c3TkVuNvU9AtLST6wIFZ4M0W+6hdJrlVmFFX+KH6j65w3FQ3lwm7y0RcoCEc8D61WrHQ4h7pryPMGpnvpXNpS/xQ3Wf3OE4KG8+WBWLI8286ijcVmCLUGwG2NESnNjzwFsTgfQlfqjukzscB+WN16Ehck0TAsuCI4rsl6ODisyuubPaLSeQvsQP1W1yh+OgvNlh1UmF84DQ9iy5Jdp7cwmGqCbr0m3cmuqgL/FDc5fc4TgobxryOozqGFAJV0NeVkVVw07pKgUUNWr91lQHfYkfmpvkDsdBebMalEdJFgimVfm/qQ6be9kCZ5rTGirdmiSnT/FDc5Pc6Tgob+jAlFIJCrkXAmpJFxh773rvKD1bp3DrvCx9ih+am+ROx0F5E86NZdZgCbrsgNUkhWK1QzbuKahMrrd2g9Kn+KG5Se50HJQ3b4dGEUsGo2lcdNQG2nU35hZZg3Ile0DHb5fc3CV3Og7Km0tPUVkLNhgcdvxwMNS9h6TFipU4t3rtmA19ih+a2+ROx0F54wSmVVYlM1DaZkeNFUpPCCPnhjXiXr3+gI7fPrm5T+50HJQ3H3SDpJzXi9H6vtgRhcAS0Wo+JPUy2urZb32zyl/ih+Y+ucNxUN6slU5zJ6wMZk+8ng4cUCQMSNms96XIuOWT5y/xQ3Of3OE4KG9ejh7anCiAEtvqOmYBayNCEmGeWksMD16On2VVCu6TOxwH5QkctREPDAwS5oKD169spAgzRRlBNZRrE4H5Q/wwBffJHY6D8maHFZFGHgZjgQBku+cIvUKeI/UZOFu/dY8gf4gfpuA2ucNxUB4tlQ5jVOnANnbPEf5t6UmAJWHosc45b53QzB/ihym4S+5wHJQ32VyJgYgT1H0Kbf1qN+QFIa9nI87Vj/d8a1g2f4gfpuAmucNxUN6Y5LlzTbLa8Lo6DSq5rpcjBBil49QyMI5bEZL8JX6YgpvkTsdBeWOSt9kio0IlmkCxCliaFVritnOI60F5QcfP+GEKbpI7HQflTdeBWTFjBp77vGxrq7BCSaCr2yDpJaZ4yyTPX+KHKbhJ7nQclDdfc5MqSgmgpSJQwAIlKoHsk4FNebbxoO34HT9MwV1yp+OgPLoR2NtqOQoorlacOE4oOjN0oZj6HolKt2YC85f4YQpukzsdB+UJHfteTNrbqyKnBmSEoKmuDgRLpiA29Vr8MH+JH6boPrnTcVDeJKysRdSSITVebwda2R90O/SM691ARKq3Elb8IX6YovvkDsdBebOmZ3KzUBIwhwGkux9P+0pgryUFjkT5VsKKP8QPU3Sf3OE4KG96csGawn4qZi8LjtDB4mrMB4+8dyHOcG3oib/ED6P75A7HQXkzTY428xgNYqYENDSB1U6QY525Ea8G5NYhNP4SP4zukzscB+XNxvWeKOAUCBppwREEyly9eYyxaQmFNd66R8Bf4ofRbXKH46C8MQI3AauuAtyDssTSV88RGXpFCanWKvHWlh7+Ej+M7pI7HAflTc8RBFOaCL0gA4llMGwdSjRd5VanEW9lc/lL/DC6Se5wHJQ3AasQMu5l6yMlBFplDJSKDbLNSBy5jhcN+R/xw+gmudNxUN7UVUELpxKh973fbWgFawsWnkNoFByKt+KH/Cl+GN0kdzoOypsIyRTplhXirqlo7BC7lrleEWqdg4Y4HnQdf8QPk5vkTsdBeWOSl2SNIkIseTExVmVV2556aqWPmXZC94FJ/kf8MLlL7nQclDd0BEttjLHo2DOBSAbGNKCP1npr2iu9qKx+2+TJbXKn46C8+WSlLXMuBNJHXW+HDdA9BTVlvR2xZ4zXxp74U/wwuU/udByUR8sWugnjDue21XcwE1ic67cxzzx7Hoa3NpHIl/hhcp/c4Tgob+7LxjKjVYQwbM+TS4eyRwTFRq0ZB6+6/z4cf9RV7pM7HAflzVZp1UkWGHLdh9BICOr8d/qpp7x+GyXdGuuQL/HD5D65w3FQ3liBg3ra2w9zQVxwhADVOAD1GYthratjvw/H7/hhcp/c4TgobwYCEVNc5ROMmcZ+OfJ6OWYDXtUWla5lyK1xWfkSP0xukzscB+VRQ869BqsQcpedsGqgMhTaXrFQaghd6D4cv+OHyV1yh+OgvNm4bhPj7BFiGNsb3/OAMdiqrUamGC2FcGuqQ77ED9FNcofjoLwZlu1cCBUBe+5AmhvUvTwXi2QNzKHGW8Oy8il+iG6SOx0H5c1AoOWSAxdY3UUGyrGDYl1teTSO09pQffB0/BE/RDfJnY6D8sbpCFhFQgYdE9fboaslt5wgppFRe2adD7qOP+KH6Ca503FQ3rQdaax/PbcC8d+mhTIzGKcEQbZD2GXUa6fJ5VP8EN0ldzoOypsvVqu96HU0QEqr70BW0EqrxpqaasrZtN2aCZRP8UN0m9zpOChvzA6JllbzDROJNhMCVUICbaUxhRqQbg12yKf4IbpP7nQclDd0hGGllQ5WZgQKVKGOTsCDci9YYp+3QiT6JX6I7pM7HAfl0QnNWWctq5yKY5VThQqUwAwjjpFKZJyrYb4Oxx91lfvkDsdBeXPraWQToQbW496b2xisrocEQ89adJsdD16OP8oq98kdjoPy5nNuRukaJ/S5rcBaIqxuowHPEIvVNLLeajr0S/yQ3Cd3OA7Km+2HGgSzriajtrB6jrB6DjEBQwrSiC33W06gfokfktvkDsdBeQOHoIY4O0QJezWozNWa9wKTlGqfHFZ9dR+O3/FDcpfc4TgobxYtoDaxmaD2ruvlSHvx4TSorVrIo9ict+YB9Uv8kNwkdzgOypt5wCyEMRPEofsIGnfYaV0IaElHTIPig7Lqj/ghuUnudByUN/vdTGdsxUDyHgjEuDvyxYli41GRadItk1w/xQ/JTXKn46A8WrRQLQaxPR+7flCtULDv6dlhC5gkGG5F1/VT/JDcJHc6Dsqb6DrFNHNiKFQF1m9wn5ftgFGJBLMx3ZqX1U/xQ3KX3Ok4KE/oyKlxUqrQc0qLDtHFSeiQo+T1F1hDCC8qq982OblN7nQclDffcxGThllAx76DVnqFVVEx1FVeUeCoRi+68t8+OblP7nQclCd0RNaIgRsEbWW9HbZqLKHtDJZamCPmeWuww77ED7P75A7HQXkDR+wjlyDQWg5AnPdlciGQNFotpcxy7daTfYkfZvfJHY6D8mYksEdrjAGmma2XIxAUswyhtok0Wqw078Pxu6zK7pM7HAfl0fbDQmknD4NiXC9HU9COGcpqxlOQ0Wa9tVTavsQPs/vkDsdBebU3dyw+FCyXBrR7cxthgLXa0GJBCbeOL9uX+GF2m9zhOChvZsl712ncQUbIQL0J6CwCEmtBpNV36IOe43f8MLtL7nAclDc+YKLUZ8+ArHHvza2gNYS9ciFLt0B87UagfYkfZjfJHY6D8sjoiNiyZLDQGWgEBiVMUFaVlWsjSuNBQ/5H/DC7Se50HJQ3yXXp0vfx5Zi4wHo5EDSHfUWTyuARo+CtCIl9ih9mN8mdjoPyZgtJNUzZEEy2SS6rujJuA2aLMaplnvVB1/FH/DC7Se50HJQ30fU8hghOsNYUSPdFgtYVopXMQ4daf2CS/xE/ZHfJnY6D8ia6PnKaTVZlZTaAMvXFSWrAlLUbl5jsRWX12yZnt8mdjoPyho4ilSVHQA6rsmpt1VhKDH2OmotpL3RrnNw+xQ/ZfXKn46C86cqTSrFOEMZChBoS/H/svU2yJjnKdTsizEBCAoYj9DP/IXzyeDuVdvWc6x1Xi8qqYxGxmxmrAN9boCOt57qNTGy1F/qIjl2TXsQPa/jkAcdBuQJHdxSdjIAPF8wbE3VdMDzXKe6evkpY/S8cf/RV4ZMHHAflDhybjTxzh1ZWB26pgQ9zWGsPI7kp5vGRFfi/cPzRVoVPHnAclDufc6dbQ2SYadKzcr2DVsygTIamqUr6KGH1v3D8jh/W8MkDjoNyZ6m06JjtQSI/2w87M5jbAk+Sas+eS/lo1cL/wvE7fljDJg84DsqdgVy1L+QFuebHJh8OTWWCJVOR/V/SCwP57/hhDZc84Dgolx7LWrcyCLzifDb17JlDn6huYuKEWs0vtFW/44c1TPKA46DcGciLa3n25mbZ5YNnfWaOJZCm9cI4u6X2PRx/xA8lTPKg46BcWrnuI41n3lCS/QN3EaG56ch79FhasM2PLtn8h47f8UMJkzzoOCh3vleVuaZKhkF71uAueyRPhQHJVfdEjpucC3T8jh9KmORBx0G58162djbqE2bJ66Hj38knhaFVRm2poH0UP/wPHb9dcgmXPOg4KHe2HzZNidChshtwnQp7DjGYUjq3mrmmj6Lr/6Hjt00uYZMHHQflTvww+64PY0LxPYvzkAHNm4PXkjOtwqvfmMp/++QSPnnQcVDuPOzQXpw4w1zt2X7Y9txRnrkDUeqqKfdaPqKD3sQPJXzygOOgXIFjrDGYd8GYe/7ecHQDw95hT+rYphbn+pVPTm/ihxI+ecBxUO64HZzm2HMGlH/PyT1naN0yjDaUvOlon00d9CZ+KOGTBxwH5c7n3JFSF09QcvtXOdaeN7JCrYm0r4peP7pM/r9w/I4fSvjkAcdBuRM/3ANGL8/e3PLAoQvBWBH6LhmZW0qjXIDjd/xQwyYPOA7Kne2HrS5kM5htZeCpHfaYQaCUWm6l1nxj5vgdP9RwyQOOg3KnrVrslqzDWEngWef2nCOY0PdfI11JOftHl2z+F47f8UMNkzzgOCh3KkdKnvueNCzPXTlKefYspAal9cQ5dV544VPuH/FDDZM86Dgod551NCMplHcjxY9JXia0mZ8igqkVmsXnhaHjj/ihhkkedByUO07H80HKyWGOznsk3z/MuoMhY9ZpWeSrcC69ih9qmORBx0G5EyFJ4pWfpev07/gyP2AgQp+DO1JTUbpAx2+XXMMlDzoOyp25Y67RrSnkJg5si8BdGjDO0nJPI7Wv3gTSq/ihhk0edByUO3OHpWJLG9Boz5kOE1DEDtSooNbO5F89J6dX8UMNnzzoOCiXPuguaa0RmNfnUaAaqGcEf0zAlnQk++qbVXoTP9TwyQOOg3KnsbLW8uIMiawAz47QNhDgrMt6Ri341diR3sQPLXzygOOg3Lkv6zZaU4XKOf/flUCr7rASzoSCU+SrqSO9iR9a+OQBx0G5UznKXDjyAC3Pm6dnm9XjccAQmyaTWPSr97LpTfzQwicPOA7KnfhhS5Tb5mKkmYBXrqA6BwzL5KuzzH6hcvyOH1rY5AHHQbnzqsOEFz3HOpoOYNcERs9akpltD+tJ2o226nf80MIlDzgOyp1FC3MwZV/wfDUFJrNdOcqePthSztJsjq++5aY38UMLkzzgOChX4GhIibo1GPWJH9a2K0eSugdy98qpk3/2kjy9ih9amORBx0G5M5GPvBuosoDWPxuwK+y/QLbpoJHFMbX+1bGO9Cp+aGGSBx0H5c4WkqRzVmpQV/PdTkmCtspzraPUTJpQ8atHT+lV/NDCJA86DsodOohnSktBis7dWa0MVhbDFG02CtblN2rHb5fcwiUPOg7KnXBu2f/vvHjj0HkP5SgC3nnCwCViezzXecEl/x0/zBg2edBxUO5sXWfaDVROUNsawIn8MTsImtqalFmwfrWlJ72JH2YMnzzoOCh36FiZ2YQhN2PgMeRJWDWYteQuJKWOr5495Rfxw4zhkwccB+VONjex58YVEusCziODc1ZoZQxW3v/P/dl78vwifpgxfPKA46Dc8cnV2cgycCPclcMG6Nw/cE8jGw7sI301deQX8cOM4ZMHHAflzmtybVjMEaaMZ8MCbzgGIyRMJZWKLcmFyvEzfpgxfPKA46DcmTm6W87UYeSkwJMIPGXbv0LfPVZ6Lpd/D8fP+GHGsMkDjoNyKbhedfVdL5xsPh9zDbylCtLRjBqSja/ih/lF/DBjuOQBx0G54wOWyiWvCnnuqZyLFfC5WTFyrL3mZn5h5vgZP8wYJnnAcVAubbAiz7IIyOtuq7Tos7xK90CustDTxPKVSZ7fxA8zhkkedByUOyb56tnmUzqGlF06aG46coWig4oMx5HXBTp+xg8zhUkedByUK3QQZl8lZ1j7F8B9dNBREhh376njyvWrdx35TfwwU5jkQcdBuXXoCce/N4DlefXUxx47LA0Yvab+jB3fHXrKb+KHmcIlDzoOyp3X5Hm6EHXg1Q24zQV74GBgG2VuYKjnG3T8tskpbPKg46BcoaOKGroXsKef4lwcnn2IMJlqm76UmS/Q8dsnp/DJg46DcoeOphkTZSjZ9Hkyy9CaDWiCpMOzJ/qqdvCb+CGFTx5wHJQrcFgvjKVPaNgeOFaH3WsR1GG1GWmpiN/D8UdfFT55wHFQ7mwiqVwSFgZURmC1CVr6HtGX+Kru+t32Q34TP6TwyQOOg3JnJE+pqihCxV6eU0/P0SeqgI5k1pzzZ2t6+E38kMInDzgOyhU48hyVFPeQkf+tWugDnPevFuZSXcpcNr+H43f8kMImDzgOyp2ElRdSTxM670mD3QSs1wyr9WbaZhf9ag8Jv4kfpnDJA46DcmfmsOfhBndI82mr+nNLc4wBwm3g4JGcLswcv+OHKUzygOOg3IGDsvc0Grj2udsqXuBUJxg33X88EO0ro4NfxQ9TmORBx0G5EyEpfRakJzjybCHpxcBLUsiUsNbOQp9tsOJX8cMUJnnQcVAuOR1YtFqG7GXXDvp3ymYPIVndaZQ2Z//qWge/ih+mMMmDjoNyp3Yss6ljQW7uwAN3jyW70eKNyBxoSKIX6PjtkqdwyYOOg3LnwSzV1NgQ0nIGlo7PKU2EOVlFBmn+7EYgv4ofprDJg46Dcmn7oWecT2rdnopRpoPnWqG3PFfzVNtnK6z4VfwwhU8edByUOwveepHk/Nx6Wo/bMQfYcw3NslnXNWWWrz7oljfxwxQ+ecBxUO745CQ2Rm2witDjdrTdWC0EtDyGpu59fTWUlzfxwxQ+ecBxUC4teBuyy0UHZ7E9k6cKWpChJfQhlvd8/tXe3PImfpjDJw84Dsqd1+QrS3n2STfE5/hyL6CbCdDhVhuVZP0rK7C8iR/m8MkDjoNy53sVL6yLd73YAziwqEFrA2HNUXvCPmdp38PxO36YwyYPOA7KnfeAmtIqNT1G4K4cRQf4qo8viFx4F4/82Vvy8iZ+mMMlDzgOyp0VVqKknQmGt6etqr7bqsFgskoqcyLpV3tzy5v4YQ6TPOA4KHdMcslNXBBs4tyVo/b9K3+OBXpH3EWkfLbfrbyKH+YwyYOOg3JnIs+11kkIu348Q4c3aGMUGNMNd1M1qX9lA5ZX8cMcJnnQcVDuxA8d/80XIEl2Y+UrgY6sMJTZiq2Z2w06fscPc5jkQcdBuTOTz1aMaoGiddNhnUHREHqpkhaN2T972FFexQ9zuORBx0G59MWqt10+FvTFY3dWpUKTIiB5saJU0XzBJf8jfpjDJg86DsoVOpq3lTGnzUR9nj0tBeUxgRqRVMyinx0JLK/ihxw+edBxUO4sW7Cal/QHB910mBD49H8/ci6LUuWvQiT1TfyQwycPOA7KpbEDUxpzgtTHJ1+7p9IhE3CYDG+YC3/VWNU38UMOnzzgOCh3vucmL+4zgdW5gKdU8O4ZRtM8qstq/FVfVd/EDzl88oDjoNwayXeRmBk6l7xHclvgTh2klFlwplzKBTh+xw85fPKA46DcmTm4N6MyQakm4LS5aHk+Rwlw+KQ0x2fbD+ub+CGHTR5wHJQrcGBeq1MdT66q7pljTx/quKBN5J6tZK1fbVyvb+KHHC55wHFQ7lQO6SkVWUDlGciRxuZiIRTmPamTDcWvVoPWN/FDDpM84Dgodx7LdpSOPQE1FuAsCVrt49mbW8ZzIpDkQuX4I37IYZIHHQflCh1zMOVZFfLYwzivQaC8i0itrZlscfGF0vFH/JDDJA86Dsqlj7nTMfUKQ2wAe+97Gh8GpSVZrbIrXRjJ/4gfljDJg46DcmcmX9WS5PFclt2dVa8LNM0Eg3drtTYh/bOl6/VV/LCESx50HJQ7r8k7jqkrwazrmTvMwJZUMB9FB3tq44LX8Uf8sIRNHnQclDtbeopao4xAvfXnYUcFxzVgttJ49r6H9QsBqz/ihyV88qDjoNx5T15SRZ4ZShHd7VVDcCsLRtaWV5bJ+tWzJ3kTPyzhkwccB+XOUO6euNUC1XDPHmshWNcJRpNM9l/OiV8tXZc38cMSPnnAcVDu3Jf1Mmj4njr6c80mIYHXXUgSZdFWtZf61bIFeRM/LOGTBxwH5dIHK7Ts3KFPeq4E9gTqlqEhsWS1kepX72XlTfywhE8ecByUO5WDJCMtAR+KwDMRaBaEhJqYuIjPr77mypv4YQmbPOA4KHcGcsWe15jg5M/2w/4seKsOLS1yW315/Wr7obyJH5ZwyQOOg3KnrdoFIzVWGB2fJ0/9yeYugo3F4tVWZfoqYSVv4oc1TPKA46DcgUPmnis2EktaAm40wEqpMPKYS+pA6xe+Vv0RP6xhkgcdB+XObtBeOLfSANvzLbflvjssUrBGnPaAvhubr1auy6v4YQ2TPOg4KHe2H65p6O7QqU5gYYbWbQEl3qN6lVk/u/Mkr+KHNUzyoOOgXKodT2xkIBD9+5rbFHx1A+0tpbKkYxsX6PjtktdwyYOOg3Infth0iQ0D4mLAmQSMdYLs6WPVnhPjV9F1eRU/rGGTBx0H5U7t8ESVkcCmrOdgB4KntMeQIYQjP+dsvjrYIa/ihzV88qDjoNw5vixr6uAF2TrC8wkXzPfwsbGog0hG5a/ih/omfljDJw84Dsqd0lEzyioEifg5YtMHWPYMNHajZbnn/Fnp0Dfxwxo+ecBxUO5kc6ksUlXIeW442sbEyBFy7X0Oz6P0r2ZyfRM/rOGTBxwH5c7K9UnUSdJuplIHpvRk1qsCcsW0xTzWVyESfRM/lPDJA46Dcscn5yljDx1Az7jBmgq0Wg069aySCkr56nuVvokfStjkAcdBufMx97kESMmg1vGc0JwC1laBYb312uvSLt/D8Tt+KOGSBxwH5c5AjuSpyu6juvKzVDqDcxNo7lL6NEv4VYZE38QPJUzygOOgXIqQcBdrGVaV/Lzq4IcLBfKC2Il8zAszxx/xQwmTPOg4KJd2g05z7AizJ3r6qgWWmOExOMZAGy1/lVzXV/FDCZM86Dgod2zAsfbc0RPkJPbUDoQmuodzabKpERX7Krqur+KHEiZ50HFQLo0dTU05wVJ/TPLxjB3OMOusOJtQ8wtjxx/xQwmXPOg4KHc6q2FJeRWwMnZnlbGBtzzANTdVl2nzwherP+KHEjZ50HFQ7mxdF/T9T4UxdwFhSgKtpgVda6qyBk36avuhvoofSvjkQcdBueN25JZLGg1Wzh2YtYP35VCa86ja0lpfzR32Jn6o4ZMHHAflzuLcpqssH3sUnxuO0TYcuQhIs5Yz057Jv/qga2/ihxo+ecBxUK7AsRp7TrPsWWOPHkw5g41dPsbaE0ezxDNfgON3W6XhkwccB+VO5egj14QOqfTn+HKb4FUQapNVjGV5/uo1ub2JH2r45AHHQbkTXBdNZfdWQMt35ahtQVvGoLx/Xclq/yxEYm/ihxo2ecBxUC7BgS1JcRgTd+XAZmBWEFRcUZ7Ksb56D2hv4ocaLnnAcVDuBNebztU6gfCzwqribqssjz2Qq9Q2Slrlq7259iZ+qGGSBxwH5dJl8ono1SBnqcCTG7QuDEO8oQ/D0b4yOuxV/FDDJA86DsqdgFUW1JorVH5WrvNzBE0TwfCR97TeEuJX9wjsVfxQwyQPOg7KnYDVdFrEBXA8z2XVOmjrA9xNxhgJ143vVX/EDzVM8qDjoNz5mqujMZYBxt137XCFppuTYn2JFZvZv1pDYq/ihxYuedBxUC7tIem+0lhAIzPweN4E4qajpzFxjx3Z+YIR+Ef80MImDzoOyqXdoN2pJ4FdRHbteHwO3z/3fL56JcqY7atwrr2KH1r45EHHQbkzlXvrRNOh9DZ27VgZtBR8XtCaSsqs+ZtvVhnxTfzQwicPOA7KnXcdxJycB9RGFdg6QWtZIRdU2qhQb/l7OP7oq8InDzgOyqXguhhuMGBxmsBpIKghgbbcMpGnkr4Jrv8Hjj/aqvDJA46DcufN02TjthJknOVZDbpAvReonVqr2jyPbxJW/4Hjd/zQwicPOA7KHZ+8Evb9VxA477Gck1Qwpwyl+uKhE2f7Zvvhf+D4HT+0sMkDjoNyp3I4W6VnFp/PDxoFnKmDi+dV29Ki3yyV/g8cv+OHFi55wHFQ7nyt4qzDcIHUvGeOTQq46YSSJ5c9mtdZv3HJ/wPH7/ihhUkecByUO9lcmkh9NEDNBiyo0BZXqMRlJCKt/o0N+B84fscPGcMkDzoOyhU6tIxSZReMbs9+t+QVlMoErUyChZd9tHL9v3T8jB8yhkkedByUO1NHIc/TBfzf6NFqAmu8f7t4Uu+Ka11wOn7HDxnDJA86DsoVOpxqHnu8gCJr02GawEdlWDX5riRzQ3PB6vgdP2QMlzzoOCh3hnIbKM/eqqbIu3akXTa8OnglJ5myjL55E/hfOn7a5IxhkwcdB+UKHdV6rWQGFdu/5+Rr91gZAdtcUmrJlL55Tv5fOn765IzhkwcdB+XON6uxcFHtkEZXYO7pudgxoWBLLnmQ2jePAjPSi/ghY/jkAcdBubTDKtcyyrOcZ+yxI/UMlndjNQSnNSrcPhs76EX8kDF88oDjoNyZOqRNFV8wU36SJKxga3UonHIuo00bX/VV9CJ+yBg+ecBxUO68Jk/Wex67Xkx6Ela+f5WMYTRMzyerOv0rs4NexA8ZwycPOA7KFTgKk4ln20PG3DNHQgWfZLDqWCnNoaV8lbCiF/FDprDJA46DcscmbxWf9glqe84RqC7whPz0Vt5pDXH85kjgf+D4GT9kCpc84Dgod5481VbW3LN4qfa45EVBU8swTSZ1o8xy4WvVz/ghU5jkAcdBufO1imzP3nvmyBUb8K4ToNITjCJjWV2bFvoejj/ihxQmedBxUO4MHSkjakXoXTYdjXzP5rMApUaiOI30wkT+R/yQwiQPOg7Kne9Vo1Z9dh6WZ+chD1ygvRFYV0LTPO0zk5xexQ8pTPKg46DcqR0VxZ+1oBk3E0wLwVEYChdJMjGneoOO3y45hUsedByUO0N5X7WyN+hIuOlwA52FYEjDnFfFPtYFOn7b5BQ2edBxUO5E120oV3OYc6XnJkGFVnuGlKgMtFw5ffUokF7FDyl88qDjoNyJH8rzgqMyJJ9zT+WWobWmMKxizWl06V89e0pv4ocUPnnAcVDulA4RRJoJaOqGY/CCNlAgD8HcHp9cvvpkld7ED1P45AHHQblTOcwWzt5h7REDmMvuq8QTqOvqtidiyl9NHelN/DCFTx5wHJQ7b55qo4FLoMhzJfC5hua6GywvtBavSgsvwPE7fpjCJw84Dsqdr7nDhmOdoNQZmHIB65PBRllzlT0Q96+ey6Y38cMUNnnAcVAubVrIGXt6HgBSAq4rP+8BCVRzztR4s/PV3tz0Jn6YwiUPOA7KnXMEu5uqdXZobS3gpG2PG8N35WiVUTT7+upWR3oTP0xhkgccB+XS9kNNNdc9ho9KwMVszxyugCR91jUn4zcnAv8Dxx/xwxQmedBxUO6sXF/S6qoMjZ/Xsq0TmJcKy3l0Tyvl8dWbp/QqfpjCJA86Dsqd71UdiXQ5DHpO2ay5eypLDVbdw3iiNPiz6Hp6FT9MYZIHHQflTsCK5uKSEnSl50lg0d1jlQ6lJG4j97r/+AIdv13yFC550HFQLp1Bq88VcoM9X6TnmE2H3U8Z9D6JUMrK6cIXqz/ihzls8qDjoNzprJDpn9khKOkJ5zpo+XeaHL3XkpzsxlT+2yfP4ZMHHQfl0oI3wZyYQDsVYHk+6Pa0QE1ynaNQb1897Mhv4oc5fPKA46BcgcOw5eFZgDrv7qq1Ct6edSROA92ydPzK7chv4oc5fPKA46DcCZFgU57VodoUYCcE5YEw0yp5ii3vX63pyW/ihzl88oDjoNzxyVNJInWXCm7/4ocFfKYMa01vQzjtAf17OH7HD3P45AHHQbkUIskkRgloNQdG7KDLCGpuTo3nWF2+h+N3/DCHTR5wHJRLC968DF4dZu67rUKpoDNNkFI47eGjIX/1HjC/iR/mcMkDjoNyZyDvJSfHAbPOAqw9Pd9ybVeOrtNLaqN/dY4gv4kf5jDJA46DcueA5tRpuVTIT8qK95CxB3I26KNx2oMH13phIP8jfpjDJA86Dsqd0rF6nc0X2LNQmjWX5zNuBq9oVFMXtwul44/4IYdJHnQclCt0tJb23GEJFlsGLonAqgxAc0x7XNe8voqQ5FfxQw6TPOg4KHesDqOZc8sg0581JGSbjpl3e9Uy4hpr1Bt0/HbJOVzyoOOg3Nmcu1y05wU4XHbt6AItCcMopt5zs5RudFa/bXIOmzzoOCh3aseStGpmKF2fqbws0NILjNTTHjlwdvtq+2F+FT/k8MmDjoNyZ9kC55ZG2rVjLn/CueP5ZrWewzaCyLuAyFebSPhN/JDDJw84DsqlK4GlMleE2j0Ba8JdOsaAJbV3ba3h/Cq5zm/ihxw+ecBxUO4cX+7ixVOCtkiBV6rP3twOhSxhWrQLy4XK8UdbFT55wHFQLp3QdMJVBVYqz5qelqGR2O6yUPZUnrSvr4YOfhM/5PDJA46Dcscn16mkk6GNfyc0+Zk5CkFtpbVZZsF2oa36HT/ksMkDjoNyp3KMutqew6GrV+BcCVpXBCMczbp3s6/uy/Kb+GEJlzzgOCh3nA5b0+hZXEXPgreKDFpbg9xzX1M498+yufwmfljCJA84DsqdVx1DPT3XlhuqAI+2B/LFCmMlklmUM331WJZfxQ9LmORBx0G5s4WElrNaA/L0nAjcLZWOlJ/90iqjFFH+KpzLr+KHJUzyoOOg3PqYyzrzEzqs/pwmH9B8KThbZtM+rX71IpBfxQ9LmORBx0G5dEAzKycl0LzbK7a+wJAqZMniQ1K28tVuUH4VPyzhkgcdB+UKHdQbpuEGTccALp7AxzJw9M40Msv6ajcov4oflrDJg46Dcqd2dJdRdYK0sady6Xsqt9mgs7OXjKrpq63r/Cp+WMInDzoOyqUFb6699gmetAAjdTCzAb3ikMkdlb7afljexA9L+OQBx0G543b4QLPSNw0Ln3cdClpUQLr3tGrtal990C1v4oclfPKA46DceTBLKXPjDMlcd19Vx57JpwPWnkZP1Uf+KmFV3sQPa/jkAcdBudNWObeaUoU1bFeOjBnU2B5WVlmTx+hfDR3lTfywhk8ecByUOwkrW1Zzf3aBlg1H5QXNS4I9iUiW/Xdz9a++5pY38cMaNnnAcVDufK6a6E8AF2yQA3OtoKN12BMIYxN1bxcqx+/4YQ2XPOA4KJe2H6py9wlrbkK4pQKtjgWWZLowj9S+WkNS3sQPa5jkAcdBuQLHWiOzDYf6FA2ebc8cdQwoY6rZc8lmXPiU+0f8sIZJHnQclEulw1rjroD1GToGMZiQgVhHbMmqfbYbtLyKH9YwyYOOg3KJjolc9khem+7aoZbB1i4lk5W9F5KybtDxO35YwyQPOg7KnfeyiI40fQ8btmdyKxO871KScl2kPkf3Cx+s/ogf1nDJg46DcscITMZjLX8edqQ9lNsE2wMH1F6eHaFKV75Y/RE/rGGTBx0H5Qod0nsdljM4Pp+sUtlVZJQKI3cutlKRdsEm/yN+KOGTBx0H5c7cMRfWhB3GygtYZgGVskfzRT4IR7Xx1Qfd+iZ+KOGTBxwH5dJ7cppJp0Dy/hzsmAbPqlBQo1ZWrbuWfHVCs76JH0r45AHHQbnznDxRSpg6TJ1991WCYPnZZiVzqFopfX21c72+iR9K+OQBx0G58yIQl87cFvTZFXiUBl5rAcl5zIqDCn8VXK9v4ocSPnnAcVBueR1Z057IWZs92dy2K8cwcOeh1ZdL/eq5bH0TP5SwyQOOg3Lp+HIbak5gvSXgVTM0pALkMibxqD6+2kNS38QPJVzygOOg3IEjYWslG0wpFZjyhNZ7hjy9iaupfHYFrb6JH0qY5AHHQbnTVtXUhOqz0K2VPXOMDFbSgP13V2uVhdK/Wg1aX8UPJUzyoOOg3LEBpbGZJnBcz8p136XDE0HbaLTcBmO6Qcfv+KGESR50HJQrdIw5ZYmn5zUHPvvd9vzRFkNjGlUJG7cbdPyOH2qY5EHHQbmzGzTXVnPmZ90hAesqoEkF5kZDTOfYPy/Q8dsl13DJg46DciecyxU77ym80+N1kJfdY6UOu6uS4Srmn116qq/ihxo2edBxUK7QgZl5ZTIYeW46bDwjh1dw5Ub1X3L9Qobkj/ihhk8edByUO/dldy+1K4bA0mTAaTiY6oSk2qn13qR/9UFX3sQPNXzygOOg3PlklaitMifMtOouHTOBFUcoZdcMHc2bf+WTy5v4oYZPHnAclDt9VZ1WiOYzkzPw8gYtocEca6nV5T1/NZPLm/ihhk8ecByUS2+eRk0r7XmD564cBXdbhYVBrHLG1RjxqxOa8iZ+qOGTBxwH5c6rjumu0zNgl7RnjorQsBCUnhsh4+jzq+C6vIkfatjkAcdBubMadFlv3B1qe+KH5TECeSH0VFlI96iuX+0hkTfxQw2XPOA4KHcSVotnFxZoz8pcXtzBW14gWkYrvUpJF2aO3/FDC5M84DgodypHbWu5DEj8REhWYtDVG3jxmWfFvMZXRoe8ih9amORBx0G5M3SgS11LYc/eExj7Aq+9gOValbGapa9McnkVP7QwyYOOg3LplE3nMW3j0J2BTQe050WgIs9NiBpnv0DH7/ihhUkedByUO19zV/HxPCG3WfbY0XbZaC4GRKktqWUh3+isfrvkFi550HFQ7mxdr6sPSwhj0u6siuzO6ln3Jr6m1FHq5K+2rsur+KGFTR50HJQ7L2ZbTppFoRvu2oFYwBs3YHqCV91LmTfmjt8+uYVPHnQclDshklbYRtr/RoUE9pDx0JEZHEtu2nsv+tXmXH0TP7TwyQOOg3JnwRummf9tP9zj926sqoKLJEi9jL5aw2pfhUj0TfzQwicPOA7KHbdDxiwlIyyvBvxkEN3mswJx91TdW8v21dShb+KHFj55wHFQ7rzqSEO55wZSHjiGNNDiDk98w+oyLP7V0KEv4ocFwycPOA7KnYkchaUPAqHie+ZgBnvswOScxZNbs69Wg+qL+GHBsMkDjoNyZ2/uLLyaGhSSCsy+26o2CZDcRm9J6mfHOvRF/LBguOQBx0G5s2ghoSfCPYanLs+Wt6etms9T8umq4lbTVy65vogfFgyTPOA4KHc2WAmn1FOBlR57o4pCGzwh7x+ldknjs8ey+iZ+WDBM8qDjoFyhw7NTajPBqs/QUWWBzu77B8+xyizls63S+iZ+WDBM8qDjoNx510E8FfturNqzVjo1A+3LYFLqlduiiV9tP9Q38cOCYZIHHQfljtWx//bPKs8GK3/OO+UOumyC9FE6jjWG3aDjp0teMFzyoOOg3KGDl/VNCDj52rXD6qajJJCstNLS7nTBJf8dPywYNnnQcVDuhHM71vbUjmns/0KH0LgmoOQTizQ0/Oo5ub6JHxYMnzzoOChX6OiIs5DtqXylPXfUqaBs/gzpOtiwep0f0WEv4oeFwicPOA7KHThyakx5QVmIz7sOgaaj7dKRtY5Uq5ev3A57ET8sFD55wHFQ7rgdIxfkZ3OV9z2TEw+wWR1UMWHp/XlX8T0cv9sqCp884Dgod97LzjrJtABLJ+Bhu61axEDdH9MDndZXI7m9iR9S+OQBx0G5FD9kF68LfLa+Z47cwJwMxLTRxCHCX/nk9iZ+SGGTBxwH5c6Tp9IWr8Hg/sQPve62it1hrpbUXHj6V6867E38kMIlDzgOyp2Zo6U1WlmwMD33ZSmBtYzQ8+6psrVJ9JUPaG/ihxQmecBxUO5ssBouOSvB7q0c2JqCL3aw4dgFBzJ9dcjGXsUPKUzyoOOg3Nl+WCShMoKlZ8/CfIyO/Fyb7VIWmuZxY+j4I35IYZIHHQfl0kECJuqNAc0IeE0E18pQbE3OJtnlq4ME9ip+SGGSBx0H5c5jchcZZUxIrSg8+6xAR3aQQXkLXMa4QcdvlzyFSx50HJQ7n3NX05JqB8m9bzpcdo+1FET6M3gkzfPG3PHbJk9hkwcdB+XO91yz1H0hyFxlT+VJoLWxYLEmd69FP9srba/ihyl88qDjoNxZtoBEuZLD/kUFRh7PVN5hpkSsxqLyUTj3+U71/x8/TOGTBxwH5c6yBeskTRDW2D8YcQ/lVf9d7ai97d8O/iib+79w/NFXhU8ecByUO3tzx6rcCsIkzcCrP3dtqEDtpa4ym1i+AMcfbVX45AHHQbnzmtwsJ20LDKUBT1zQnq09g6gQMzl+9SLwf+H4HT9M4ZMHHAfljk/e+i4PnaE/sVxOWcEp/QsikpW1Kn51QvN/4fgdP0xhkwccB+VOcF2mUkKGMZ7jy4seI5AakBmNUdBKu9BW/Y4fpnDJA46Dcim4Xp8aMSA3eW51lAruaDAnzuyqtvJHPuD/wvE7fpjCJA84Dsqd/W6Y9rBRBKjm3UyN6dBSz89vUx0DpXxlkv8vHH/ED3OY5EHHQbnzLVee+5nkgL6e3aBeQPtEaOY5oaGP/FFy/T90/I4f5jDJg46Dcid+aMWNJkGXxyT31kGfc2iifXluZY310aOn/9DxO36YwyQPOg7KnfihSh8yDHoaz2PykcDcEiTcf8AbG84XTPI/4oc5XPKg46Dc+WKVba2qBEl2U8W9IXjTBJOT1oEq8lXA6j90/LbJc9jkQcdBufPJKg2tVtrzfrw9p54EWkkCo7e8e645+cpU/tsnz+GTBx0H5c43K7a2pvBupeTZDVrT/20imcxVMC/Vz6xAehM/zOGTBxwH5dJaaVFMjJCROrDUBY1L3azUpXng6l/dl/1fOP7oq8InDzgOyqUFb3sOr8+6dS7luRK4+yqRDqOSVkqapH90QvN/4fijrQqfPOA4KHfih7J0YG6QdiMFPKqAp1lBarOFtKZ+ls2lN/HDHD55wHFQrsCRqmqZbcGSlIGLVWitO8w2eEndlSR99Fz2f+H4HT/ksMkDjoNy57WsjFZS7+AjIfDzzWrP6GW3VatkmtOrfPUxl97EDzlc8oDjoNy5ZDNsTsMCtfAeyJkTKFYCoWxzUSH57FUHvYkfcpjkAcdBuROwYs3aBkFb/nzK3dNH4zkBebilhFPKVyY5vYofcpjkQcdBuWMDZt1t1MzQV98TeWMCFc5QpKh1K5n9Bh2/44ccJnnQcVDuBKzWTFpTAZf2nJctE5STA82SlKiNmT46ZfMfOn7HDzlM8qDjoNwZOxBzocf4a5SA81xgLAJptYlsySdfGDv+iB9yuORBx0G58zlXKM06Gyx8Lj3ZTGCbCsirFyWj6V+dJPgPHb9tcg6bPOg4KJcednhOMhrM/pgdTAP8SehScdHxnJidX8UP6VX8kMMnDzoOyp25Q7JqdgOeLHsqJwHzVWC0f8ErKvbZo8D0Jn7I4ZMHHAflzq2nojZz3TS4bziWDNDGA57tPU25pq4X4PjdV5XwyQOOg3InuG6W6lgCjcazpqd1sIwOzZCm5DYk0fdw/G6rSvjkAcdBuWN27IGDtAygpbty1F6gLUuAdeJquVYeX32wSm/ihyV88oDjoNyBY/qqvRL4GgvYlu6Oao/lhNr6KqhUv0pYpTfxwxI2ecBxUC7tsMq7NuQFNPDZm5sQGqNAKS6z12WTv3rylN7ED0u45AHHQbnzLXfUMWsimI4TdpNVwDkP4D1u9FY7eZHv4fgdPyxhkgccB+XOY1lP4mtO8Jkz8HOB2Z89iNNqQeKay2evOtKr+GEJkzzoOCi3SseqPhiGPxESHQY2xAFLLkMQuYyPji//h47f8cMSJnnQcVDunLKh2czUoJbxHCQYCbT5fFYguixbK88LI/kf8cMSJnnQcVDu1I7swro6DNztFWMx0Lx/pIluvsgJb9SO3y55CZc86Dgod+KHG4CydEBvHfdQbvKcJKDn+HKxObCmdsHr+CN+WMMmDzoOyp1TT96HZp6wRrNn7iAwT09ClyqOSe5rXaDjt09ewycPOg7KrQVvqZMqlDH5uS9r0JYg7D9MpVEj6l/VjvwmfljDJw84DsqdV09dxX04aJJdOnKu0EwLDKkofYusXy14y2/ihzV88oDjoNzZfliUeLW8W6rn0dPgDD4yguQ8KuGqrX6Vzc1v4oc1fPKA46DcCa6LWinLoOa5K0dJ/sQPBaai7tKRqckFOH7HD2v45AHHQbmTsEpLyyoM03AAm6RdOaRAVWolM6U6vtq4nt/ED2vY5AHHQbkCR98Th2PZA7lO3HBwA61DIKXacxnEVi5Ujt/xwxouecBxUO44HbrKHso7yEQB9q7QChXgVRdRJf/u+HJ+Ez+sYZIHHAfljkleOlpuCfKTWedqCZrWDIOsJ6QqnC98rfojfljDJA86Dsqd0sFSeBeJXTBK/78IiZlO8Er7Dyhp4a9ey+ZX8UMJkzzoOChX6KDm5rIIMmkD1lrAaWXQUbis9kQ4vtp+mF/FDyVM8qDjoFwK5/Y1lRoUeU4EyiTQ5QhuNryNtPSzhx35VfxQwiUPOg7KHTr6KrNkBFt1AqfdY1katmFpeyTHlK+45H/EDyVs8qDjoNy5g1alT8cCVLkCExX4984jlbbyEje0G53Vb59cwicPOg7KnW9Wqzbb4zfsn0+IZA5QywyYS2FZef/nq6mc38QPJXzygOOg3BnKPVGixTC5IHCpHbysCX2WWmV0VvzqYAe/iR9K+OQBx0G5tOCteGmSoAqv54uVQBvFQV3t3wVBSl9tIuE38UMJnzzgOCh3guuWVNoSyGNP47wQoWEpkKwZ11nZ1lfvZflN/FDCJw84DsqdK4EzeZIxd6l49uZ2b9CKCxipcMnPP18lrPhN/FDCJg84Dsqd4Lp3WYUQdpHIu3IM3DMHD5ApWkdOxPJVNpffxA81XPKA46Bcuky+/wJ6c5h5PYsWKoFZruBLZ0WRpnV+D8fv+KGGSR5wHJQ7wfWWk+huq3JOT8AqTWgbEZDhI0urzelC5fgjfqhhkgcdB+XOFhIZuVhVqHntvgozQyPcv5Xqq42aeH5lkvOr+KGGSR50HJQ7JrmWKWtP4667u2LPDdxtQGau2Aq2pl/t6OFX8UMNkzzoOCiX9kojd5sCOLgB99ZB6y4l1oYXZPKOFz5Y/RE/1HDJg46DcqezqixrpQE6npMEQ9PurGjBKNi7MTcfFyIkf8QPNWzyoOOg3PlkhZplYAWf/y5oagOTwbuUEGVvNQ/+ar8bv4ofavjkQcdBuRTO7brncoLOOQFXMmhC+1+wL+27kkj/bE1PeRM/1PDJA46DcguO54tugfkvROJtw5FdIcnqCVO2mb9KWJU38UMNnzzgOCh3ElZaV/FSQWfnJ2FVQMkbpGXFFkuizx49lTfxQwufPOA4KHcSVkIynRzWkAU8l4AnYxDR1HutZdCFtup3/NDCJw84DsqdiXxRxyc/srGwPXM0BK97Ni9ZFkpTFf/qvmx5Ez+0sMkDjoNyx+qQPnzWDK6jbDjy/tXsdVeOyblRxklfJazKm/ihhUsecByUO22V5ZZLHlApbzj4Gci1ZOi+iJO3Zf0CHL/jhxYmecBxUK7AUTJ3IV9gqW44Ck9wlN1WmU2enZKXC3D8ET+0MMmDjoNyZ/thXVJwMDjxHjras4UEaQE2brOk2fefX6Djd/zQwiQPOg7KnVM2GwKj3VhNItm1Awn03+ZcrtgZ0x7XL4zkf8QPLUzyoOOg3KkdZWmVTkD12Q1Kq4O28hzuWNOLoPNna0jKq/ihhUsedByUOy75MO86HAh1d1aUFFxxwvCKpY7iWW90Vr9tcgubPOg4KHf2uzXsQ1t7di1k4DrqnjvMwCR37M4621cPO8qb+GHF8MmDjoNy62GHrrEm6HPThq3s2pFp145WeJNDhvWrczb1RfywYvjkAcdBuZSwGrKkEaykDDxdoWXqu36soth11fLVe/L6In5YMXzygOOg3Jk6+sjWVIHmk801XrvDKhNKRpWa3Th/tVW6vogfVgyfPOA4KHcOEuRKSCOBzOXAa054ZnTIxCXlLMnsQuX4GT+sGD55wHFQ7ngdA4vgrhy5pwHMk8AyE6TkTmZSUb56LltfxA8rhk0ecByUO9sPudeloqCpF+A9fkPz4TAwd0VaU8qFgfxn/LBiuOQBx0G5Ez9cc42+S8UcuuHw5zK59AlMDQt5zv7Z3tz6In64C1fAEXD8f5U78UMZXYc5eMv0HF/eNaQ33HAwrp5LGvOrE4H1TfywYpjkQcdBuXOsYxRrlAjqeJLrVTuYtgWCS1ItbGwXSsfv+GHFMMmDjoNyJ2CVLa82M4zuFXiOAVrqrh3YKq4xpla/QMfP+GGlMMmDjoNy69DTnFw7rDL2sOFm4N4bYNbVW0/N5oUPVr/jh5XCJQ86DsodOirjnrxpzx3/vI6C0BwzKHPKuGfi3L5a0lPfxA8rhU0edByUK3Q4D8PGA1x0PNdsCvhABjKrlBEH6lePAuur+CGFTx50HJQ7m0jyoIqlg0xfzyaSBI6I4HPM1YR5tq+ePcmb+CGFTx5wHJRLjdWw/rwJ3MO37VHcOvgTX6dU+i4hhmhfLXiTN/FDCp884Dgod249Ze7TmCCTEnAigmZlQFFqkic5f+aTy5v4IYVPHnAclDuVYyYqszpYdQYeskdy6w1US91zAWqzC3D8jh9S+OQBx0G5k7BSXYzLgMYS4J4FnHDAGjWVPFNh+2oilzfxQwqbPOA4KHdedbRkvWMHpvEsla5P0fAEwtZyLT3pZ1aHvIkfUrjkAcdBudNWeU9DdAHu6QO4iD6XbAbw/jMbaXnNFyrH7/hhCpM84Dgod16SI7fMZrCkPfvdytwzx2iw+qjDBzX/bKm0vIofpjDJg46DcmcLySrVqfhzO7Psibws8OYEOGeZSwaOeoOO3/HDFCZ50HFQ7hzQnLWIrD115CdCYlqgaeuwcuvsKzGmcYGO3/HDFCZ50HFQ7owdKK6D+3OVPG9EWgIzz/82WDVRd5xfbT+UV/HDFC550HFQ7jx7ajx6mgWyrfy8Jt9DuWaBhZa4cXFpF75Y/RE/TGGTBx0H5c4ikjF5IjPYFITnTDm0xQjlWX04jTHjhQzJH/HDFD550HFQ7nRWiSq1MQCF99yxZ3Gwlhp009Gljlb8K59c38QPU/jkAcdBubRsgVtWWrCe0CGn0UFllX+POzx3atW/ek+ub+KHKXzygOOg3PHJ86omPIDyIGBlAqu9AaWUV3dr1r96Tq5v4ocpfPKA46DcMTu40Ork4I/PwQtxw1EnWNaUx1JG+2o1qL6JH+bwyQOOg3KpclifSw3Q5/OqY2VoXDIkrbnVbJz4KydQ38QPc9jkAcdBuVM5MJmXxwjEtitHsgxayrO0Rwubacby1VtyfRM/zOGSBxwH5Y5LTvZkrCbsHmrPHM8KRF0zgXEfM9U2+2fZXH0TP8xhkgccB+XOe8A0u1BfMLLuyiGpPScCn0to03BP6iW1C1+r/ogf5jDJg46DcueSzZ4sShoDPFEB7mX/alWGPipmmmZ5fnWPQF/FD3OY5EHHQblDh2dL1SfMpgLclDYnezhHsZkaM43ZL9DxO36YwyQPOg7KnQ1WND3PansIb0/8MDM41wpVhzTlvBuuG3T8dslzuORBx0G5M3dM77OKQ8vDgH0KtIYNslvR1FeX/tXmXH0VP8xhkwcdB+XSlp6Ci6RAnTL33NEN9qjhwNRlDnda9NWLWX0VP8zhkwcdB+UKHdQJ6+oZZPbHJ28J2h7QoaCnXjJL+uw9ub2JH3L45AHHQbl0fHnllFKHVG2XjoRP/HC3WAuzpmSFavpq7LA38UMOnzzgOCh3Hj3VYjQrQ865PVOHg45V9g9kwuKl01fPOuxN/JDDJw84DsqdBW/WxNaeN6SNPWqo5Gc4r9Db/nuZmZXLV+9l7U38kMMnDzgOyp22Kj13ALECNibgPDoYjgQpI6a2ywa2r1Yt2Jv4IYdNHnAclDuVA/tqMgqg29iVIy3QlTJUzMW1a8JyAY7f8UMOlzzgOCh3Hst2c8TVYGXZlaN03XAoge6f2spI87P4ob2JH3KY5AHHQbkCh9Bic6rg2cdjbzi0NZ5bzKOZ+P69fxWwslfxQw6TPOg4KHciJJNTmt4hZ9cnnFvAiy6oIoPrpJLShYn8j/ghh0kedByUOyN5TmVhfrYf1k2H8QR71ufmVcX2rK5DL0wdf8QPOUzyoOOgXFq6XlqxIqAz257Jn+h6c4dVUvMhiZt/tWnBXsUPS7jkQcdBufNgNola2k1Vq8bAiHseJ9qlhEWy7BFkXpk7ftvkJWzyoOOg3JnKzVvNjQG1LuC2FtjABY7MNaF70nWBjt8+eQmfPOg4KHeOL8/elAqDoaU9lWMDS/tXz7tZNpu4R49v6NjT/ov4YQmfPOA4KHfg2BSUIRk2B/6c0FRQnQjUJa3+jOXy0Q6r/4Xjj74qfPKA46BcSlhNpfEcd2q4p476JKxKJkDG4YXKmONC5fijrQqfPOA4KHcOoSVMnqtA6kOeb7oDTIdCcik9j449X4Djd/ywhE8ecByUO0+elq+hkoCMdLdVucKeQRSwPX/Q10bmoydP/wvH7/hhCZs84Dgodxa8CZIzCwzDfzb5gOaUoaTkq2Ir46tNC/8Lx+/4YQmXPOA4KHcyJLlo5pUAtcw9c1QEz1xAvFFxn0T5I5f8f+H4HT8sYZIHHAflzq0OzH1U2ZOGb0K4oYHvoWMPHqTYauLdWX0Pxx/xwxomedBxUK7QkVZRYySoiZ4jaKmCGgos291WziN1+Wjl+n/o+B0/rGGSBx0H5Y5Jrpy7jflM4/vHY3I0XAaUd7/l1PL+3wU6fscPa5jkQcdBubTBimqbzy2bVZ8ngbKgie7p3JMPqbUV/ih++B86frvkNVzyoOOg3KGjaFNpHbTRrh2tKuxK0mGuqa3JyogfbT/8Dx2/bfIaNnnQcVDuOIFr7Q7Kn0fk5XkUOPOeO2bZsHAdbN3z+OiazX/o+O2T1/DJg46Dcmcqn7OoEMETEgdGGeClJeAyEyn17vKVT05v4oc1fPKA46BcgQPzqCWbQ2vP0nXDXTrQn8mcm5ScS5OvGit6Ez+s4ZMHHAflzoNZ4oV1Tx0DVwXm/szkI4MhL1prKZevvljRm/hhDZ884Dgod6zAxa10SdCbIPAs9n+VQ7RSUxqLy1dWIL2JH9bwyQOOg3LnuWwdE5MZjF7bhoM7WN4N1hREGm15kq9CJPQmfihhkwccB+XOZXJcQ40FcqsMLFxArQu0IonnlDrsq2wuvYkfSrjkAcdBubRooc2Vc4Yy9lTOfTC4m4A1M+pCzxWo7+H4HT+UMMkDjoNyZ+bIo7oug8K8Z466Oyqva8/nSyjPXUOsXPha9Uf8UMIkDzoOyh06OFldOkCzZOA1Dcywwyx56MjJun1lA9Kr+KGESR50HJQ78cM6aknEUNPzlpzr7qmSZuip8LDeRl03asfv+KGESR50HJQ7mxaoY0l901GfNSQovMfxuaCYleTaOftHS9f/Q8dvl1zCJQ86Dsqd2iE6e8MExrqAnQXadAaddQ4bPjrfqB2/bXIJmzzoOCh3VliRpNTaLhsiZc8d1aHJRMiDl9pYef9zgY7fPrmETx50HJQ7e6XboLT6AuEnfljteTy7OUlVMU/sWT77oJvexA8lfPKA46DcuS87ZOkuE9Dqs8NqPicJvBPM4ZWmPl91vyod6U38UMMnDzgOyh04rJaOgwDR9tSxXEBTZZDaVx695PrVzvX/heN3W6XhkwccB+WOT+79MTUUBtf8fM591vRk2ZWjTJ2s2MZXuxbSm/ihhk8ecByUO19zu0juvkdwzuNZDZrBlQfoKM/G0NRqugDH7/ihhk0ecByUS9ncbm2WB471LCOxBj4tw2SWPndNofFV/DC9iR9quOQBx0G5UzlaaiMVhem1AwvZLhpjwGhc3ak2a1/5gOlN/FDDJA84DsqdT7mSHJvvetHX85K8JtD17zw52XCepPjVk6f0Kn6oYZIHHQflzmvZWqlySdDXaJsOXZuTuQf0Sko4B5Xx1Qar9Cp+qGGSBx0H5VJj1aqbJpDqT4REEcz3ELKaj5p1NhO+QMfv+KGGSR50HJQ7dCSeLdMCy33s2jEMrM4FMqyMPXSsUm7Q8dsl13DJg46Dcudex5NWb8V2P/WsWuCcwIgS1Dk9sYpI/eo1eXoVP7SwyYOOg3LnYIclWys16KbPafJRwAcibDbKlNF5pAufrP6IH1r45EHHQbnTWU3uY1UCSth37RACV0/wvAZscxrSZ3TkN/FDC5884DgodxbnKgk2ZxCaDlyTglorkGdzR6pNe/oejj/6qvDJA46Dcqev6ovHSGX3Vbul4vm4HZMq7ILSRq5dGfF7OP5oq8InDzgOyp2R3FuVQWtz0TOwNoLdSuEzfohJG8P7V6868pv4oYVPHnAclEv3CESzzwHpOYbGozvoSvtf8Cp9jlI3Hl9tXM9v4ocWNnnAcVDu2OROnkZDqPPJ5lphUNrlQ1dZUnxxTl99zM1v4ocWLnnAcVDu3OoYOqegwZrUduWYDdQzQZZcEwsLta+yuflN/NDCJA84Dsqd/W5Fekq7XojLhoN2R2XZKsjULJ1N2/rqVUd+FT+0MMmDjoNy50QgWh+SENpYvifyrtByQRDj3VNxduw36PgZPxQMkzzoOCh33pKjJMLWYFBm4CkJnvUjIE8sVnh6Lzfo+Bk/FAyTPOg4KHfoEEZFEhh9ynNetoNZM5gmMy8iLJ9tWshv4oeC4ZIHHQflzvbDVFKZc0BJjxFIqz3HlwdUSqv2pU7jBh0/bXLBsMmDjoNyx+worT+GB9B6DnaMKuBeJyQhNpOR/LM7aPlN/FAwfPKg46Dc2mFVR0UBm6jPVE7QahMos1ovsljWVyESfhE/FAyfPOA4KHcaqyy52xpgbH03Vq2C0Xouk6uqj77aZwkrfhE/FAyfPOA4KJcqx+NF991IlefBbJ0Gre2pw3Gt5csT0VcJK34RPxQMnzzgOCh3NpFY0lkxQ+5P6HDJw8WTKak+lthYrX8VIuEX8UPB8MkDjoNyJ0Sy+pC59pDhvQJL72BLOtTnWsfuqRryhbbqZ/xQMGzygOOg3HnVkdmo9F0vUiLgfx3VriWQpKDqyCPN9j0cP+OHQuGSBxwH5QochKlmfcYNfBYtaEdoWhG0U+eB0ppfmDl+xg+FwiQPOA7KnTNPw5rzrhftOV/DvShsVHb56HXqdC7cvrrVwW/ih0JhkgcdB+WODdgX20gV1HDTMZ7rgH051IJzOiVOn20/5FfxQwqTPOg4KHd2rpfepayyZ4226ZAnYNVcYUy09qQP02enyflV/JDCJA86DsoVOnAP35MqgdU2dme1q0hLjaGILk5zV5b6VTiXX8UPKVzyoOOg3Jk7+kyzJgbOOe/JfAoY06aj/z/2ziTZstxWtiOCGQsQxXAIFvMfwidTr5Gyz3O1O2QLkil0I7yZsZLAdgfQQ1n/0cq3psnxU/wwuk3udByUR5+sBg4Rg76qKsAUC8geLJ+x6gxRhOqDT1Z/xA+j++ROx0F505X3HFoTgiRlbz/cQ4HFBthooU0ybnqLjvIlfhjdJ3c4DsqbpnzyrHu3W9MuC46Ud3JdILOUPNNqPdItK7B8iR9G98kdjoPyZk2ParE0BJRptR49ra6jpg7FbFiPs1C+dZGgfIkfJvfJHY6D8mYTySytBFGgWBccHALIRIHUUVIwylJuJazKl/hhcp/c4TgoT+DQ0JKkwhA5DcCZDKr+c6P8n8y6xkS3lkqXL/HD5Da5w3FQ3ow8rfchz1VWzTwqIK3aqk7NQBVXY86147VzBOVL/DC5S+5wHJQ32VziPdqEMOs/C95GAZFqYOvf2USVWw4Pvlb9jh8mN8kdjoPyqOcYQp0RrIQOmFvaxwIDDNba09Dcyy0bsHyKHyY3yZ2Og/JmINDKPjQWQJEXHWIDatiwoBCGkcn4VoSkfIofJjfJnY6D8ubtSKNJsQIYbJ8mL7a3hPZVWKkNrKsrry/o+B0/TG6SOx0H5dFu0JijzAKhCQNa7SCDVttBcbSsJcxya7CjfIofJnfJnY6D8iacm1F6bwSpSAYsOPdgB8OQEXtcHUkttwY7yqf4YXKb3Ok4KG8yJCPpwiPDKrHW2zHLANU5oeQuGdH6mC+68t8+eXaf3Ok4KI/ejkAhRl1deVtduXGAyqmBUELssRLOW7tB6Uv8MLtP7nAclEf3Za2N0QYQZd6H0AQsr+qqWRlFqImlW2ul6Uv8MLtP7nAclCdw9DRrag1XE44KyGqgVQhMY4uNUy54K0RCX+KH2X1yh+OgPPLJtWFNARp3XC1529czrUC1wYaoAdnuw/E7fpjdJ3c4DsobOGKqsypCqH2HDjWByKhAfVHD1nu/Ni5LX+KH2W1yh+OgPIGjSuMZmIFt7qXSZZVVe41u6kXGHg/kawve6Ev8MLtL7nAclDeLFox1BhFAaw0wUV0vR0urBbFBRTFYv+WS05f4YXaT3OE4KG/KKqaOFBFi6wzYQ4XVhCj0Zlyz1gXHg5fjj/hhdpPc6TgobyIkTQLllGDsFQvrpQigag0kxJqjxkDXLtnQp/hhdpPc6Tgoj3auT1s1VQSLuve7dQMre+9CWT/OOIulBzbgH/FDdJPc6TgobyIk2GbWEqGNOhYdk0B5/VKxUIvTIscHbccf8UN0l9zpOChvBmYtVMlpQOd/jtnkBYaGABxNOYc8UF+8Hb9tcnSb3Ok4KG8qqzTWv55bgya4J2ZT2dmq1YHMUDhmLFpurbCiT/FDdJ/c6Tgoj75ZTZpmuyHvCnvBAtQYB1BUS2GRY+XW1nX+Ej9E98kdjoPyxgrENmxkhVLSTq6zrKejKgTOEXd0PditT1b8JX6I7pM7HAflzcAsURoTDYjrBOwYwHQa7DFzjRJRrn3P5S/xQ3Sf3OE4KG/g6K1W5QiGcSERJ6+fBgGRDooDe5gP4PgdP0T3yR2Og/ImuK5YK+cE66WIezWogfTYgYYO3sPklW5dJucv8UN0m9zhOChvbHKLZFgDxLqPzObMUBMViGOvPixjUL01S85f4ofoLrnDcVDe7M2d1AvihP3ddjXkLUJtMUBLhFRySyndmurgL/HD4ia5w3FQ3tiAabL0lqGbrp4jWQFpBSGmlrVmQXnxKfeP+GFxk9zpOChv6KhUSlp1VUgcAGUO0BgrJJ2CIVPl+YKO3/HD4ia503FQ3gSsOI0ogUFTUcDeC5hpB86kmPuQPB4UVn/ED4ub5E7HQXnTk48Qei17Ve76BWcRqCMtRCQhlzZX3X9rsIM/xQ+Lu+ROx0F545IP6l1qA9IyALMUWN0GQQ0zzoqTmG7d6+BP8cPiNrnTcVDe7HcTniG1AaydACOOPTFbgesMrEGjvfhk9Uf8sLhP7nQclDfz5NUi6e7FafXimPcAlI0JRoVW65E011snNOVL/LC4T+5wHJQ3bYdUrkUNKGkCDBNXe77ej6BIajUi0622Q77ED4v75A7HQXlzfJkR25QAJQbZQ08NbDaElAMOIyILt3ZYyZf4YXGf3OE4KG+mOjS0OnsCtRkWHJJBoxiMIin1VqLgrfihfIkfkvvkDsdBeTRMvoPrbZ92auk/L4eUrNCZak2Du9itjly+xA/JbXKH46C8eTl6CS2uTiP13ZC3NMAGx/Vy1PXHLUkYD3qO3/FDcpfc4Tgob3qOSqrWJxQ0Wg15SlDnUAiTMqYWreutDIl8iR+Sm+QOx0F58yl337GpzKBB9xG0SKusKgFqqVp5WORwK7gun+KH5Ca503FQ3tBRGiaKAbjs7bmr4YCqRcFKjlh1NR3t1iUb+RQ/JDfJnY6D8oSOFoNk1QgcpQDayCA4DUKqSCScqIwHdPyOH5Kb5E7HQXkzTF6rpoXBajZwVVZRGmjFBnM0Jo15jHDr0JN8ih+Su+ROx0F588UqjDCnDeDe4v+tWgj7IFpuWWoK2x98QMdvm5zcJnc6DsoTOiRSoVIizLTfjhEKVEoDso7WqyJmvrVrQT7FD8l9cqfjoDyhA1lLbHE/Fmn9ooagmgmkFxszlKHXPujql/ghu0/ucByUN3Md3GMutYOwDkBMATQXgkKR8lw/Nbn1QVe/xA/ZfXKH46C8GSffq3GTZeh50Ho+UECHBUg8I1MrRNd2ruuX+CG7T+5wHJQ3M0+tD0Nt0HXIKquogE5CMAkkpaDFeOtzrn6JH7L75A7HQXmz/bCGOfoIQNT2MDmuAotMIMRpJLGU0B/A8Tt+yG6TOxwH5U1DPiuizgpi6/nA0gxWlRXWG1JXZdW5tvagrPodP2R3yR2Og/LGJU8ac60FqNBCIhYDGevlGIFjTYX30NN9OH7HD9lNcofjoDzauG6soU5YvfcOWOEE7TXB6jvEpgbTaya5foofspvkTsdBebQ4d2bKHCFzrYDUB1jPAqJltsImzR4YHX/ED9lNcqfjoLyZ6xBa/11MKI9/5joQNOzF64ZNsK3iSh605H/ED9lNcqfjoDw69DStjER7yzoDNour7WBeb8csI66nZPKLyuq3Sy7ukjsdB+XNNLnERnVHcvdlWWx1gRFFoSw8LOp+Ph645H/ED8VtcqfjoLyhI1bhOhjG2OHcJgRKGiEWaTXMnDndCufqp/ihuE/udByUNx90uywIeC8h2ceXx+KkUjMIJYi1UCKHS115Dl/ih+I+ucNxUB5Zgbnk1Bis2Wo7SAMIikHS3mNGUe6X1kr/G44/6ir3yR2Og/JoYHYgKipoHTubGyrUXAkqlkJUuk271JP/G44/yir3yR2Og/ImYdWJQ+QMRNsnD7hXg9a9iSSmRgWXPu/D8Tt+KO6TOxwH5c3LMblVLgkStz33FFfP0fIAKaaSsjXkSxvX/w3H7/ihuE3ucByUNy9HUg2FG9TOFVCqQZUZQMto0fZYeb40LftvOH7HD8VdcofjoLxpyFPomq1CHLUBNppgtlqQEZCySliN+aVvuf+G43f8UNwkdzgOyhM4kq7XIWNfPUeZgCl1sNgT1L3hoGFrNC5FSP4Nxx/xQ3WT3Ok4KI/OPGlj1riqqRD2VultkscAPVvWlFLOt5Lr/0XH7/ihuknudByUNzt6eotSJcMqqRYdKTNY6hli6qGWWcOQBx9z/4gfqpvkTsdBeUQHtjmTwJQQAUdKYJkJUkxZS47R5MXb8dslV3fJnY6D8mZJTyqCFlc/zq0CdhbQiBUoNYlJZhzh0sDsf9Hx2yZXt8mdjoPy6JpNLlzYAMUWHXG/HdRk9R1cGgrmnF9UVr99cnWf3Ok4KG/CuZxxNeQZRkhj0dEy1BJWoZWMa2pLapduPeX4JX6o7pM7HAflzUxgLHkGKjCp8no/dMHRJICOpD3VhFVvuR3xS/xQ3Sd3OA7Km5ejjEKhFKid0o4fLi5iSVDyWL15SNHoVnA9fokfqvvkDsdBebMatMYUJq+XI3EHrKsbX48GQ9MaxiDss99KWMUv8UN1n9zhOChP4IjaCo7Vkef1YADu52MVUgacUlcaI3a8dAft33D8jB9KcJvc4Tgor3ZYqRJnsBzWyzHNQI0ZItYRa5oW7dbIU/wQP5TgLrnDcVAeXUFLuREqzEF7lDwoCGEAHqNM0xQ030pYxQ/xQwlukjscB+XN16okmNfbAXnvPERetZV0WQ357H1wqaLpQVn1O34owU1yp+OgvAnn5tIxhwGabO8G5fVT7gFKTmMw5iZaH9DxM34owU1yp+OgvJnrwNq4q8IQXYVVoLBa8hDAhopi3NcKXtDxM34owU1yp+OgvPlgNYdpEQOzfa4jooHIPvSE2nsKSaneih/GL/FDCe6SOx0H5VHASkeR1W1wkA6owrCKmQgzctS5x2lXT3Cfjp82uQS3yZ2Og/ImnEuhWcx9zzkVwEkENe681aC5Ny3kyg8yJL/jhxLcJ3c6Dsqbb1ah5GCcIWVcdMRaoNbMwI2CBebUrw12pA/xQwnukzscB+XNJpLJKG02sFZXYTVqXP343I55r9SyItGtuY70IX4o0X1yh+OgvOk6JFOabcDodc92sILERGAikiWOYnLLJ08f4ocS3Sd3OA7Km5ejNFRcFRXbDq43ZLDcIvQRQoihjSS3srnpQ/xwgepwOBz/v/Jo47pl7TMDU5BVTLUGmvZRgqgsk4PavDXylL7ED6Pb5A7HQXmzaWFKk6gKyCHvj7kVpLSyCMlZeIYWtdyH43f8MLpL7nAclCdwlDk1UWLIutoNjHmCKGfo2tRSHmr6oOf4HT+MbpI7HAflDRwl5jhlQC+aAGvuUDEPyH2ULCEtZm5FSNKn+GF0k9zpOChvjI4ZR8XZISMR4LY8qlaEWhHZrFjUWwOB6VP8MLpJ7nQclDcBq9WRjz301FnW2xFNoE7q6ykRrZIXO7dOBP4XHb/jh9FNcqfjoLx5Owa2MPa3qsZhVVbcQPaCUCXlOLBUsVsXCdKn+GF0l9zpOChv9pCQsDEbcK4DMGsANWmQNGnnZm116A/o+G2TJ7fJnY6D8mbsSXoIOAKIigLqENB9UHN1ISIyNCZ9Qcdvnzy5T+50HJQ3VmBQGtoLIO9bTx0T6GrLgVlqZisoeithlb/ED5P75A7HQXl0sCOmZPtAYBoEWGaFihIhxlHras9R6dYnq/wlfpjcJ3c4DsqbrkN0Nd8BIUj959ZTXl3HjBBophTb+sP2AI4/yir3yR2Og/Lmcy4vPKispmPQej6qFjAOBt3iRG6Tit36nJu/xA+T++QOx0F5s2phFlkd+A7j6h4mXx25rC59vRyxY4sjBr11mTx/iR8mt8kdjoPyBI4QcRExC0TLBhiwgaIFCHM0HD3nEm9lc/OX+GFyl9zhOChvvuWOOClGBLOad3CdV0NOHUbNVAMOnXRr0UL+Ej9MbpI7HAflzcb1FOfEwMBxVkBcXbnFKHuwHNN6U4ZdO76cP8UPk5vkTsdBebX9kIpShdBUAMvooPvq0xTqgUPWybeOoOVP8cPsJrnTcVDevB2KPWZlKENW15GbgpU+YZYpyRKR4oOu44/4YXaT3Ok4KG/oyDmaYgKTuehQG6CBG9hsWfqwFMILOn675NldcqfjoLzxOlLIWStDC0iAVMfeQ7Lejhy5Nk1Keiucmz/FD7Pb5E7HQXkzTk5EnQaCUeyAfWdIcl6/rMoqWC3c0oNPVn/ED7P75E7HQXlDhwyl1jq0WnbCShKoLlgKtspjGku8taYHv8QPs/vkDsdBeTNPbrxvkxPILHnDEcA0dKCILRUKKeOtpwO/xA+z++QOx0F5s1W67WuAPcLgXgGnMChv88MyjtRTLPFWiAS/xA+z++QOx0F5AofGzq2QQeHEq+nIYzUdfZ8mSHOq2sz8AI7f8cPsPrnDcVDevBzMiBoKRByrrLLcwHh15IVjihrNKNzyyfFL/DC7Te5wHJQ32dyGSDVMQJaxyqo6QbgzVJM2cP1dSnTrhCZ+iR+iu+QOx0F5M/JklUXGgDz3fdm84FCRCD3Nuidlp5QHcPyOH6Kb5A7HQXljkg/CFNuEOsrqNHASCM0Eog2tNaNUbwWs8FP8EN0kdzoOypumY0+L42rBiXfAijOBkSWgloJWLhzarQgJfoofopvkTsdBeRPO7Y3iVITR9tsxFhgWhqy+HGuwiqmHB07HH/FDdJPc6Tgobw49mYw4codpu+3Q0kBiEaA5rBtzKuXWjh78FD9Ed8mdjoPy5tITIuM+Td77aICpVqgWZM8EigRumvVF3/HbJke3yZ2Og/JmhZUxRfxnv1sagD3h3rUQgEvgul4Ojde29OCn+CG6T+50HJRHI7Mla2gKydoOkSCDVELALHWRUXLqty52lC/xQ3Sf3OE4KI9Wg2LrNSWgvO/LJpxgJeZVZ3FMU1ZZlW+1HeVL/BDdJ3c4DsqboaccFO2facA91kG9gtUQ9xnmEbBOtGshkvIlfljcJ3c4Dsqb+GHJmcrqxlf5tIqpwgYyyuo8YrBqc87Rb8UPy5f4YXGf3OE4KG9GnqLx3HF1jhb3HbSweg5JkGriyCkmnrdCJOVL/LC4Te5wHJQ3ZVUtsYtlqGHKKqbqAJ01Q8KmNZeSmj3oOX7HD4u75A7HQXnztaoGyRITKFNdjUeuoDQCtBFStJ5F64OX43f8sLhJ7nAclDfZXBTBqLZoSPtT7mrIJScEzZR0iHHJty6Tl0/xw+ImudNxUN7QkTtaTB26Me1vuQ1sX33KpOvhCNTyi6bjj/hhcZPc6Tgob+KHOluPbeHQ95Cspf12zLRgwa6B1//sBR2/44fFTXKn46C8oSPEOngMqDFFwNAC/OOZ50IxCbUWnrwdv13y4i6503FQ3gx2aI4hN4OCpSw6yoD1F3LCIMtVbMYZygM6ftvkxW1yp+OgvMmQUEhBiCG01Ysj5Q5mhFA4p9o794G3ji+XT/FDcp/c6Tgob9yOZjpjXI1GSQa4VyDWlAO01Q6XOiSkeWtzLn2JH5L75A7HQXnzdJTaVgM+IKExILa8d+YqmJKOtPDI164E0pf4IblP7nAclDdrekxzCGbQ5+yAbShoLQq1SehoPVm9FVynL/FDcp/c4Tgob8yOErpkzcCTE6CkAqJcIYiGOa3X2m41HfQlfkjukzscB+VNNlcaxl4b7EWDC45sYGP9tsrg2jB0rg/g+B0/JLfJHY6D8qbn2Ac5uCEwlQE4xgAJJNACsbWOg66d0KQv8UNyl9zhOChP4Bijt7nv1wTSANiJwVJQYFz1VjQuOh805L/jh+QmucNxUN5MdWAl0hkhqxbAnAsY4p6AypFnGtzx1iEb+hQ/JDfJnY6D8qbpWH03dUToWfZ2Bdo2YC/QZrNZ129JXtDxO35IbpI7HQflCR0zoIUsAqHW9XbUbqAxdNBGaXUdM6625AEdv+OH7Ca503FQntARuLS6344qvHpyMoHawoRSJtaiI/Z5aySQPsUP2V1yp+OgvHk78qgcW4ek3PbYU4KqjGBSY0yrLV9d+wM6ftvk7Da503FQ3rwdhtLTHGBzrL6Dg4CpECRWyrGRhPKCjt8+ObtP7nQclFd0sHALUAl1n7NJq+VIChyZ2qito97aDcpf4ofsPrnDcVDeuB0kprkQBBwVUNb7UbV2oC5xjjSzjVtNOX+JH7L75A7HQXmzc50kphIHlFwWHBgLSKgVWBP1OWXItZ6cv8QP2X1yh+OgvHk5QskRI0MNOgBDINDBBoS4/voOKmi3jtnwl/ghu0/ucByURy8HKYfRQbEyIKlBzbFCLqk1nTVJtftw/I4fstvkDsdBeQJHqSraTIBo7NWgq7ayuX5qYcYoqvVewoq/xA/ZXXKH46C8uYKWmeI2/nKtDTB2ApM5IdVV7q/2PIZ0684Tf4kfipvkDsdBedNzJGyBgkFquHqOOCtISesfcE6WrQtlvGV08Kf4obhJ7nQclDeLc+OY0/bps7CPL8dkoJwKrGYkco6Z63hQV/0RPxQ3yZ2Og/Imuj7zmE0LtJ5X11H3QQINHWhiSSHsg2jygI7f8UNxk9zpOChvNi3EXmPFBCXsTQt9MtR98ql14yqzt/WkPKDjt0su7pI7HQflTd9RFwN7YDa1uCMk2yXfxwlGbTizlpLjCzp+2+TiNrnTcVDe7AatfeT+z0Fy2za5RJAxJowWG1pvNNIDm/yP+KG4T+50HJQ32w+lo7Yi0CXvZQutgLAhxCpt2mgy6q0PuvIlfijukzscB+XN0yE19bl3Hso+oRl6h/UXKIDNrpxT4jJvremRL/FDcZ/c4Tgob75YkdrIFMGsrZdjroajrkYE+mBS4la13vqeK1/ih+I+ucNxUN58sCp9teRa92nZnbBKETQVgj5LIt4fsOat+KF8iR+q++QOx0F5EyIJkSPlBnNaXoQ0BENCWA259MKoxnQfjt/xQ3Wb3OE4KG9s8jGFZlodOKZ/FrytnmMiQqgk0nNMOdza0iNf4ofqLrnDcVDe9BxJkLMk6L2v2opbWT3HHFDmasvn1DLxQVn1O36obpI7HAflzSR5spArdtAqEzCtXlwwIKTVcqDGEbPeOhEon+KH6ia503FQ3ox1SJBmMUIs2+jowmC5J2Bc/UZsGgkffK76I36obpI7HQflzUSgLQJmZhgiDTDs5VUdC5Re06RSBOlWdF0+xQ/VTXKn46A82ivNWHPe0+P7gKYFg6pDgSdVGjSshlvhXPkUP1R3yZ2Og/Lm7ehMsnqLnagSQKQItcgATtFKSTUUuxWwkk/xQ3Wb3Ok4KG+cwM6VGxlEob11Pf2zQzfDHJQ1x8SKD8yOP+KH6j6503FQ3mzO5dZ63eEqHNvtiLT7DoWkPbccORPdejv0Q/xQg/vkDsdBeVNYsWRSS9B4rwadcyesKMFI2SiUSKHfih/qh/ihBvfJHY6D8mgk0GarykC17RBJLKB1f97taoYYdFzbKq0f4oca3Cd3OA7Km4nAFitVIagjJMDUAyjqhEUMjVC1Yy/34fgZP9TgPrnDcVDejDwhZd5Lq0bC1XPQvhJoq7Ya3JMhNZN8a+O6fogfanCb3OE4KI/KKozVYodcbY88xT38ZAraE6WEhKU96Dl+xg81uEvucByUJ3CktjqLXPs+e0arIcfVkM++Y1ZSBlad1h70HD/jhxrcJHc4DsobOGLuo+Nembu/52bOIGX9YoF1rLJqWn7wKfd3/FCDm+ROx0F5dCKwU0VOkHPk1ZHrjulGhdGrVrW+/vhBXfU7fqjBTXKn46C8cToG45gpgXK31XXscC6NAtyUR5PUJcUHdPyMH2pwk9zpOChvvubmUUKQAlHjXHTYKqqsrMa868LDqBjfmnrSL/FDje6SOx0H5c3YE2biKgMCh1VZaUSwmni9HcTccspEDz7n/o4fanSb3Ok4KE/oaHnOVucCo7QOyHlCTbNDymjSZPZcX3Tlv33y6D6503FQ3liBra7eQhJYDAqIZUDliqAoRqvYailf+qCL4Uv8MLpP7nAclDeF1eBaxo6qW857hxWCCA+IKNw4csx8aa30v+H4o65yn9zhOCiPDqH1lqY1aHvFAlYk0NBWi05IQ7h0jpd68n/D8UdZ5T65w3FQ3nyw0ig9JYLS1VbTkRTWE8LQS1aWUGzopZmnf8PxO34Y3Sd3OA7Ko5GngFJigh5xvRyTeb0ckiEXXL0IhlLt0oK3f8PxO34Y3SZ3OA7KEziymVQhAYmz7GwugdlgqFN7jOtJsRcN+e/4YXSX3OE4KG/Kqt7qxJHAUt9LelID5R24mjmoasLcLq0h+Tccv+OH0U1yh+OgvGnIS2+lFQM1nqvn2JgYGxDrnLVG6/UBHH/ED5Ob5E7HQXkTzjWWFI1gVVcVsFoHE5zQpk0Lea8/vGQD/hcdv+OHyU1yp+OgvHE6ClMSYwi8wMB9J3DflYVkY4xCUnleOoL2X3T8jh8mN8mdjoPyJkJSmbhlgzArr7djb7BKNcK0bj3JSPXWfrf/ouO3S57cJXc6DsoTOqhKR6IJnLQAFlodSKQOPfY6io5h7YFL/kf8MLlN7nQclDffc9drIbav2fSxo+szgIgwjPVwlNWFZJRLY0//Rcdvnzy5T+50HJQ3e6VHEcwFIeW9GzRJB1FkIByMPCS0W+FcjF/ih8l9cofjoDyCo67/jAIjyFiF1RhQR+2rM7cWREsxulVYxS/xw+Q+ucNxUN58sZqhCs0JU0sAbKu40ikCeYYwpsqM4dYXq/glfpjcJ3c4DsqblrxoTJESRNIIWGk1Hbg6j9Y4Ua5SSr80EfhvOH7HD5P75A7HQXkTIsFZCbtAL0lXz4EGkvepwDFzDDi61gdl1e/4YXab3OE4KG+sjh3BnSYQqO69uRj2xvUIrTRqPa7mXB+UVb/jh9ldcofjoLxZDdqyZrX1XoS+4CiiYLEhlJ5LJuEyUr0Px+/4YXaT3OE4KG+MjsJksxYImdp6OVZrrlIYSk6txNpI8dLG9X/D8Uf8MLtJ7nQclCd0cM8zU8wwdZ+X5VVSKXOG1QrHoTUZ2oOn44/4YXaT3Ok4KG++V4WeabcZwXIFlLLejjoyRBspxlolj1tDT/FT/DC7Se50HJRHm3NlKFqH1WMQYKgNLM31Dxg1z0Bt1HlrXjZ+ih9md8mdjoPyZoNVasiFAoQqe5q8rfa8xQGJA/UxVS2+qKx+2+TZbXKn46C8scmbYdyHz1i32VFtgI6RAHuS0LDynA/Mjj/ih9l9cqfjoLzpOxLFGqsBKq6+w3Q15FHCekXW3yOJrWm/NTKbvsQPs/vkDsdBeWMFUisLiQjJ9kxgb3vtQixQQiipjoiz3Pqgm77ED9F9cofjoLwZJ0+IVGoB0dAAcbUedYQMpZq2GHPW8ODl+F1WofvkDsdBebOJhNNoeQzIUlcxpXlAnZYghNF6Rqoy9T4cv+OH6D65w3FQHi0i0dVeaIfcy87mokItaUIY3XAqRb4WP0xf4ofoNrnDcVDevByjYophzwOO/XJgAbVQILaR2yhj5nBrHjB9iR+iu+QOx0F5AkdJvYy0RwFH299yG0ENef0kPY2qUyxfuhH4bzh+xw/RTXKH46C8+ZQ7ENM+Ra6JKmCeBLrzVqPFwFiTzH4rQpI+xQ/RTXKn46C8Mcmppyj7fk1cYGCZAdbzMWEG6yG3LiHfipCkT/FDdJPc6TgobxYtaImxlQKl9NV1CDVQrAysqyMfOobgfEDH7/ghuknudByUJ3TUOkKKhQHnXrpuJFArE8i0NkLH1MetDVbpU/wQ3SV3Og7Km6Y8Vy40IrDEfYhglVeyRwRnXr36nD2iPfA6/ogfFrfJnY6D8oQOnaPh+isDGesEJC1gnQoEFiKlnK28eDt+++TFfXKn46C8sQJzWoBoBNMdOtwNueTUYbXkiwzsk6/tsMpf4ofFfXKH46C8mXoaVFn3VdmW19ORawUpaKABa840aqdbJzTzl/hhcZ/c4TgoT+Dos/YRcgSqq9fAvXi97tXSA1FI67A4blmB+Uv8sLhP7nAclDchEkNtFhI0wwzItuDoeT8kIyCtn5RvbT/MX+KHxX1yh+OgvBkIXK8GBxXIexYQqTbQHhVQZcyYcu7zQVn1O35Y3CZ3OA7Km5eDQg5jITGNFhJ5YWI0CsxhYfRCaYZbI0/5S/ywuEvucByUN9sPp8UoUyDGjoAlKwhzgVyGIocilW4tWshf4ofFTXKH46C8WSqtnKmUCYWsrWIqCEhJ6x+wKa5/bRfR8aCs+iN+WNwkdzoOyptvuZ1markCKXVADAZ1xgiyB2epY6JxK36YP8UPyU1yp+OgvOk6AirF1IDbWC25tgk1NgbJam29JDXFF2/H7/ghuUnudByUNxES1kZIBbDKBJx5gDIOaEizkcSZ8QUdv11ycpfc6Tgob+KHrTfsFqHJRiTsmUAttC8wS6y1YJ4Pvlj9ET8kt8mdjoPyaHMuptWGV0jD8npAGEHH6s9b1ZFDH4XDg09Wf8QPyX1yp+OgvAmRWKDCrQEWZsAUG8heaRU5FpURRyi3li3gl/ghuU/ucByUN26HzK5hrztkqaspn6uwGnNAr7NIGTlZuZXNxS/xQ3Kf3OE4KG+6jn9iVM2grv/fIZK5evISoPcWIo6Rsd2qq/BL/JDcJ3c4DsqbaXJrcRoaWG3r5cAZoYYaISYZNNOI4dpSafwSPyT3yR2Og/JoXFatxtKA857qsNRA47DVoK8/LWEkabdWLeCX+CG5Te5wHJQ3mxaIsJsK1Kx99RyWV4GVVs/RI3ejMG08aMh/xw/ZXXKH46C8Ca6r5qjYoJd9ySbHtjDZS6WNyxJilXZrby5+iR+ym+QOx0F5Ez9cxRNjSVCG7QOavYLZf+BIQsVwXAuu46f4IbtJ7nQclDfHl1vWLH0sMHjRse+fLSgUZlTrc/YZ6oO66o/4IbtJ7nQclDeFlYVUwowwc4qAHTOItQQ1xdY5mlS+FbDCT/FDdpPc6Tgoj851jPDP5tw8Lay3Y2+wyiMDtRxCq2bC4QEdv11ydpfc6Tgob6LrqadmhcG08Z4hDyBMAlL7giZa5X5rDwl+ih+y2+ROx0F505WPajytrRdjj5OrEthcfcdqyVsvQa28sMn/iB+y++ROx0F543bEPtvMfdHRV9+RcoMauEALzGVGmirjEh3lS/yQ3Sd3OA7Km3M2dZDFXqFmbqsp76vtoIjQuMUaWp/z2oK38iV+yO6TOxwH5U1dlXQEog5U9rKFXgrIQgKw9rnP2YzJt+qq8iV+KO6TOxwH5QkcbRauHcuqqAoCZhygfSboLLlUinngrUNo5Uv8UNwndzgOyhuvg3VkXu1GWRxsJzBCHXkCpz7HCGWkcMvrKF/ih+I2ucNxUN5sWiiZg7YETBQAbb0ckpSgk6pNidbqrS095Uv8UNwldzgOyhsfcGBabXgF0b2kZ6S54GgBcpiynY5e9dYlm/IlfihukjscB+URHBwr5g7hP1tI4gQbpcLee1hzNWrzVja3fIofipvkTsdBeRM/1M4jWYJVQu3zskmgtmD7W24w2zegyoNvuX/ED8VNcqfjoDxqyVfv3TjtljwC8gxgiBGy1tJmmVzxQdfxR/xQ3CR3Og7KGzrSqqyk0HoxKgNiIlCcq7JqOcRoucV267xs+RQ/FHfJnY6D8oSOPfXUhmSQMndTHhPoqGX9thFbQGN64HX8ET8Ut8mdjoPypu8oHLGuvqNYFcBOESoXhCktBAyaa761wqp8ih+q++ROx0F545OXGGSn1iuVDhhZwQKtJj1g5mJETW5VVvQlfqjukzscB+XNDitpJZe9b936giOPCMaDIUoavYSYq9yaeqIv8UN1n9zhOCiPNpGUzIPa6jV2zGqWBJZCB82TbBhjSrfih/QlfqjukzscB+XNyvVYsFgoC46dyEVGMBsEPJMNXj/2eWuqg77ED9V9cofjoLzxyVV1xNSh5RYAa+4gc/XmLU8l42ZsD+D4HT9Ut8kdjoPy5nNVIkujKJTE+9rTvkxOQeGfPLvYPoT2AI7f8UN1l9zhOChP4Mir50gNCWbbFzQtrLIq17CPL48mq7KK/Vb8kL7ED9VNcofjoLzZQhJX04GGoHE2QMIEtbNBiLH3ENafyi0bkD7FD9VNcqfjoLyZlm049nlymLPh6siFwTorxCEhpRh6w1u7QelT/FDdJHc6DsobOmq3RIWhyXY6JBhIlwSDiUfgKDzwAR2/4oc5BDfJnY6D8mZHT8kk3TIU2z15bAFsdSCQJ6WOC44+HpjkP+OHiw53yZ2Og/KmKeeQKJpAD2PR0TVAlRghUImcxv7Se+uYDX2IHy463CZ3Og7KG7ODkKxjgK5NtxNoYIwNuLRe1WYcfGuwgz7EDxcd7pM7HQflzYK3naSqaUDoZQ8FBgbNZJCYW59jPSbtltvB/zt+uOBwn9zhOChvPujWkUrMDXINeT0dbUKdkyEzClaNgenWwQ7+3/HDBYf75A7HQXnzxYrUOIQJGvbO9RwHGFmEvbEWrafKcmuHFf/v+OGCw31yh+OgvIEDA8+ZM6Syd1jNblDj6kHSwDi1I5V5a+aJ/3f8cMHhPrnDcVDefM1tVrRUW4/G4gIHZ9CkATg3GsOiitzyOvh/xw8XHG6TOxwH5c32w9RHLHuCXFsB/GcyMEwC65VtjFJLe9Bz/IofLjjcJXc4DsoTOHpts+RmMPa2BYxKIJEjRKw5ZkqG19aQ8P+OH+YQ3SR3OA7Kq/ghYy99teG9AdbVblgbCdiIC1PkyXIfjp/xw70oyOlwOv5/5c2OHp5tcNpjHbbqqkH7RKDR3hIaRSNqD7dsQP4QP1x0uEnudByUN4VVWEAQEVDSut6Olvdu0Al51Vlt1EYSb0VI+FP8MLpJ7nQclEfh3BCSUIWhNgEpJxDkBmVKm9NKn/HW5lz+FD+M7pI7HQflzaqFoLP02kGkrLcDq4BkWm2IVZvKNCXdWtLDn+KH0W1yp+OgvIkfFo4B4wKjVwWUkkG1RqBS98mnGZBv3STgT/HD6D6503FQntCBqEQVM+SqCbDMBoqtgM19llxtFLz1dsiX+GF0n9zhOChvfHIJVpIx5Fb3DisVUMoEzGIp7n792g4r+RI/jO6TOxwH5Y1PPjDnMBFaoAY451xdh1ZIqa/mA2215LfcDvkSP4zukzscB+VNWZVoItcA3JUAcx1Q5yqwWuBYYmUKeGtNj3yJHyb3yR2Og/Lma64WmcSrjqK8yqo0EKRrhoidKM48W3gAx+/4YXKb3OE4KG+WSodYZ8gBzIh2z1HBKHTIHK3hIqThrfihfIkfJnfJHY6D8sbp6K222gdYLgoYEoNUHbBTuWGksf70VoZEvsQPk5vkDsdBeRMhyZY0xQoBWwRsq8CqmRBqaImttIzhQUP+R/wwuUnudByUN/HDLtJWDw5tf8ZFbgU0sUBqsoosTkbpBR2/44fJTXKn46C8ia4HyVl4QLBVU2ERBBVVkNzCTIhR8dYsuXyKHyY3yZ2Og/KoskrUpK1SirGvtoMETHG9Imm9Ho0s13Rrr7R8ih8md8mdjoPyJmCFq3TSOCFxWkwU3oMduNdYjWZahHO6tWpBPsUPk9vkTsdBeWN2cLa6yiugXlZlFXuAOptAkNqIJMeZb0XX5VP8MLlP7nQclDc+eaxlzKrr7ZgEaLmDbZ88axtTleugW+Fc/RI/zO6TOxwH5c3TUaxl7LJokAGYbR9CawlwoLTWBmu5lc3VL/HD7D65w3FQ3sQPDWtnXnBknoCMChrVIOTaQuxUKN76YqVf4ofZfXKH46C8WSodZ8GZA2DYGxZSamChN8iYWqRFRwu3psn1S/wwu0/ucByUN9c6VpeRmjYYONrefligjrngSAMzGo0gt+KH+iV+mN0mdzgOyhM4xEqRMRii7hOaXQvYWP25meIe5G4l3rI69Ev8MLtL7nAclDeXyUmo5rhoKHk15GkKVLO+eo69gh05ET8oq37HD7Ob5A7HQXljkrPItH+mOiIDqu2VuaQQU5VCFa1fG3nST/HD7Ca503FQntBRsPVJqw8XMQHEMVbTESfEVXCNiq1Gqg/o+B0/zG6SOx0H5U3XUQLHOBKMEmwVVt1AcJ+X1SA0axy13DpNrp/ih9lNcqfjoDzatKCdkDNMpQLYpIBqxlVoNdQqPQW5NfWkn+KH6C6503FQ3ngdKadh3LdLvuhYj8XeK60gCfcNqCAtPPhi9Uf8EN0mdzoOypu+g7mOGVYbHgMBUu8gmlZlNWbtveeu+oKO3z45uk/udByUNwmrUZpGZoiDEXCKrL6jN6A97xRr0C6XElYlfIkfovvkDsdBeZRcD1pHQ0gUGFByAiNdXcg0Gz3MXMqluY5/w/FHXeU+ucNxUN64HUlMSw0Qae6d69FAW+qQDCWRTaRyqSf/Nxx/lFXukzscB+VNS157DqF1GG1us2MS7JcE4jQ1jJlTurQ3999w/I4fovvkDsdBefNyRNNMYcDgVABXjQW176ULxCFYk5TqpUUk/4bjd/wQ3SZ3OA7Km43rRLWKIoze++o5KK6ySiqEEQeNklLvDxry3/FDdJfc4Tgob1aDos3QkkCXPUrexgTF3CDomExzBnpRVv2OH6Kb5A7HQXljdDSS3FJcTUbaUx1FwJJMEKY+MQbs41KE5N9w/BE/LG6SOx0H5c23XJpcR0pAyepeuc4gqRpw2SOBKH0EfEDH7/hhcZPc6Tgob+KHbQ6qIhBq2gfJUUBTV0i0Gg5OInRr++F/0fE7fljcJHc6DsqbtqON0UavEPNePlIlgW2TvAQqnbIGng98wD/ih8VdcqfjoLzxOmawVb3YwkFWU445wXpECpAYhhHCWM36Azp+2+TFbXKn46C82boe+iQeEyL19XaE2cCoM8SaY1+d+iz4go7fPnlxn9zpOCiP4ofrzUirnipZEVB49R06EUxwvSm5Da233I74JX5Y3Cd3OA7KEzjaiFGzGOiUCZjHXpw7GYgCrn7EBoZbbUf8Ej8s7pM7HAflzd7cuf5rgWDE1gCZbD0aNQLPNgrGFGa8NE7+bzj+KKvcJ3c4DsqbBW/S4uBOYLiQwEoMq5wSqGyhIoWu7dKann/D8Tt+WNwndzgOyptLTxZ66T2ADrRVVqUOmnW9IU2rySIkpkv3CP4Nx+/4IblN7nAclDcNuVEiNYUcMa+yaoZVVkVdcFSZNIrk+aCs+h0/JHfJHY6D8sYH1Dk4rLIqUqvr5ZgZRKJB7FzLZJN+687Tv+H4HT8kN8kdjoPypufAKWGsOkprX+9FzHvTGwnIejkoW5z11mrQf8PxR/yQ3CR3Og7KEzomTxlxClDbRkfkAdqQ93wgNsuCKd0KWMVP8UNyk9zpOChvCisT5ZEDlLRb8oC6ug4jSIG5WOfdnz+g43f8kNwkdzoOypuAVU+chSPMsNsOSxGqYN2vSMirrpJaX7wdv11ycpfc6Tgob96OWcQWAxBtG4Eh7iU9oUBIoyZl7JUv7Xf7Lzp+2+TkNrnTcVDefM+N3UoxhZnaBNyzT1J4ApFqiDmX1B98z/0jfkjukzsdB+VNiKRR6qMSzB53ODeX/bmKwNiUJXWSceliR0lf4ofkPrnDcVDe3HpqrSSl1Y+XvhNWebUdGjMQtoCzkmm85XakL/FDdp/c4Tgob8Y6jBqiZWhhLkJmL6B9wdES4Qw2OadbXUf6Ej9k98kdjoPyBI7URq37es2MZU+TNwRBNrBQZ8qRBt66TP5vOH7HD9l9cofjoLz5XhWjlNAKJLa94G0fX+4BYUiOsffRZ761/TB9iR+y2+QOx0F505BrbYFWp9E1RMDWecGxDxPUEEfVQavGug/H7/ghu0vucByUN/OAVsuwfaFjFVHr5bC6KipKQMq1lZlKmA/g+B0/ZDfJHY6D8uZE4OyV4ySgoAI41EAaJ8hZQmw2Eo5bUx3pU/yQ3SR3Og7Km6djhpGrrj687M9VsXRQa/tSeava0hxBHzwdf8QP2U1yp+OgvPmYixy5/XNeNjfAzhFsjrw4STntmY9Kt07ZpE/xQ3aT3Ok4KG8uEky1EacCjVIXHTZhvRkB0pwNx6r6e9UHdPx2ydldcqfjoLzpO6SJIiYoGhFQk4IZB6jNEAfmUOut6Hr6FD8Ut8mdjoPy6NQTR4slQ7W43o7S+D82eZ59kdEGp/iiK//tk4v75E7HQXlzsaOkmQotOlD3fdlWQVlWky4oq+ugmeatEEn+Ej8U98kdjoPy6GBHG9EKw0jbCtzvh01EyJS7BiGr6dbBjvwlfijukzscB+XNvY5MLZYZoYa44NA2QZACCNeBUlOu+ODl+KOscp/c4Tgobz5YiVoWQmDNAXD0CLp/m6ShpcqVw62mI3+JH4r75A7HQXmTzQ1YGPeK9SmyOvLYwZJWSEWNkxVpfMvryF/ih+I2ucNxUN7AIVOU49hNxtz3yCPYbs2HmTbMhrnessnzl/ihuEvucByUR3eesBGpQWcqq+dY3YeFlCHlqIW4pDRvXbLJX+KH4ia5w3FQHvUcIViiCX1nELF1gjrTxkQXM7FLzw++Vv0RPxQ3yZ2Og/JoRw/lWDnBaGMAhtQWHTyAEzJSytquLc7Nn+KH6ia503FQ3tiA3MNM+8UI3AF5IVJTL+sXXg9J1jjDrQhJ/hQ/VDfJnY6D8mYNSQizZglANv6JkCTQbAJTCSeuznxcu4KWP8UP1V1yp+OgvAlY6ewlmMEodfUdWgNY+ecWGlFbvUeZ+sAI/CN+qG6TOx0H5c1NAhuSSxRINZRtdgSocdVYpYS5uJE6463zsvlT/FDdJ3c6DsqbZQtouY+WYdRh++3IoKEq9DySjFGYrlmB+CV+qO6TOxwH5U3CKiAFGQ0y0Wo7aq5Q1fpqytMomnIbdqspxy/xQ3Wf3OE4KG+sQMyigwrERm3BUSpYTxNmS517yGR2a4cVfokfqvvkDsdBeRNcLzZSrhGajj1NHiNoFYbVjI9kRLHgrZXr+CV+qO6TOxwH5c0dtJRybCFDrBz2VEcCncQwe0qhRhnab32vwi/xQ3Wb3OE4KG+MQEv7+jJDnBkXHDWB8F5LknSGYMT12sdc/BA/jMFdcofjoDyBw3qJca9XCE1WWbXacBCRBGlisqGRjO0+HD/jhzG4Se5wHJRHNmDP1DFBJ1xlFUuBin015DxnG7FOpVsb1/FL/DAGN8mdjoPyaOYptsLWIK4WHBCbQN1TgX0Wo9QRS7uVXMcv8cMY3CR3Og7Kmw1WUU1QG+RWMqAWhdqowGyGva+HA8N4QMfP+GEMbpI7HQflTWXFNaQ89yRHF8ApA7SHxQkO0dFiovCisvrpksfgLrnTcVDefLGSSHnqgJp7ByxcwHJcbUgOWWfhMMOLyuqnTR6D2+ROx0F5E13XhpRahEacABMK2Jj7fgerpJq4hFvxQ/wSP4zBfXKn46A82ivdLdLoIK2v8mr9CFrLatJzX5VVzzngrWUL5UP8MAb3yR2Og/LohGbQUneIpI31dOiw9XTohES094JarOPW0vXyIX4Yg/vkDsdBeVNXpUCCocIoc3/PjQxSafUffYFSV23V7QEcv8uq6D65w3FQ3sQPOVbcd5cL8YKDUwRNq7biPGJATWgy78PxM34Yo/vkDsdBeXPpqXI1VIJmq9PAtjDRNDO0PBKWriHbrZGn8iF+GKPb5A7HQXmUzZ0ULGUw3SESGxEqT4Exa1PG2ejayFP5Ej+M7pI7HAflTc/BtWCTAGHyBBy1gYTMEOLsvQ2c1m59yy1f4ofRTXKH46C86Tn2rGwLCpwsLjhyBRFV6KNX0smF0615wPIpfhjdJHc6DsqbadmOtrqLBhH3jp4aApj1CIG4W8HKw27tBi2f4ofRTXKn46C8CVhhj31Uhdgq73BuWS15Xq1H1z5RhSk9+Jj7R/wwuknudByUR+dlZ1qdxWICdRscdUJtbCCYJLemM+KDtuOP+GF0l9zpOChvmvKopUhNUIvtsadRwPoI0CjU2WZn6bcuPZVP8cPoNrnTcVAe0bE675QLTFqtOWIkqIkahILGIlhRboVzy6f4YXKf3Ok4KG9uEnSKXVZXHnS9GIg49uZchfW/lipbsmsXO+hL/DC5T+5wHJQ3PjmOUCUlYMwVUBH3pVndJzRD1dExhVsfdOlL/DC5T+5wHJRHYx04cpgZSiq2ug7cX6zGXN259JlCaoVu1VX0JX6Y3Cd3OA7KmzU9s8eW9wUC7AuONgvUHNL6KWfCElNvt7Yf0pf4YXKf3OE4KG82rvfBmdVAed8j4L0atIUAKeseJA9Tru2woi/xw+Q2ucNxUN7ED7mNUpvAoLQachkGtWqC2mmuwqrVUm5ZHfQlfpjcJXc4Dsoblzz13ldXDpKnAIYYwJo1yKsVV+NJ6doKK/oSP0xukjscB+XNp1xpWQoJ9KILjpJsYZIaCKuQ1cA8H5RVf8QPk5vkTsdBeUOHamKqEUTT6sMDDzDGDpFoDE1tj3c8oON3/DC5Se50HJQ3W0haNgpNQfrogFEZJFiBtn8/kJDmrZ3r9Cl+mN0kdzoOypv9bhTYKkUYLTTA2QIoBll0RI00V301bu0GpU/xw+wuudNxUN58zuVeW2kGXPalp7qP2fQFS8cSq2UsmB+45H/ED7Pb5E7HQXlzfLny6JMIZu0IOKaBWhWwwp2ktDauhXPpU/wwu0/udByUN27HLLOMSevtkLy6ct0L3lrezuCiQyTEa3ul+Uv8MLtP7nAclDfxw06Iuaw+I+958pAYTPIEjsnmqBPTTPfh+KOucp/c4TgoT+BoLeFEXO+F7KGnqgq1d4VRopZaOPC4tcOKv8QPs/vkDsdBebM3V6JZXkgE1gmolqHWFsFa61TaYG23Pljxl/hhdp/c4Tgob8qqfXQgIIOM2gFzXnBQWW356Jw599HoARy/44fZbXKH46C8MQJDDRpyW1wYAabWFhyJIHXlmeKo1W7FD/lL/DC7S+5wHJQ3Ux0taIxhQtZUATkoKJMAtxFkIvMque7D8Tt+iG6SOxwH5c2n3NinxjQg9hRh9earIU/VYBbLQ/Lsgg/g+CN+iG6SOx0H5Y1JXuawuve70SqpsIiClZqAuSPn9ZT0ccsk50/xQ3ST3Ok4KE/okDEkSSrAJvt7FSVQKgRhNhaOY6Dcih/yp/ghuknudByUN1YHY+5lVqD6n+PLCapZgTliqbO2QelWhIQ/xQ/RXXKn46C82UNSKGaMAfKup7DwBJ0xweydGg8ukm5tsOJP8UN0m9zpOCiPdi006rgP2XT+v09WYrgqK8zcSonrXbk19sSf4ofoPrnTcVDevB1DGJtUiGLr7chJQUvJkAKWPvda3XJrnly+xA/RfXKH46C8gSPrkDI6dBz7JEFZbUdcj0gKhhqDhthuxQ/lS/wQ3Sd3OA7Km00kgokiZqhc8+rJRwANTKvCEtGOFO1aTy5f4ofoPrnDcVDeWIFGmWyvzK0iCwkdoJUFeuQkYcZifKslly/xw+I+ucNxUN5kc3fDkUaBPOZ6OWLfHTmtf8CFwhxRaNiDsup3/LC4Te5wHJQ3mxYkTqHeoAfep2z2oaceJqQYcyaqYVzL5sqX+GFxl9zhOChvyqpuexVP20t66l7wJlBLHBAoD0IKwfqthJV8iR8WN8kdjoPyas9CFRsKabbVhhcykBgXITJC4VGE0q15QPkUPyxukjsdB+VNwKoXKW0KWKUCSCWDjcwQaplKsloPe1BX/RE/LG6SOx0H5Y1JLjMH5grFwr7zJBHMLEAfGUupQcu8tYVEPsUPi5vkTsdBeXToKec4MENhy4C9ZZAZDJqUYbX0YPnWLRv5FD8s7pI7HQflzV7pULLEHEFCWX3HKA2qjQEdiWvGkXQ8aMr/iB8Wt8mdjoPy5ntu6mNgLxBxO4EU6+IkCRTKQyNasfbAJv8jfljcJ3c6DsqjzblNqM4KM+4QSc4EJmlvCe2Mc70nrdz6ZqVf4ofkPrnDcVDefLKqQ7vOAVVZAWMrIOu9gDHV4khtFryVzdUv8UNyn9zhOChv4ocUWueKUHlvP2xzgqBkCD2kOEhyDQ/g+F1WkfvkDsdBefPBqmfqMy0kQpX/O2aTdIJKpdzj3n94y+zQL/FDcp/c4Tgob8oqrjRbJxi0v+Y2zVBjZsi1d6nTas63OnL9Ej8kt8kdjoPyBA6tWC2IQV4oAM5KUFvIMLmV0KkLjVt7SPRL/JDcJXc4Dsqb7YeRpOriIiCusgpXgWWxCxQVNA6jhWuLFvRL/JDcJHc4DsobOBYBc1bdu0cKIHMC/WeN1Qycp9a0Hpb7cPwRPyQ3yZ2Og/Jmg1XEwMUIKO7zspllgZHjHvBQ6pplxgdGxx/xQ3KT3Ok4KE/oGBmlMWegNPd5WRtQaRQInXONYzaTWzvX9VP8kNwkdzoOyqPjy7VKjR2mhrDDuWHTwTAK1tqkFnvydvx2ydldcqfjoLy51zGpJ1mNhv0/9s4uV7fc5NYtQrIx2NAc/Nf/Jhy7vpsdHb9L88a+opSsVO0RJZGynwLmGAZuBqvL6mCp5fVjSpbU4uAHX6z+iB8Wt8mdjoPyiA5rlbtBSkRr7pA1n0tPO6arYZbU6rVHgfopfljcJ3c6Dsqj+GG0nklgxL1soa8eS6126CZtYpqcb33QzeFL/LC4T+5wHJQ3pcPUqNFeJr0XWXEjqKEW6Jp4rnEkB7vkk/8Lxx99lfvkDsdBeZOwkq7Y5liloiAQhgGa1vyRx159OLnVke7D8Udb5T65w3FQ3mRzRy41pwLWt0/O2ydfPIByLYrCeaZLI/m/cPyOHxb3yR2Og/LmueyqDxJagma8JvK5s7lzGiwyUqPIHeulewT/wvE7fljcJnc4Dsqb+CHlLNTWGK6agLTPfZlcIfXZMdZp7ZYR+C8cv+OHxV1yh+OgvKkcFiTHgIC0r6BRaqAWtksei9U1eOitp+T/wvE7fljcJHc4DsqbgbzEFiK1/RRwn5dlAwtptVWjCxWOFuWS0fEvHH/ED8VNcqfjoDyhIw9ac0Uo0CT1hUhtIKQVekOjkYiyXNrv9j90/I4fipvkTsdBebRooY5YlaHPsO88GULF1WL1OadIm93ipbfk/0PH7/ihuEnudByUN3ulm80Z+75Kjmsmz9TBKCJkK6lJbdjqi87qt0su7pI7HQflTYQkSBtDBErvBtRnBB2rsxrMQ2zveMvygI7fNrm4Te50HJQ3nVXLOdIkkBYVSFRBIsZ9LjAplYFxPvhk9Uf8UNwndzoOypsns5QnxmpQcIdzS6hgkhV0DeRUIrbcb7kd8Uv8UNwndzgOypsXs2vwHvutUwyke00P74MdDTIxUYqRMV5aK/0vHH/0Ve6TOxwH5c0JzVqmSCzQunSg0BmsTwMUKoVMJ9mt+GH8Ej8U98kdjoPy5r1sDSiCCEa1LDhmAlUcUJLaTGlQzbdedcQv8UNxn9zhOChv2iobncMMUEtdbVUPBbSUueConWpHDenSmp5/4fgdP1S3yR2Og/ImuI7NtA5bbVWOQHm1VZJigMZMccQxZrwVXI9f4ofqLrnDcVDefMtVbDWFDEH2t1yiVUPq+sEzIc6Qx8RLS6X/heN3/FDdJHc4Dsqb+CF2jrqt8TV7r8pRB6jFBq0iYmtl1vbgU+4f8UN1k9zpOChvPleVUHtoGRrpPtaRJ+iOHw5ZoIxpRNfCufFT/FDdJHc6DsobOhJHKnVCrxmBIivUlAPMXJvU0ef6m/cDOn7HD9VNcqfjoDyhI3YsVVZnFTjvw4Bj9Vg8BdjWRB6tp1lvBazip/ihukvudByURy45lpRodVaMDVYV2dsPlSHVSYphykLnAR2/bXJ1m9zpOChvOqu4qkPPDfa72dVZ7d2gWgtowt7mGHH/Lr5Px2+fXN0ndzoOyput6xaFKicYvUWgELfbkROs8TyMEHu8VzvwS/xQ3Sd3OA7Kmxez2tEiVuAw1lAug0FrUEhlwVIlsrRbbwLxQ/wQg/vkDsdBefRgNjWebBBx37DJqFBnF4hNY8g5xxRufc/FD/FDDO6TOxwH5U1bhdxGRYGmYwfXFyE1YwBOTcrQ0dhu7VrAD/FDDO6TOxwH5U02t/cme+O6Sh0LjpDAWhYoSYhL7evnrYQVfogfYnCb3OE4KG/giILcVaCnEXaIJEGVlkCCDlRFrONWNhc/xA8xuEvucByUN99yR9cS42qm1Mp+QJ5BsjQwjpWo14HB7sPxM36IwU1yh+OgvFkNKlYll71YYR936nlCDfvFrNWesWOmcitCgl/ihxjcJHc6Dsobk7yMHTNco8Y0BhJbpYOQgMv471RHlvBgIv8dP8TgJrnTcVDeNFYWaXAhiIHzmjpSB8GJ+4BmMgk7gzgf0PEzfojBTXKn46C82X4okixjBC2bDokTrHIAScJDA8q9DVb4JX6IwV1yp+OgvKEj95SbEIRWBAgzgrReAbPZaLHO0R98zv0dP8ToNrnTcVAexQ+DlR4MctvnZaUbKDeFGFXWxK5xhlvRdfwSP8ToPrnTcVDeJKw4tGRDYZa+P+iqgERC4Fh1DI6lz1u1I32IH2J0n9zhOChP4Jip1KgjQ6imQDFHqFQr1EDYepl2zydPX+KH0X1yh+OgPPqeK/vcEwLW/67Z0ADZS6bDrKl1jdj0VjY3fYkfRvfJHY6D8mYkR6MQpQKNvaan1wCG0gCLtKkhlz5uDR3pS/wwuk/ucByUNxvXg801WyAUHhMIA4FwSGsiH6Ycilm/9eQpfYkfRrfJHY6D8gaOTsKYMoxZI1AtCTTFCKtgxNAUuc1bIZL0JX4Y3SV3OA7Ko1cdLdX/LhEw2voRDWzfeWpaRpuy14PecsnTl/hhdJPc4TgobyoHz6ySC3Tb2VwLDaqumSOwsoUwrfCt4Hr6FD+MbpI7HQflzbOO2Tlgb8CzJqDGtuhIFXLOoc2cC8YHQ8cf8UN0k9zpOChvDmhO1oQ0Vu2YCFRiAKuUQaRXLLN1urY5N32KH6Kb5E7HQXlCh1KfGbFDi42BqK2ZPFuG0gWj1RB7fzB2/BE/RHfJnY6D8iZglaVh5AwDx+6sZt+bcwuEaH12KR37AyPwj/ghuk3udByUN07gpP34r8BMY03lnAcoSwU1FjXSXsqLzuq3T47ukzsdB+XNN6vEark06K21VTtaACXrQDOkSNSj0a2HHfQlfojukzscB+XN0vVEa/7eLwGNV2OlWcAwJKixz5Lb6qzmrU9W9CV+iO6TOxwH5Y0VOCO3YhHQZtzLFgbUHAIkwVGl1Zr51tRBX+KH6D65w3FQ3nzOVRQKlmBViFU5Vh3Zy9cJQkhGRfqaPW59sKIv8UN0n9zhOChv4BALhGow9j1ymr2ujkorhDZjlplwyi2fnL7ED9FtcofjoLx5DziVUywIJdBqq+JQEC4CqEFbCnkfJLgPx+/4YXKX3OE4KG/uy2pprUuHMoYA1TZABHEfma0sVBXTAzh+xw+Tm+QOx0F5AoeVYcN6glj2p9xiCtpmhdFjRAxtjGtGB32KHyY3yZ2Og/KEjl4zWeGyJvK4hg6tCIJZIREzI7e+ZvIHdPyOHyY3yZ2Og/LG6bDQtaQOk+veuc4d6kg7fkgqqceQ9YEN+Ef8MLlJ7nQclDe1Q5PMjAaNQgcyzYuOkCCEWGROi5le1I7fLnlyl9zpOChv6LDU1YKBxb390HqDKjXD+nu2zTzMWsUHdPy2yZPb5E7HQXnTWRVMc4YdWJ+6pvJcQBQFsBsZUwlxPvhk9Uf8MLlP7nQclDdWIPWWdNMx8+qsksTFyeqxuIUWV1uz6odeooO/xA+T++QOx0F5864jlEkzBShj/gfHmscrTlCKhrHmKO3WDiv+Ej9M7pM7HAflza2nmFpZTIDp4mJNGgY15wYzTs5ige9tleYv8UNyn9zhOChvVoNyp6bdII+4V4Pu65lT5prQmwTkwZNvjeT8JX5I7pM7HAflzWPyULKIdFAk3AmrBUe3Cpa0ysxc+7UnT/wlfkhukzscB+XRx9zY+2gBZs0TaE0aIKQGBdvUFpQoPagcv+OH5C65w3FQ3sQPpVirg8AoD6CRV+WIawRJaeERhMXoARy/44fkJrnDcVCewCElcOucISwa9qsOBBt7yVucA7GwUXzwKfeP+CG5Se50HJQ3exYstcjFICxG1kQuq3TgfhrIkWezMTm1B3T8jh+Sm+ROx0F5tKNnVGxNoPYyNx28ykYjmBi1tY65aXlAx+/4IblJ7nQclDdPAnPaaw7DKhZ7+6GuH4Jr9hhEWtLeRBJuxQ/5U/yQ3CV3Og7KGzqkbb9vQh1cgUpataMhAzPNqWSs7VbAij/FD8ltcqfjoLx5FEgjRV108Jj/TeVx1Y6gULAUxhjSmC+m8t8+ObtP7nQclDffrDDlEcjAzBYduMqGFG5QomSNEmzUW1N5/hI/ZPfJHY6D8qaxShJaHAymLe1lCx20skHOE9WkY0u3hvL8JX7I7pM7HAfl0bMOLsRcIAcqQNQXHHN0SEzDuiLPcmsmz1/ih+w+ucNxUN7ED7EkwzahW/3PJ6+gQfYxTWnD6r4Y+KCt+h0/ZPfJHY6D8mjmEAmBE/T1B1CjvV56nyfosaRusbRrO6zyl/ghu03ucByUN3CEymlVCZhz77CKaxavNgcoUYgth7Im9vtw/I4fsrvkDsdBeRM/zD1xl7ETVtsMzAYVx4QcC4VQQi7XlvTkL/FDdpPc4Tgob84RtIRhjjWQl/0eEK2B8Ro81q+NzIhcQ78Pxx/xQ3aT3Ok4KG/ih5RTndogWOG9322AiShEjqEUS50pP6Djd/yQ3SR3Og7Ko+PLnZgXHaSlAJlFsJ4VRkmTecbcsj2g43f8MLtJ7nQclDfh3GS9NiygtgZzoqigOhTSzNwwzWg0HtDx2yXP7pI7HQflTWclg1fV2I8ApwD1suiISaEraeYZZuFbe0jyp/hhdpvc6TgobzqraLHlGqGWHNdU3htoGG3VjkZqin2WW3fQ8qf4YXaf3Ok4KG92WNFMhPsGWiq0F7wtOtYwDikM1BJVA9/yycuX+GF2n9zhOChvQiRDeh9pQM5jJ6x4QB2tQ11TyOx1KoZbVmD5Ej/M7pM7HAflTV+VI+MUgUKrm6JGGYyrgsxe1lxuRe2WFVi+xA+z++QOx0F545MvBvKYDUbdBwlm2J+u1o9q0yxaSWtevw/H7/hhdp/c4Tgob2aOLlNGRWghIhCvP1Pei6xC6L23GXDcCq6XL/HD7Da5w3FQ3rRVTUpacweMgftjbkhQ+wzQhWYUVJzjwUD+O36Y3SV3OA7KGx9wjDJbZRhYdM0cfYDEYhBLEe65yL33gOVL/LC4Se5wHJQ3e3ML0U5SQamTV1tlq3Lkgnvjuk0NafdY9+H4I35Y3CR3Og7KI6NjrLEjVihabdHREer+oDsy5dlXFenxlklePsUPi5vkTsdBedNYYUkoPYGV/egppbpqx+quuPSerEuo5cHH3D/ih8VNcqfjoDyhY0qWGjRDozaBYtoXCWTAnIGrrUHd0q2HHeVT/LC4S+50HJQ3z54qTZTCEOaeO3AqaO4MebZcMTfk+aJ2/LbJi9vkTsdBefOcfFjpMgYUzASUi4B2TjBmmKumFC05PKDjt09e3Cd3Og7Ko1tPOqIUhX1ldnVWNYOoGCxWkGpRm/XWVC5f4ofFfXKH46C8GcrLgiJzg1irANWZwfKaPbix6BpFROiWFShf4ofFfXKH46C8gSOu34AD+7bIGxCXBjZbgMYFQ+Bcgt6ayeVL/LC4T+5wHJQ3cHDHhjkA9rQqh8YMOqRCjSmYSh947fiyfIkfivvkDsdBefOqQzvOqPv4svGaOaiBhLRm89lGry310m755PIlfihukzscB+XNZfISY03KCwneO6ymgQzNgM32kaXKJd/atCBf4ofiLrnDcVCewIGzyioaClPXLE4FGTRMgqhIrSaM9151yJf4obhJ7nAclEczB5uwIcSxV4MOHSAtdojVIutsq4w8+Fr1R/xQ3CR3Og7Km2cdJVNLLYKkbZK3/RYwVgWsRXpsbVZ7YHT8ET8UN8mdjoPy5s5TlJiDZCi42inaexD/O02+oOkxTqOiL+j4HT8UN8mdjoPyxiQXHHOigQ6r+zH5AAsia0SnZtYs2ry1wUo+xQ/FXXKn46C8CVilkJqogFabQGkOqFgZWmk9YOohXDuDJp/ih+I2udNxUB6Fc3tlzQa57CVvsSQwLQxJG+Y1eATsLzqr3z65uE/udByUN6fJYxkNq0CVuOaOsjixqQVmG8pZU2njVnRdv8QP1X1yh+OgvGmseO5sboeZ2x47UgbJJgsTiikNwxJufdDVL/FDdZ/c4Tgob+CIbXAKAZBa3HtzJ1TNCdAaI9Gc7doXK/0SP1T3yR2Og/Jm6Mih74+2wG1ftJlUwdposMb0UVZbtX/5Phy/44fqPrnDcVDeeB2NtHIfYF0NKKQGmkcFkdVdxUiK7dbXXP0SP1S3yR2Og/IGjjJGi6FC7iMvOLbVoXFAbGizjzQx0H04fscP1V1yh+OgvIGDW4lNGZR1zxxhXyan/WyW8xrHqTHfcjr0S/xQ3SR3OA7KozNP0WpJA0KgfUAzTtA6GFCDWRCMEh9Ujj/ih+omudNxUB7td+tsFTNorBVIQt/3CCaI4dAxa5KiD+j4HT9UN8mdjoPyhI44s3DEBr1SWHTMuOkgQJpDywLE8EFj9Uf8UN0kdzoOyhuTPDcucQwY2tewUZtCpbHPErSeg9YgtT6g46dLnoK75E7HQXlCB4ehKVGHUWl1VjYnmLYEUnoiHCWk8CBC8jt+uP7rnQ6n4/9X3mzOHSn0XPenXF105NHBZlrtVUlorYfUxq3th/olfpiC++ROx0F501mN1mvbdzpqWIhEiVCREZjnWJWkdGt2h44SPsQPU3Cf3OE4KG/W9HAs+3UsCOFe0zMb1KBrKM+tkyJWnpfGjn/h+KOvcp/c4Tgoj75YjQXDQiL2MICmBJCcDTQLlqYjIj2A44+2yn1yh+OgvDE7pnGYmCD0ENfQ0QqICULOyaqtuQPrpdWg/8LxM36YgvvkDsdBefOYPIXWMhZg5ASrkQpQ2SpUbcIj5ml6yev4F46f8cMU3CZ3OA7KmwVvIUUsNCGl/TGX4xrNbSqwhZBoTKrxkk3+Lxw/44cpuEvucByUJ3DU1UiV3VFlpAbUOIMmTRBZQt6T+miXElb/wvEzfpiCm+QOx0F58+RJey1xFQ2xXtZAHgmqlAyBuDfuOa5Z5D4cv+OHKbpJ7nQclDdbpcd+2NQFgnYDivtLFWcFjBrCbFaHXFqc+z90/IwfpugmudNxUN7UjkKVI0+Ytn4Q7/Oylhlm6FwHz5700s71/6HjZ/xwzUROh9Px/ytvHnZk7lFwQEIWIGurx5rrR+p5InLUqZfey/4PHb9d8uguudNxUN58scIyQ6QAaWerSPqiY9UTSGVVFOu59/bgi9Uf8cPoNrnTcVDe2ORYYkoWgeec+5oNrqm8Bghmg2YoGOUFHb998ug+udNxUJ7QUVIYac0ewHUN5KQzgsi+o9kD5dxqKf3WVB6/xA+j++QOx0F501hxn6t7MgghZaBZB0jWAqVULjGbzHjpSuC/cPzRV7lP7nAclCdwBKGOPSAw7oTViAaCMQCTLWzWONLypQVv/8LxR1vlPrnDcVDeDB29FLQcIC5KgBYiYGMSmGmNXXVYvPQi8F84fscPo/vkDsdBeZPN7SF2ywV6UwWqVUGoDNBEuTG3KXhpb+6/cPyOH6Lb5A7HQXnzllxDH8oKvYSyj3Xsz1UtwhTJlEINlvJ9OH7HD9FdcofjoLyJH7LwRG1QIhqQUYaKmsFSjalIKlwftFW/44foJrnDcVBexQ+DFZkwMCw4qiWQYQwpI44mOfZ86yV5/BQ/RDfJnY6D8ubNE5VpyRSyDlx0rNJhORUwniHWPqPSg6Hjj/ghuknudByUNyM5Y0gBE3CsEQgzQa28cySxZLFKlG+964if4ofoJrnTcVDerCHJa+hIXYBHnECyd+jOGVcBGQNTmxLGrfhh/BQ/RHfJnY6D8mhJT+op74VuA+vqrDqBBkWoPKRRiaXWB1+s/ogfotvkTsdBeROw0sockWAkFSBdnZWIIZRckVlGCvXWroX4KX6I7pM7HQflzQnNyTjj/K929EVHYagzrdqhFiP2UTDf2mGFX+KH6D65w3FQ3sQPJddY0gQ22q+eVNfY0fZdgp3KnbH1duuTFX6JHyb3yR2Og/LmEFqKsVtj4BD2o6edze3SoODiJJfSqD2oHL/bquQ+ucNxUN6YHa21kFZHNaJFoFLSgsPGwqT0WglHvHXq6V84fscPk/vkDsdBeZOwomiKde+wahUo1QIqMUGY2Dn3bHXcmsjxS/wwuU3ucByUR21VRu20mqmmq140JNBCEVpoPI3yxSdP+CV+mNwldzgOypuvVV0S08iQKWegzAuThAah9Shs02p4AMfv+GFyk9zhOChvzjxlDKnWCcLEQGMw1MyrfORuq6bUGuXWxnX8FD9MbpI7HQflTTg3jP2HwBrA41653qBi6tCSVpFeKaYHQ8cf8cPkJrnTcVDeHEFrXYcZgSGuqaOkAJZDgVgGVSbsnfEBHb/jh8lNcqfjoLypHRgjxsqQq+iuHQkUqUDoLcW9BzHYi87qt0ue3CV3Og7Km+h6YOnEDeKUDlR1QDU1aI15hlE7XzuDhp/ih+Q2udNxUB5tXZ9aIiXguo8E2voztYogRsQ4e4/jVjgXP8UPyX1yp+OgvPlmRZxrtVU25qTVWa0CUktTyJTW5EEapd56Mpu+xA/JfXKH46C82mGFs2nYG6XX2DHHGs+5GZQ4dQysxvXWgrf0JX5I7pM7HAfljRVo6/cLlwlzxAyUKK+ZvGbgVqmHknqptx7Mpi/xQ3Kf3OE4KI+GjjpDNoYsabVVM02ooRjYmkaozDb5BRy/44fkPrnDcVDeeB2hphGVINTtk1MbIAEZLKKF1gJzuOUEpi/xQ3Kb3OE4KG+WSufeqOy2KoUFR80RVHIH7LRdQOPUb51BS1/ih+QuucNxUN5kc3vuWArCnjH28eU1kBMq9CCIJVakcWv7YfoSPyQ3yR2Og/LmUy5WarnsjqqvgbyFAmajQNeEUka3GW6Z5OlT/JDcJHc6Dsqj3aDFcKIBJpxABQX0P6e89qaNgoRyK7mePsUP2U1yp+OgvDkvG8dY03iFFkfY52Xbmjq6QGGOaZRW54vvVX/ED9lNcqfjoLypHSMELBahSBKgNPerpyEQGs1Rcs6cbp0ITJ/ih+wuudNxUN7MHUkbh5QgWEagXjpYwwprHregPRbKt3aDpk/xQ3ab3Ok4KG9sciqqkjNkxTWaZ2XQkgmaRqVgIaf8wOz4I37I7pM7HQflzZqezoppNVVtVYpFx3Y74iolFo2zNFTOt9b00Jf4IbtP7nAclFeH0NAoTpjC+yQBJ6jNBmDmiTOGaNe2H9KX+CG7T+5wHJQ3VuBoI2jKaybvDWgUBYlrMDeyOSQSN7z1PZe+xA/ZfXKH46C8GclDXHNFKtBZFhwtDxBpq3KMIjwrG9qt4Dp9iR+y++QOx0F5c4+AOtacGkSWfQdt9VZVc4cxepnZRqjX9ubSl/ghu03ucByUR6dspI/MCI10zRxtpFU5KoItQkqenGu+9VqWvsQPs7vkDsdBeQMH1jFSVZjIBlQ6QcW9Y3pYQxqYEz74WvU7fpjdJHc4Dsqby+QJRfoUIDFeP7KBDGSYbbBWM1303Ifjj/hhdpPc6Tgob2zA0axKqJB14g7nJlCqBZrONtdEUuja9kP6FD/MbpI7HQfljdPRxtBQGszRV2M1WwBJFIBGFol5JuoPnI4/4ofZTXKn46C8eUyuMmNJESL1xUSVDjpDhmBolAtJ51sPO+hT/DC7S+50HJQ3nZUMjiEqjF4JVhtloNwb9DCSDZvC8mAo/yN+mN0mdzoOypvdoFgw1UIwU9rXz1oFrW0h0rNSSaOQPrDJ/4gfZvfJnY6D8ua+bC7DoggMzm0veKsgYSC0FkKWlknzrWUL/CV+mN0ndzgOyptsbpSJNXRoeysoUVcQLrhfB05rgyLGW8sW+Ev8MLtP7nAclDeVY796MpwQOS44ODPYPmkzLEgIzXK2W1+s+Ev8sLhP7nAclDcfrLAphpah9ppXvRh7E0lM0GIwEqWZr73q4C/xw+I+ucNxUN54HRitBCTguMZyaphApiJES5jVek56yyfnL/HD4ja5w3FQ3lSOfbGG8oTGe+16bBFsrNG8aeece6bxoq36HT8s7pI7HAfl0fZDrhRGXnBsl3ybHLK/6kYpktSKpmvvAflL/LC4Se5wHJQ3O3rS7HUGBer/ZXPnBKPBoAOZi+iwawEr/hQ/LG6SOx0H5c1+t1GTSSjAZR/rwNhAa6rQiYO1ivs2+QM6fscPi5vkTsdBeXSQACXMLGC5IdDQDsZxR0iq2Ei51Xlr+yF/ih8WN8mdjoPy5mFHSYJTDQqxLDpCAFu/JWHOKN3WPzO9oOO3S17cJXc6DsqjB7OMKQwCzXsPycwDbNYJM3dVsSkmtwJW/Cl+WNwmdzoOypv4YZkR20TIEytQKKt2VFlzh2KdJa5OS28tIuFP8UNxn9zpOChvbj31PIM0hVpm2reeOkipETTkUnlymXIrYZW/xA/FfXKH46C8Ob6snJswQ5zzv8W5EQyjQWuIc9R9LPBW6chf4ofiPrnDcVDeuB0YA/HYpQJtVY6ga+pQhRl7ijaaSL51kSB/iR+K++QOx0F58yKQM2GS7QKGCMRaoQoWKFqDhdpLDQ/g+B0/FPfJHY6D8ia4HqlhRQFuQxchNYNgX9NHmDXGFnnxcR+O3/FDcZvc4Tgoj4xACtZ1Qt6rpKlT3W1VXSNIkhGEbZWV+3D8jh+Ku+QOx0F5szdXohYaGWwfsSGdAjpLWYWEunA17gHvw/E7fihukjscB+WNSU6VTYTXBB7Kaqv2zJHbgsNyDIHKfjN7H44/4ofiJrnTcVDevHlKONrYNwF5ViBKCFYSQYo1Ulea3G6Z5PlT/FDcJHc6Dsobk7xLE+JVLNIexIsEqCNH4Jn3aVcL6dr2w/wpfqhukjsdB+WND5iFV2+vgAnjqh00wVLOQHHIFO4jxRed1W+XXN0ldzoOypsIiZAVkwmICxGK0/4vxG4qgQNl7uXB59w/4ofqNrnTcVDePCePdWbMDC3PRUcIHXREg55amUFLieHWroX8KX6o7pM7HQflTXRdU6VUFg59J6zYEKrM1VlRa6KdKuOtuaN8iR+q++QOx0F59MkqNc6jgCAtJHqIYLEg5NKZqAwJdd6H44++yn1yh+OgvFrwNmrfcExelSOuvkp2h9Vi5jaHDZVb2dzyJX6o7pM7HAflzfHl0riMgVD23nUKZYLs9x2h1KSzjTzbrZG8fIkfqvvkDsdBeZOwGkM0NwbtpQLlGUAaG2Q0NdREkh/MHL/jh+o2ucNxUN5sXOeQkVKEQjUBzWpQNTCkESmWRk0w3Ifjd/xQ3SV3OA7Km69VhbtyjqC64YgN9wXNCjKyBOU6Kz2A42f8kIKb5A7HQXnTVomZ7eBIrn0C8d6bq2NCRE5Yh/Uxb2Vzy5f4IQU3yZ2Og/LGJJ/RZl7zxsJgP+soA2rLawbRSGPQCIlu3SMoX+KHFNwkdzoOyqO35DQYU4JeqQFJ2Z91xxrJ21yjehgjXnsRWL7EDym4Se50HJQ3Y4eEIhMNJo0OlOvqrFra98lbJZPI1V50Vj9dcgrukjsdB+XNSYIUIu2t6x1zAJpiULs2mL2vBqvH9Zv41gHN8iV+SMFtcqfjoLx5MZu4DJsBWt0HO3DwoiOsUmKMcRhmwVv73cqX+CEF98mdjoPyho4hXWQuHKopULMOllYpiYuL1FJPayi5RId8iB9ScJ/c4Tgob+CYUbjntOfxDBS6QkUWyKmuylHKTP1Wwko+xA8puE/ucByUN1OHrdlCVr3oezkPRVLQmRLkSgVHR10T+304/mir3Cd3OA7Km+C64ag4C6zxm9ZIPgfI3rueIhPnjkXTrfey8iF+SNF9cofjoLx5TN6jalylos6R997cBmL7XmCMPfdYc9RbXod8iB+u/xkOh8Px/ytvQiS14kAKEIatypH2poXQ1//BXFNrUWooD9qqn/FDiu6SOxwH5c1S6WoW0mg7V1WAeg9QS+BVPuaqHDQMS74Px+/4YXST3OE4KG9mDsTWetl7q/Z7wM60uCgVmAemUDKH3O/D8Uf8MLpJ7nQclDffcpFSG5ZA6z4RqLaGjigTonZWzCGbPCgdf8QPo5vkTsdBefPoiYw1lc2EhjWI2+qpJBqw1pFLbsbj1rsO+RQ/jG6SOx0H5dHSdR17eTPMtE8ErmIB0gcBTrLBYQzLtzZYyaf4YXSX3Ok4KG9WLcSI3AShVZqrs0oT6j73RBRayzUhXzuDJp/ih9FtcqfjoDyhgzRgx5xBx2ZCrEKdtUPWlmLnRtRvRdflU/wwuk/udByUN51VGDNprzDXDL4PoTWonQRa4ILYVoPVb32z0i/xQ3Sf3OE4KG9Kx371NCZDtbKG8i4Fao4FrNOCI83ele/D8buvQvfJHY6D8mbqQIth9ARtlv5/C96qjrj+0qRZolLwVjZXv8QP0X1yh+OgvDlmg6H0KRUC5TWSd00gNRlYGRw0KbVwa9eCfokfovvkDsdBeVM5iIzNGGhvrqLCCbTHBhwqZcOJdO17lX6JH6Lb5A7HQXlzQlM71tEQYm3bCCwZ6qoWEBlLHjOGNYrch+N3/BDdJXc4DsqbgbzILEUS0OgItP1y0zihpYEtk5iVW0/J9Uv8EN0kdzgOyptXHaZrCl9DRoy04OhGUK1PKNwk9TV+RH4wkP8RP0Q3yZ2Og/Lmtaz0PnUgdEMC2jdtVuloUGcYbU6avTwwOv6IH6Kb5E7HQXkTP7TQewwJioUdISkJjFMGabGJhZqJXtSO3/FDdJPc6TgojzqrxLSLRej/nVyODNKrAElfrVUM63fnrei6foofJnfJnY6D8ubBbBgptcUEx302s4nugNWAWpFnUKR0bQ+JfoofJrfJnY6D8sbs4BZLwAAJ05rKbR8JrDlCzNpKHpX7fPA994/4YXKf3Ok4KG+m8jj7kDkAY2egkibIiBGQ0+ySc5qN7tAh4Uv8MLlP7nAclDdjR44Ze1OIte7th5LBahnQdWKzWHTopdWg/8LxR1/lPrnDcVDeHF8uk9RoQpNmCw4WUKYM0+LAziOGWz75v3D80Va5T+5wHJQ3n3Nn1ZTIYIw4gWqeYBwECklu1HMwvhQ//BeO3/HD5D65w3FQnsCBbeoss4G27QTG0KBqjbCXSVsNrawCch+O3/HD5Da5w3FQHhmBOMbgDgW1A5Hu1aC9QYom3GqcqV3atPAvHL/jh8ldcofjoLyZOSyHZqHAYuO/bblrIO+jQy6SLFEu9ZYP+C8cv+OHyU1yh+OgvLEB4yj7Wsd+1TGAxrYBVzsFnXnDMdt8UTn+iB+Sm+ROx0F58yCwzqZpjRoaYgOyfcnGskDAQsE0Dg0PjI4/4ofkJrnTcVDenCYXsqwUQTgyUI4Bam0Mpo0KCw17Qsfv+CG5Se50HJQ3e6WjtBmjQdcxgWQkEGWDYdSYqmiJlwJW/0PHb5ec3CV3Og7Km9qxF4DWOUEl0eqsygTZp8kn9kmt66z10pKe/6Hjt01ObpM7HQflzYvZlHplLGCN1lRuw8AoFgihldIwab91fPl/6Pjtk5P75E7HQXnzQbf1rBknlFILUMsFRKoCZpuJLQctt2pH/BI/JPfJHY6D8ia5PgJpZYK+H5UTdQHBTosVsfXruiqI3Ifjj77KfXKH46C8CZFEUtHeoBNWoH31SXuo+15gS6lN4lurQf+F44+2yn1yh+OgvGmrspQoa96QyhNo1AS1y2Jlso4qKbRbC97+heN3/JDcJ3c4Dsqb71V9zoHcoRnRfkKuoGkytF4naZeU461sbvwSP2S3yR2Og/IGDhoxFVrjhu1DT4URaliDB9VCg3IjCg8qx+/4IbtL7nAclDcJqymdrReIXSIsGgR0x6yQsZjJ3iz9AI7f8UN2k9zhOChvAlZl9la5QeMS9wHNtg3BASH1yGPB0flWhCR+ih+ym+ROx0F5M5H3HAijgNVtdKDulettNVdMKhlRY7j1WjZ+ih+ym+ROx0F5QsewGgJmhmhp05EQlMYELmvg2DkSnpe2H/4PHb/jh+wmudNxUN7QEVoOzAkyjgG0cyQmO34Ya0ErocRwK34YP8UP2V1yp+OgvDECcTL1OKAsMmD9Xpwga+AAZuFGrLPzrWdP8VP8kN0mdzoOypv4YY5cCwv02RRIg4HGpNCrmeLQxPXWroX4KX7I7pM7HQfl0fHlVpNse2Ny3OdseNWOVkBw4PoTznqts8Iv8UN2n9zhOChvGqs5iwQKILLqB/U1exj+t+BNUuohzSR2H47ffVV2n9zhOChvngRKk8Y1wsDdV+UZwSgjzDisrQaLi97qq/BL/DC7T+5wHJQncEgvFAVxTRlzf7BqCSTXDrVJzKHzTPHWmh78Ej/M7pM7HAflzVLpkbCNWiD9txqUsUENVCAzcjPsLfKtVx34JX6Y3SZ3OA7KmydPsSdqmaDVymsg5wlVVNePPFpAY8m3XnXgl/hhdpfc4Tgob3xArFUCJqiT6mqr+t6by6uQyAxT21zgPBjIf8cPs5vkDsdBeQJH48irj1qzONrY52UTmEgFW2P5+mfrKLdsQPwUP8xukjsdB+XNt1ymapwHsNHqq0KKoEUJBlFXrTqC3Yof4qf4YXaT3Ok4KG9qx+DcSkigYwagPleLVVZjNc2CaJ/b73hAx+/4YXaT3Ok4KG8uEqy2yvqYkPoqIMSDwGj1WMVWMZmxpUS3Nljhp/hhdpfc6Tgob7wOQholDsCQ9qqFWFYVKavRmnN265EjvZg7ftvkxW1yp+OgvIkf9hhL2EtzU9oXNAcvOqiBlaQ8K66fD2zyP+KHxX1yp+OgvJnKB840JwHWNYvT3Fag6ARWnfuUTbd568ls+hI/LO6TOxwH5c2yhTVkIEYEayGu0rFPaK4qAoWJczApkm6NHelL/LC4T+5wHJRHC976TKEJlLzdDt1bpXFhUjvW/RiK27X4YfoSPyzukzscB+XN51xMOFqv0GpfcMQRoGatEFBXzdDBHW8teEtf4ofFfXKH46A8gaNmajVmhLTqxH5MvopGowIlYQ+FqyDfSlilL/HD4ja5w3FQ3iSscrXUTdcEbmXvsCo7mxsglhhaNa7j2sb19CV+WNwldzgOypvK0VMtswvMVT+AsA2Q2RFqybFhx2iY7sPxO35Y3CR3OA7Ko/hhHdJGhxL216qZZG8/3BsXOuZaWqQXbdUf8cPiJrnTcVDeREiojpCwwb61vPsq2osPd0J39EapSbq2/TB9ih+Km+ROx0F501hxp7AH8SGpr9pBHepsE1BaKtYkp2sHNNOn+KG4Se50HJQndOQSMi9CoK/pY9GxZnKhsNorKtS5agv4wOr4I34o7pI7HQflzYPZ3nPDyDBwlQ2qpUBt60cf2RClW8BbqxbSp/ihuE3udByUNxmSgjNOidAnBSCcvKZyLJCtkM0y66AXndVvn1zcJ3c6Dsqb+GHFnHBvP1TLq3bofvbUBvQgrTamkeItt4O+xA/FfXKH46A8SlhNlt4IUiyrscqmIIIGI5fau3bRa4tz6Uv8UNwndzgOypu9uTlyGDFAk7jjh62CzW6QhENKwarNW9lc+hI/FPfJHY6D8gYOtC65E4T90onYKqy/ZKg191BnosG3rgTSl/ihuE/ucByUNzOHJo6WMzDvJ0+1dZCRK2hXbDMWLOPWRE5f4ofiNrnDcVAeHQkUTjrWzIExrrZqBqhJA9hoXTrG3MaDtup3/FDdJXc4Dsqb+7I9UDQZwBkRqKBCHUNXIcHeOOc+5Fb8kL7ED9VNcofjoDyqHKFYVwWJabVVNFdbFVb5MCPmgrG1cssGpE/xQ3WT3Ok4KG+2kHCOhVoD1L39cMwMUlKAKRYl0Ibj1pkn+hQ/VDfJnY6D8ubRUwmdRiGIMe6RfDSwMA2sNywd1ca1HT30KX6obpI7HQflTXQ9zogjCZDlRUcTBGFhSCnpmkZS13Iruk6f4ofqLrnTcVDehHOjUCZCsLEvPdWeoKr1xUlNYbbJ6dqzJ/oUP1S3yZ2Og/KmszLluMiAmesEir2BIuI+hlaw14H2ImD1R/xQ3Sd3Og7Km2dPgzlgQ9DU+17w1kEZA6RVQXC0VTqubT/kL/FDdZ/c4Tgobz5ZoRQZEiBQNiAkhjpTgawjDkq5B2734fijr3Kf3OE4KG/cjtU4xRoIguwngSEHkFoUatDZR25mdCthxR/ihxzcJ3c4DsqbtiqEnFoskKLsVx057dWgFXQWCmn9I6RbPjl/iB9ycJ/c4TgojxaR5GS5IGTMc3/SFag1MbSupTKvssK3Elb8IX645iGHw+H4/5U3cFhESsxgpcUFRy8ggTcc1EflKpIfwPEzfsjBXXKH46C8gaMFTtQUuq4xnHqbu3IIdEt9P4fC0G9lSPhD/JCDm+QOx0F5AkfUjHVOXBO4rcqBOe+X5KvBqiyVSxw1PIDjd/yQg5vkTsdBeWMDhpEjlgBhrG6Kutq+aSNAc43kufPU+eBb7u/4IQc3yZ2Og/LoLfloUlKGZHE1ViUNkBQSMA+Ove97BLfih/wlfsjBTXKn46A8Oi/LgmUgMOW9TdoG1DwY4qRsZVoZ9qJ2/HTJObhL7nQclDedlRTRKR0U45o2yn4w28aaQAYSRWojyXhAx0+bnIPb5E7HQXlzk6BOG5Em1LgqBpUii44YYXRJEY1DrQ8CVr/jhxzdJ3c6Dsqb9+QTWygcIOe94C3NBmKDAIviTElw9FvR9fwhfsjRfXKH46C8WdMTemuSK4Qgayjfh210R3WLRJGUotR6a+zIH+KHHN0ndzgOyptHT7mVGEOGMQsBITLYrAZVcCpiyMS3+qr8JX4Y3Sd3OA7KEzh4VYZpVoFU1yCeQwBDjpBSnqXn1Na/4T4cv+OH0X1yh+OgvHnV0WqONe43TmE7gZNA0BKUkalKiJmufa/KX+KH0W1yh+OgPJo5Fh5SGlSdacGRKkhIE5j3Debcx7i2VDp/iR9Gd8kdjoPyauM6UhCFNgPtjesBNGKGsuigVEru8ZZLnr/ED6Ob5A7HQXkCR4jrb84tG2Dsa/Cosy04QoVpjU2GJbIHA/kf8cPoJrnTcVDeJNdrS5hbh/UvvJ91GAjnBtmopdTnmstvbSHJn+KH0U1yp+OgvDHJOcawRm/QGQWIFFftGAMSJW4paJ1dH9DxO36IbpI7HQflzUweG/23KncMWWNHGqt2rG4LSh25lUIztVt7pfOn+CG6S+50HJQ3ndUYUwYX6NxXZ9X6AGu0M4hkMdWp2F/MHb9tcnSb3Ok4KG/CudSbcKmAtcRVO2red9ASxNp1FpUxw4NPVn/ED9F9cqfjoLz5oBs01sIIudcEVEzAeLVXI3INsrqtZreswPIlfojukzscB+XNDitu2iIptC4BKJQC0rHCSJFK7jNUufXJqnyJH6L75A7HQXmz/TCVYoU7tEEIFHGCdRSYmjFnbDjwVnC9fIkfovvkDsdBeQKHRW65NYMutuCQOvc2K4U0g+TVVHFNdh+O3/FDdJ/c4Tgobx6Tc6w4w6KhlAUHxX18OQQYGAOJTZz91tfc8iV+iG6TOxwH5c3H3MBdw6ocY28FJQ17wdvI0DOOnEftzLeC6+VL/BDdJXc4Dsobl3ymLrFVoP/LkCCCzvbfflBTqnsZyYO26nf8MLlJ7nAclDfvAWvDhFVBB+VVOTKCUFyDh+aeQ0mS8UHl+CN+mNwkdzoOyps3TzW1EHhAS2WsibwzqLS8XcFENmgMfVA6/ogfJjfJnY6D8ia6rjiwpw6G3WCzsujQCFMk2Wxc5dpb8vIpfpjcJHc6DsoTOmZpscY1cWCVNXvEMtfEgQUImXIpIyXrD+j47ZInd8mdjoPyprNibWn2xUSs+01gCqBhzehj9mZ91FnmrYBV+RQ/TG6TOx0H5dEdNJlhSAYrvQHNHvfBDoJqk4M0Cca3HnaUT/HD5D6503FQ3nRWOBcea9AIfd96UmMwIYQSu1ivaf28RYd8iR8m98kdjoPyJkSCFNLICBFxwRHDABl5J0lymLOGPMet+7LyJX6Y3Cd3OA7Km8oRu+VqDUbvCiQLjtr4P9t8M8Nx5nAfjj/aKvfJHY6D8qZypNG1agWxvEbyKBO02G6rrJacNIz8oHL8jh+S++QOx0F543WMVkNrawTP04ByQlAJHZCLkrCmHh9Ujt/xQ3Kb3OE4KG9OaFLi0utetk6rcggz1BgboLbRQw4lz1shEvkSPyR3yR2Og/ImYcWMNcwGqUgGCmgg3QZgidxoDOOW7sPxO35IbpI7HAflzcb1EHlIRbAY9teqBYeWHCHEOYOUGm3c2psrn+KH5Ca503FQ3ryWpVQTtrIfOXUg7X3N5pZgjDKSNKyt39qzIJ/ih+QmudNxUN7sd5NgsZcIIzAC2fxvC0mFGKZKHSVNe9BY/RE/JDfJnY6D8sbq2M84NPMaOzYdOAsIlgax1Zk5WC7XdvTIp/ghuUvudByURxGSVrOkBjOu4WOvVoCKue3T5LwIGQ3DgwjJH/FDcpvc6Tgoj3Yt8BjEE3pv2ybfZ5iHNZAoIcVRtV172CGf4ofkPrnTcVDehHNX79RsNCiNG1AtGTRFWwUkpETFitCt+7L6JX7I7pM7HAflzeJcnSNMiYA7oEtl33r672U5qaxfjguUeR+O330Vu0/ucByUN1OHdgozVJC5E1aNE0gJBnmU3qj22K8969Av8UN2n9zhOChvlko3KnVih7CmD6BOAkpkMKjXbqXhsFsvAvVL/JDdJ3c4DsoTOFJabVWbCoJtNVNYCbRZhZqqWRnI1h/MHL/jh+w2ucNxUN7AoVW0r5mjh4xAeQawYQqptspVB8d6a+O6fokfsrvkDsdBeXSro43RNxKtFSDR/VhWMoTFzNRqksutNST6JX7IbpI7HAflTfyQUw9lMtTCEShUBi29gKQ5rWONtd8Kruun+CG7Se50HJQ3DwJJZ2gq0EoRoMIGyn3C5JbXvLEaq3DrzZN+ih+ym+ROx0F5s8GKcjJlhdpEgeqOkJScoSUZnNZQnvqt6Lp+ih+ym+ROx0F5Y3WkMrMiQh5p1Y68BnOtNcGImjBIL6U/8AH/iB9md8mdjoPy5k3gap9KoAEppgCUpoGUGKBS6LErLvHWXmn9FD/MbpM7HQflzcEOSaxREbiPvTl3ZNDeDbjNSGnkMuutU0/6KX6Y3Sd3Og7KGzpal6lr0Bhmi45ADBUt7zeCc9+drZgvfbPS8CV+mN0ndzgOypv4IUrorBNmxT2UtwWH8n/LFlLqnaLVS43Vv3D80Ve5T+5wHJQ3PnlHa1jj6qtwr+npBBrKhIiBo2TiES49CfwXjj/aKvfJHY6D8qitGn3MMEAnyWqr9q6FKhE0J0S21WKVS/HDf+H4HT/M7pM7HAflzYPAVCJWJsh1P3kKM4EREUQdJc9WJdxyAv+F43f8MLtN7nAclEf3ZS002dc5pq62yoqtP6O2CIkUqsyW+UHl+B0/zO6SOxwH5c3MERkLZ4MetAPRwNVWKUPcK0iGDpv5wczxO36Y3SR3OA7Km8qRc221KJRCvODgNW7sBeyrqzIMtVAoDz7l/hE/LG6SOx0H5QkdPQScQdPqplIGSquvUp0Vao82EpGWdGkLyf/Q8Tt+WNwkdzoOyhs6THdSZM3gxArULIONWqCaSJLCzP3Su47/oeN3/LC4Se50HJQ30fXRmTMJYLYGq7EysBkKhBIzhzyFKj+g47dLXtwldzoOyqOHHRi57IcdcdNhSiCFCGYfs+EaylddeUDHb5u8uE3udByUN/vdeKR9sgNyqALUbc0d1NdflpxGHzRkPPie+0f8sLhP7nQclDe1o+4zlXlCa3FN5S3s17IUwDhyHaxt6qVnT+s/90P8sLhP7nAclDduR9AyaxGwPisQ7ltPoyXAiTPuk2gWLq3p+ReOP/oq98kdjoPy5ppNxqpGbW/oGUBJEwgrQtAwsPRk2m71VfFL/LC4T+5wHJQ3m0gIg7Vka96Ia+ioPYOYKphQXhP5iP3W3tx/4fgdPyzukzscB+WN16EpFUIBTHXHD8ME3ftB88CRh/VU862vufFL/FDcJnc4Dsqby+TUauUxoPG+wFysQZUZwXIuvRjlEC+dQfsXjt/xQ3GX3OE4KG/eA9LeJp0mrAFjDeStBZDYByxeuIYgktstpyN+iR+Km+QOx0F5Ez/USJklQea24BBsO37YV281J9vg3OzB16o/4ofiJrnTcVDeLM4duYxeOuT/FufWKqBjKqSQY4yDUgsPPlf9ET8UN8mdjoPyZvvhoDkDMixGAlCcFTSNhYiObkETzXFp5/r/0PE7fihukjsdB+VN7ZhpyqoR0K0OIEoIdQesdBCOJoo9PDDJ/4gfirvkTsdBefQmMMxegkBpOQGVjqAUGkiYefCQ0p90Vr9tcnGb3Ok4KG/Mjhir6YgQ97RBZQpYaLamckuUknWVF53Vb59c3Cd3Og7Km825IZZQFh0zqQCN7ZMHCVDKZMtcm+ItOvBL/FDcJ3c4DsqbbK7lYaMEiDugS9YaWN2mYKRUguVUe7kPx+++St0ndzgOypuLBCIY+owQ2iofVFf5kCYJSi6IWFqlfMsnxy/xQ3Wf3OE4KE/gwF0gyugQ21yVo9cJMsqAlHDsj1nT+NLK9X/h+B0/VPfJHY6D8ujJU2xp0LY5IgJh6qCqCWbOOdaosbZba3rwS/xQ3SZ3OA7Ko43rsRC2Di1EWpUjCVgmhSAFS2pt7869D8fv+KG6S+5wHJQ3PmCtNIZUKHuVNLWx2iqisc8wx56Yp9mtJT34JX6obpI7HAflDRwphF4rQk6hAo2WwVqu0ItqmVi75lsmOX6KH6qb5E7HQXnTV81qFgOuOfy/Zx06QFQMBqp0m6ESPfhc9Uf8UN0kdzoOyhuTPCPPMRgo5X0iEAmUxxo9xv6WO5rStYAVfoofqpvkTsdBeWN1jNDK5IWD5DVs8F66jo3BYuOp2XSkW+c68FP8UN0ldzoOyps9JDJT762AWd03ArWDzDqB10DSOYye463X5PglfpiD2+ROx0F5M3coUsgdAWmfepp7mdX+y7g6qxa1Do23FpHgl/hhDu6TOx0H5Y1PHkIwGRNiiquzGquAiEiFUFlsttEs3oofpg/xwxzcJ3c4Dsqb0tEXCmYLDo67seoMQpahBxmplrTqyC0rMH2IH+bgPrnDcVDeTB0qjPtKIMXQ9rKFDipBoI0kNHNJFB7A8Udb5T65w3FQ3mwiKZl0f6ZqbVuBkgyq5gGlyWqqKja+dkIzfYgf5uA+ucNxUN7cI0BLPXLfxngEQqtgKU/gYChFoll+MHP8jB/m4Da5w3FQ3sARcKbWEUbGNXNMzFAjVui6akYqPc1062Nu+hA/zMFdcofjoDyBQ2YcWQrCVJ1AtC9oljb3fdlisRNju/UtN32IH+bgJrnDcVDeDOQsqbQeIeS9wapIhVq3DShzVG7TyouvVb/jhzm4Se50HJQ3W6XTqCOqgVnTHc7dC0jm3u+WCoXKVsatxbnpS/wwRzfJnY6D8sYGTBFbX3TQf9+rFAUMY4A5Vn81LGAuDxqr3/HDHN0kdzoOypuvuaiccBYYrARkazq3qhFaIaHZbJR0a690+hI/zNFdcqfjoDyhI1KOfaBCG2EN5bPJmjvKAMKSYik05dp+t/QpfhjdJnc6Dsqbhx0lt7CbKqGW/+9RYLW+Fy4ENOnNuDz4nvtH/DC6T+50HJRH2w9nGjYqDMH9nlwr1IEMEYe1FDLPa9sP6Uv8MLpP7nAclDdrpZFTiGlxsRDZa6UVJM8M2IsFqaMWvPVBl77ED6P75A7HQXnzxapNnnEGWH1OX5VDIpiONXrEXhpLWvO63ofjj7bKfXKH46C8MTtCS3m0tKbxPZJHIaiJAswYey4dJVa7D8fv+GF0n9zhOChvKseoTTIlqH3N4aR1FY2gBFz7kNrFVtt1H47f8cPoNrnDcVCewMGDjIUFUs0Ljh4FNDWGVTFab2s+X8P6fTh+xw/RXXKH46C8cToaxsY5AsooQIEWF9oEOFmKaNJIbi3poS/xQ3ST3OE4KG8qR+tF0MZ/zziALDdQFIQyUp1SW7Ay7sPxR/wQ3SR3Og7KowjJ2FcCFaqmsYaOUKFSRhh7cW7TnGa/FT+kT/FDdJPc6Tgob0by3NOsESEGm0B1dKiJGWwG6bmX2cuDqeOP+CG6Se50HJRHG6yMRy/5/7H3Bsm65CbX7oiIkABJMBwhifkP4VfWdxtVcfVuZyfVosI+3lXLPe/HQK4lgJZGBq4pg1l1yJLF8mCv66ul6/wqfojhkgcdB+XSMRtHR/3HFldgTM9zwF1A9jyOvNHR8dmlJ34VP8SwyYOOg3Lpmk0iLb1CofJEcnMBWbuzyiZEpqv4uEHHb58cwycPOg7KnbmjTFfkAs9RwD2Vtz138Owg7Ox9rpraV2t6ypv4IYZPHnAclDubSDR3H+kxAJ8MYh9lwzEYfGaVNXKm+dWrp/ImfojhkwccB+VSwkqmtD2OF0IBTu3Zfjj3EGKpNqWcTL5yO8qb+CGFTx5wHJRLq0EHsdOAZXMPHawCtsShjkToXrDiV+c6ypv4IYVPHnAclCtwMPOeOeqCuhkBzuQgdc8cs7troeQZvwqulzfxQwqbPOA4KHdmjto71u6wen7aKm8gWR1axuRFc+b61R6S8iZ+SOGSBxwH5da33DSXMTCVttsqa6BLGJqV0kdtQ+Srp+TlTfyQwiQPOA7KpQ1WDZMOBPS826pZ5Nm40IGXS6Nq3PJXAavyKn5IYZIHHQflTvxQWMd6hvHdRj27QRdYNwRq1VdaybB/tWehvIofUpjkQcdBubNWOtGqrhkqewLuBUE3MCAtp05ZZH223628ih9SmORBx0G5Y3Us0VrmgP64HOwt7Zn88TsK9awbnJwvmOR/xA8pXPKg46BcoaN5ylYyQ9Vn1QI98cOZBFJhlA0Hpc+O2ZRX8UMKmzzoOCi3nj1N9NWhqdLz7CmBui0YVmpzd1n+1SKS8ip+yOGTBx0H5c72Q7SC5ApryZ47ptdn2UKGMWz2Oqhh+eqbVX0TP+TwyQOOg3LHChzcZ8UEM/Gz/dAMNPUEiKsYZpyztu/h+N1XcfjkAcdBubOJJCXhZAgzcweuxcGyCpTlk72gqH31xaq+iR9y+OQBx0G5YwVq7rXMXTkG2q4cnsAmK+DuqFJLaN2+yubWN/FDDp884Dgod9b0OIuvKmBeGTiVPXMoT6hjpLUyjfXZatD6Jn7IYZMHHAflTlvlpDp2H1X72JWD0UFcJmB1ZxfOzb9a8FbfxA85XPKA46Dcaav2OM5sBDnN8iSsdluVxh482Du15wIUX6gcv+OHHCZ5wHFQ7tzqcPHqexY3zgpsz0+UGhRZveacedlXS6Xrq/ghh0kedByUO2+eXPLE3VIN2t0Ut5VBW36WLfgYXjPKZ6fJ66v4IYdJHnQclDsmec591NxgPNY4zz1/SG9rz+Wjyko6un316Km+ih+WMMmDjoNyhQ7XltRGBtO5Z/JlT9lIFWrJUhgn5c8259ZX8cMSLnnQcVDuhHPnItQyAdtk4KITpFqHPnU2GXOmfqN2/LbJS9jkQcdBuTOVz0KrcQF6dh5yHgVUiGE2zyuVxbNe+GT1R/ywhE8edByUO2t6UBeiMtQlBCy8QJ5liCXt/5i5N/WvouvtTfywhE8ecByUS+dsEq2e5Amt6x7KWcGm541JZk5WGvNX8cP2Jn5YwicPOA7KnU0kg6YlUii7hgB7V9DdZwGPPXMs673TVxcJ2pv4YQmfPOA4KHc+5z5fq5ItcMwVuKUBlsXByrOLXZWdL7RVv+OHJXzygOOg3LnWUYT7IodivmeO9ngdWhuoTpwrW0/4VTa3vYkflrDJA46Dcuc9oBdWdwS1vIC75D1zlAKVM+Y9mWumr1aDtjfxwxIuecBxUO44HZq9VZyQ2vOqA2XsyvEcCiyVDB3Hyhfg+B0/rGGSBxwH5U5wPc9CtoeMhmu3Vek5EZgEQRKLpNSk+1dnntqr+GENkzzoOCh3jI6Rey+rgbdne+7oBiY5QWuzztR8D+UXho4/4oc1TPKg46BcoeP5klvH7qRojxfAursrqWlBcV+VCz83Ai/Q8Tt+WMMkDzoOyp344ZhlPLVjjCd+WHmADX+uzSK1apLWuGB1/BE/rOGSBx0H5dJpcmu+WoaS0hNdpwHqaYLk0Vabc/Bnz57aq/hhDZs86Dgod1ZYlUHZWUDo6ayEMig9K6y8tlGNhvGNueO3T17DJw86DsodK9Cnz2oOc2oDXq2BtZWerG5rPfHz+OkjOuRN/LCGTx5wHJRLbwJJbCyHriU92VyBnrFAGasPmpOofZVclzfxwxo+ecBxUO7M5DVp75ZgjVKBqRUQ7w0y9pVqkWGfbZWWN/HDGj55wHFQ7qzpkZZ35VBQ8+e+bFfotstHnmZcZ5a5vvpgJW/ihy188oDjoNxJWGndFDxbFvLzxxoLLE+C3Kapld5buVA5fscPW9jkAcdBufO5ivMsYgLpObnMKyF0HArWpZW00GVeqBy/44ctXPKA46Dcccm7mbB1KNoN9g95w/EsYK89FS0rOX2VsJI38cMWJnnAcVDu7HfDyszPcafZBnCqCDJTBkymiLN1TF/tzZVX8cMWJnnQcVDuGB3meReNsidyoj156OZkZQfyNJv2rmN9dUBTXsUPW5jkQcdBufOuY5Bgn887QEqbjlyg19lgmeokcS10g47f8cMWJnnQcVDubLBa3vJIdQ/h/dkr/dxdTolgcWXqtsbaXc/3dPx2yVu45EHHQbmzpCd3rYYZaFB7AlYG0nIGGwV3VXEU/mr7obyKH7awyYOOg3Jp6/pSEasg6emsFjNo3T+50WjPkUDHr1ZYyav4YQufPOg4KHfmjsV5rU1HeU7L8jLcPdZjfhTsbnPR4K86K30TP5TwyQOOg3InROJsNLFCzcrAHR02GwxjNiPWNQt/NZTrm/ihhE8ecByUO33VYPUmA3rmCvwc7Xi+8ELz3uaeOHLHr9wOfRM/lPDJA46Dcmckp6V5ZINmY1cO7hkUqQCllTYXuNr4aujQN/FDCZ884Dgod151rEV1VoGy+gCm8XzNdYKqI1FD0Tm/Wg2qb+KHEjZ5wHFQ7iSsRppojLto+IbDp4KMXGDq7mgYaf/rQlv1O34o4ZIHHAflTltVUxZCAf6nclgbYNULpN6W1aFd8Kvgur6JH0qY5AHHQbmz301R9m+gQZ+iwMUYLLvCnja02C4iqBfg+CN+KGGSBx0H5c7nKm5al3dYlfChw59wrkAe3WoZKEhf7ejRV/FDCZM86DgoV+gQKpr7WrtYSANujUHyc5+gzFI6lV1IvjpNrq/ihxImedBxUO5E1/OiMjlDT5k3Hd1AcWQYPl21r0S9XKDjt0uu4ZIHHQflzoPZ2ppnWuB5+LM5V5744fOk3Pe4PvJ0+2pzrr6KH2rY5EHHQbmza6FJ4TkSJJoCTE5gKGnTsXqRXBKPr8K5+ip+qOGTBx0H5U7teM4OpGQwJE1gTg26C29YiI1Lbql9M5VzSm/ihxo+ecBxUO4seCtpFmWCgXsy57EbK/NGgIhFu/go/ZtbT/+B44++KnzygOOg3IHD52iWHPYInoAnPgve9Pli1XER+Ugf7bD6Dxx/tFXhkwccB+XOQQLfv6VFB2S3DYc+Zkcnhtmxc0HV1i/A8Tt+qOGTBxwH5dJErqNYr9A67baKtINQnYA8WnpuL8tHXsd/4PgdP9SwyQOOg3InYTUGZeNdOVJru61iBEOuUMgTFRoL84WB/Hf8UMMlDzgOyh04MGeXmWGsZ+ZgLtDnInD0Jl4Z/aMMyX/g+B0/1DDJA46DculWR07ca4XeuAM/hqDWOnZvNdtwtKXyzWPZ/8DxO37YUpjkQcdBuRPOJVVLo+yqsedwLs8WEqIERWS0OerKfOFb7u/44Z58go6g4/+v3NnvlkvCJ6uueW1E+p46VFqBoWhtbHRa/ua57H/p+Bk/bClM8qDjoNyhY47nCeDYYPR/OisD250WjL4HD1Izu/E193f8sKVwyYOOg3JnSU8aKT0GuXAV4PlcC3RrUJJOK4Krp282WP2Xjp82eUthkwcdB+UKHa23acMT5K646RgEOqSCjdSMOqU2v4kf/peOnz55S+GTBx0H5Y4VSLM1rgR7AMnA+HyzejaRTOE86pwD+1cfdPOL+GFL4ZMHHAflzqunijWvjjCybzh01w/xTYj1KspJNxtfNVb5RfywpfDJA46DcmkTibGPPXWMpAS8VgHNNqB6z8zIqHIBjj/aqvDJA46DcqetQuuuqYKUx/GQXTlsOsMag6w6CeMFOH7GD1sKnzzgOCiX2qqmTTvvSWPuymHEu61KApW9rLXMfHzzXPY/cPyMH7YcNnnAcVDuBNdHx1XThF7U/m/7odbUoC3dLdYyXu1C5fgZP2w5XPKA46Dcaauc16CZYTdUCjx2b2XFCIiazl05xvxowdt/4PgZP2w5TPKA46DceQ8oiSzvUkH+rAZNI21M3KD1Iswieyr/Zm/uf+D4I36YwyQPOg7Kna3S0vNMe9Sgnndf1deezXPvgFobY6fS1rxAx+/4YQ6TPOg4KHcaq5qLa3fwWTcdde2RvPcFaXaW5jRy+eYgwX/p+B0/zGGSBx0H5Y7V0XlK1gyVywRuVkD2JAJKMrvWObJc+GD1R/wwh0sedByUOwc0c5fV2x7FzfgJWC2wpbaHj57QS8mu9QIdv23yHDZ50HFQ7mxdF6VkJJsJpt1ZtT13qDjYTKNIctfCF+j47ZPn8MmDjoNyZ+6Yw5iTAzo14JUKqOUFfU8fVrunXL6KH+Kb+GEOnzzgOChX4MiplFnpuXwm9VkrTdDXbrFECk4uXqZ8NZTjm/ghhk8ecByUO32VY+c9XQAVfazA3kC9IrTsZaw+Uv3MCsQ38UMMnzzgOCh3Kkchzr3soWPiEyLpFYzJYK1J03XxkPU9HL/jhxg+ecBxUO4krMhabdJgtrmA57OhZ3kDr8TmxrqH8u/h+B0/xLDJA46Dcmcg710z4u6jyvOWnFBBZRbIImn1Ugr5hYH8d/wQwyUPOA7KHThEx7TWoBkN4Oa7cozHESyjKbKY1gszx+/4IYZJHnAclDvxQzNZvSpkfQJWOArIlAEbDcOezaZ9cyLwP3D8ET/EMMmDjoNy58yTtOTTFpQHEc7KoCPVPZFb8ZoXjXyhdPwRP8QwyYOOg3JnNyh7LkgNZNcN4JH6Hsl7hyFI7txx/3peoON3/BDDJA86DsqdD1Zc5vSyoD9NFbsg9E0FKNNqHQmbXfia+0f8EMMlDzoOyp3aMYtmbw5O3nftsLo5aQNqmdq6muu8Qcdvm5zCJg86DsqdZ0/UJpWagCwlYEkFrOYOE6kvtdpNv4qu46v4IYVPHnQclDt7pQcypbZgYG3AZnvu8DEheyJMQ3rpXyWs6E38kMInDzgOyp1zNl0H17HnjPocQnt25upjfhSWaobYZH6VXKc38UMKnzzgOChX4JDeydZ41kj7nslTT9ClCLhQzpkSVfnqhCa9iR9S+OQBx0G5Ez9klFzcQRIpcNuVoysiMNqkOdso9lXCit7EDyl88oDjoFxyAp1xjbVHcFvA/qzpESxQizRDXUv5wszxO35IYZMHHAfl0oI3UW59wvK226qWEtg/y3OrdW0FyceFyvE7fkjhkgccB+XOJZuB1lZDWLkLcFn/DORPg9WpW91zB36VsKI38UMKkzzgOCh3tpColNVKhzHzBCa2PX14h1k0FWLe5eOr/W70Kn5IYZIHHQflUl+V8+glQZlp09FNNh1m0ExnXUM42Ve7QelV/JDDJA86DsqlF4E+FVuDtWiP5JifL1eNoGXVOQaW+VnAil7FDzlM8qDjoFza0cMp177H8WlP7dAMOnWBDJFGhQd/tqOHXsUPOVzyoOOg3ImQaFKuycDK8+yprAy90P6pFUtsyfSGEfhH/JDDJg86Dsqlret7GteZdys1dwFB31O5aYWahXjyqOXGJ6s/4occPnnQcVDufLNau1KMsueO2RPwHjTAeu6gC622QbzqV3MHv4kfcvjkAcdBufOenHWx6IBceA/l6ruxylagD8pzYOs1ffVBl9/EDzl88oDjoNw5oYl79p42QEvFB470XCYvoOie/FktzV9dCeQ38UMOnzzgOCh32qqUO45c9zROvAdx3B1V2n+QWNM1CnLS7+H4HT/k8MkDjoNyZ28uZS/PQ6c9bjTgKgOEikFHzUyTcvELM8fv+CGHTR5wHJQ7VoeKl6m7coy5B/Jn3JC2EHJqUolmQcXv4fgdPyzhkgccB+UKHIhlObmCP2c6WIeDWJ6gm5UxZeX6WcKK38QPS5jkAcdBuWMDlkpM1qDKnjTYcLdVVXyz0n0ubDLWV0YHv4ofljDJg46DcumApiTurNDqWsCydunQMiHjcPXU+bstJPwqfljCJA86Dsqd57JP65SGghZG4OITekvyHCRwMxTWz3au86v4YQmTPOg4KHd8QKxrJGLQyfJ/n3SFvIIPLJYmd8s36PjtkpdwyYOOg3LnNTktUXsGjS62h/JdNqTRAG88af8qSc4Xvlj9ET8sYZMHHQflzicrH+vZIA3KvKfyVStY97z/1msxFlvzq10L/Cp+WMInDzoOyqX4YRLTliHlPZrvqTxBnyVBHtW5iMz+2Ter8iZ+WMInDzgOyp0Puo46+1iQ/DlJUNIEUZENhw+lrkvbV9sPy5v4YQmfPOA4KHd88tRrm1Wgppb21PEsW+jToI0unKk3ta8ePZU38cMaPnnAcVDufM6dA1dKC/qYcw8dfYCV5xqaLKnDxb7L5pY38cMaPnnAcVDuzBw+xhLfNAz2XTn29NETThhZcDFnJfvqe1V5Ez+sYZMHHAflzquOPXFINYbcfbdVMxEIFgcdZtiLpN1XfQ/H7/hhDZc84Dgod5b0tEX73wZjlOcKmjIYe4XVkFpH86n1ezh+xw9rmOQBx0G5Y5K3aQvLhIlTdluVd9Eg9GfwGOJJltYLX6v+iB/WMMmDjoNyh46Z8yxrgS/fQ0fGJ2A1EErq3DEVXeOr5Hp5FT+sYZIHHQfl0vHlPHgZ7Yohz4tAHdCNCtTUsUtzq/hVwKq8ih/WMMmDjoNyJ2A11Rp1gjlld1Y0ec/kouDTtU2vU258zf0jfljDJQ86DsqdgJWYJc0I7rtscEoTVGoFZNSCJWVtX+2VLq/ihzVs8qDjoNwxOwqP4WlAW0TAwxvIygIrl5oH+milXaDjt0/ewicPOg7KHbejIQ2yDNmeb1a+wVDzDtTRam991vnVVF7fxA9b+OQBx0G5EyKRpitZgYLNgafPf3a7wVw62xjduX01lNc38cMWPnnAcVDuVI5CVkp6DqE9W6WV+7NVuoNj9tq20qV/D8cfbVX45AHHQbnzwQpzaUufBW/Ozx8VtDuBScEx86r79/N7OH7HD1v45AHHQbkEB9X8bB7p0xGY+p45BidIlGfLa4l95gTWN/HDFjZ5wHFQ7jx5asyTFcGNGnAzh+6dYSBNFOu++KstPfVN/LCFSx5wHJQrcMgeuV2VYaXnRuBau6NKSnvwcEmSrLbPXPL6Jn7YwiQPOA7KnQiJN8+oBk2FgDPbk1l3GMZubS60+VU2t76KH7YwyYOOg3JrIk+mvQB52kMHlwXSmfYMIhnZMHX/as9CfRU/bGGSBx0H5Y5JXvMsXh0U526sfNOhmwpoCYlsNBl8obH6I34oYZIHHQflzrkOe+ZwFEhjTxxcGoOhZKi1rZrWskw36Pjtkku45EHHQblCRxt5sNCEll12Z5WfN4FSYCrtjqs2aXqjs/ptk0vY5EHHQblTO3Cikm06Uk7A6/la5SpgczUei0cqX516qq/ihxI+edBxUO64HXOXBxkJaI/f8M8DqN1ZVXBHF+t7KKlf1Y72Jn4o4ZMHHAflzgddxTz7RMDu9fmgi3soXwwN95/EJVX/yidvb+KHEj55wHFQLq0GTYvQG6w8duWQyaCyf8q2xBuvZwPi93D80VaFTx5wHJRLa3r2aNF2vZgr0+OTtz1vkIAW6aZcds/11SaS9iZ+KOGTBxwH5QocY6hI2cO4t6bAbXMhc1XoHXtxNq79wszxO34oYZMHHAflDhyppmSqkGpuu3K4ge5OCzRzpVWdRv/K6mhv4ocSLnnAcVDuvAespaPOCtX7AO4zw7MOFDgJZ3fq+bMFb+1N/FDDJA84DsqdyuE6rI604aj87HdLoI0Z1kpUpec0/aul0u1V/FDDJA86DsodG3DWuWvE7qb4n9Pkgk/yMEFZxvn5lDvtwueqP+KHGiZ50HFQrtAxEWtejpDNcNeOXUX6IH+eeZSeJqn6V89l26v4oYZJHnQclDu1w7Xt5oqA/tm08M8VtDEmzM0MJsNK9tWTwPYqfqjhkgcdB+WOS05pyCwFrNUJzEP3T02gF/I+9/9zN/7q2VN7FT/UsMmDjoNyZzdoY6fdXsGktKfy2jLoqBmEZReTJjWbX6Djt0+u4ZMHHQflzjerItKzJ5BdK4Dbns/7Qgfp1Xotsw/76oOuvIkfavjkAcdBufMmMPPcpaLDnDkDL3HQjPt/4EErW2l79pDv4fijrwqfPOA4KHf6qmnobTFIkwRsi6DXOaHvWb0k7J70qy9W8iZ+qOGTBxwH5c6anjUzrlrBSRvwWGPDUTsgT1wt0Sj1q4ME8iJ+KCl88oDjoFyBo+zeCZHKnjl4Aaelu2jkAa06ueqe0/tXDwLlRfxQUtjkAcdBuXMkcKlSLxOK52fjujxHAslgcfeZW8aev7LJ5UX8UFK45AHHQbnz5EnS4rL7qDHb4wPOZ9FC5g3HHE08z76+cjrkRfxQUpjkAcdBuTNzcEt1yR4yRt8D+RwFzFODhBNH04zc7Hs4fscPJYVJHnQclEsTOWfDrDD9n+PLzUAtJUjLkwunpO2rcK68iR9KCpM86Dgod+KHKS2RouDI/Ykf9j11FIayOdGc1xD9atGCvIkfSgqTPOg4KHdm8sIoy/acYc9e6boUdsXYU0hqjqK7oPiFmfx3/FBSuORBx0G58zk39SzdnqaKNx3iFaQlAZQ6WSu5yFenyeVN/FBS2ORBx0G5s3V9dmtaEFqWjYjIBKXZYLnUsXurSnRj7vjpk0sKnzzoOCh3ElZL57JhkFf9ZxNJBps6wKlSYRupp686K30RP5QcPnnAcVDuDOWtjEmWgGk+2dyZH5+8AvfabTTObX7lk+uL+KHk8MkDjoNyZ+oYdRacFebAsUeP+SyUns9tAva+stH4bG+uvogfSg6fPOA4KHdeBHKVjq1BLmvD8dxAM8MKqjklljE0Xagcv+OHOXzygOOgXIGjU3OXzuCrbjjKc5TcZgIavppzXjl95ZPrm/hhDps84Dgod94DMplyL5CK/VM5CmjvDm6cPI+ZeOr3cPyOH+ZwyQOOg3LnW66b1cQGyZ9bHdwU+iQEzGzeJ5rTV49l9U38MIdJHnAclDurQTU34mpQm09grAwmtcH0XOZYmFb9ygbUV/HDHCZ50HFQ7nyuKn0wc4aF3YBbHiDpiVqVNnGMzEu/Sq7rq/hhDpM86Dgod/a7reSC2sHHw4Q9+90Q1xM/JPIkVtZXixb0Vfwwh0kedByUO/HDPLH0OWEYP2tIJoHmoYB1SlqNZm9fXSTQV/FDDJc86Dgod44vVx+FtYEa7aEcOYFpEqBeh/XRpaQLQ/kf8UMMmzzoOCh3vudOdn+2rs/5LCLhZKCUOtAqPRPlPOjG3PHbJ8fwyYOOg3KHDmnUuXWwXUF27WgFRIvD6sUTumb7yu14vlP97/ghhk8ecByUO26H5DZ8KtQyDVhsguX0mB+tynTToR990P03HH/0VeGTBxwH5c5zcht73Fh7zCiYgAcLdKYB1SnXRcnG+Gjq+Dccf7RV4ZMHHAfljtlBy3MigTKsAv+zJNRzg8ehtlK9rPLR9sN/w/E7fojhkwccB+XODitWk9YrUO8FuA4Fna6QDIlJbfBXTuC/4fgdP8SwyQOOg3KnrdoDho+lYJ6fj7lK+yfLQKkNnXPkPD96LftvOH7HDzFc8oDjoNxxOqzanI2BbOy2ao8aIGtP5cl6suw2B370WPbfcPyOH2KY5AHHQbnzqqPOufrjADr6AweCDnrS64IbD03zxkD+R/yQwiQPOg7KndKh+/+e+64VPbcOPGYFM1UombB7Kcb+UYTkP3T8jh9SmORBx0G59JZ8VwiUDv5cd2JJe+qoKUFTa9IaFfaP3pL/h47f8UMKkzzoOCh3wrkig3slcNQFzyZEsK4C07jsDms2x4/ey/6Hjt8uOYVLHnQclDufc1Mfbmhg1BJwRwZzbiBDWnpMcs8XvI4/4ocUNnnQcVDufM/t2VGMYC5+FoTanjvYCpgiOeaxqt6Yyn/75BQ+edBxUK7QUUevk8aEQsLA/FQRq33Dsmrfcwen9lXtyG/ihxQ+ecBxUO7AMcf6v7VuS+aziURBRTsgal4jTSn6lduR38QPKXzygOOg3FkNmkVXN4Q25dlhNR36U0Nw0yE6sBiP7+H4o60KnzzgOCh34Oi88agVcOE/y3N3W5V3Ddk1o/YyiqyvrgT+G47f8UMKnzzgOCh31vQ0L1Rag6qDgBcT9LoGFO/WfSon+Woiz2/ihxw2ecBxUO5YHbWkIjnvovHED50TqFOCpG6yAWlkXz15ym/ihxwuecBxUC59yyUpeyaH1Hb54DkRNJkAM1nru3bQja9Vv+OHHCZ5wHFQLgWsOCerAnUwPkcIeFeOtXsraZuUQVbzha9Vf8QPOUzyoOOg3DnzRORepEBZfQCn1WAP4hOay9C+3Kp+tWchv4ofcpjkQcdBuULHQk+Ll4Gu8jx6kgGdGgIVaTIsN7ML36v+iB9ymORBx0G588FqIeGzUrpp7XvsQAHtzk+OBGnWJCJfRdfzq/ghh0sedByUS5tzy5C+O6uRaA/lzZ7kIRXAZrutKo/X8dHm3P/Q8dsm57DJg46Dcun4MsmcKrBGfnat4wRZNYErbSExcb5gdvwRP+TwyYOOg3InYVW8D3+O2OBawFodbDJD62ZEXBt+dV/2mTX+d/yQwycPOA7KnTeBjIa8GqCP/jwqz6BlDjAxTnkJjvXVJyt8Ez8s4ZMHHAflUsJq8NxlAvroec/klEDIFsznH69W9s9fxQ/xTfywhE8ecByUO5tInnU8Iy/Y03fdcKQ9ki9OQA0Tee8s6N/D8Tt+WMInDzgOyhU4sC7VwQWSjscnXx16091bSatZ5/KOXyWs8E38sIRNHnAclEsnNAnZlsKsz5aemTNYzw3qKKpZcvH0ldWBb+KHJVzygOOg3IEDGyebCVhpAPNKYKsK5IGzNWPJ+cLM8Tt+WMIkDzgOyh04kgqW6rDrhz4vyReINATJTl20GdlX8UN8FT8sYZIHHQfljg1YVnXnZ6t02XRQ3/OGVYTK2gvNp+e6Qcfv+GEJkzzoOCh3jqCVUfcvqoJb8d1dSQWbowL2/Vciz44XbMA/4oclTPKg46DcOb5MpXtXgj4aAbfRnitoFWggdveCdc0LdPx2yUu45EHHQbnz7ClXL9YTDNzzOBfO0PMezwerTq4yi9zorH7b5DVs8qDjoFyhQxthsWebtD1betoeyG3MCbxMW0fNtV0wO/6IH9bwyYOOg3Kns+LpWum5fDZ27aiZoT9DulNubdnzMvCrZ0/0Jn5YwycPOA7KnYQV5pz3vyEpdti/sbzHDlzAXrlq32zMr8YOehM/rOGTBxwH5U7lmFwG7yFciOmfbgqUeoFGU+eSZfsffw/HH21V+OQBx0G58znXSh+1yOZi7VGjpwSS8oTUeQ4UY/7sEBq9iR/W8MkDjoNyZxGJSsexOhj6JkSHQM+DASm1Lm0kS1+FSOhN/LCGTR5wHJQ7M4eJLxGBMsSAZzcQ5w5peRuTezO7MHP8jh/WcMkDjoNyK7g+VysTdvl42qqaoKdBkGwZmkjt86v3gPQmfljDJA84DsqdLSSauuU9c1BODsxJQJ5D5UtzM+qOdmMg/yN+WMMkDzoOyp3S0WftWAvU9exZ4DpAWkdAG4v6ZEx2Yej4I37YwiQPOg7KpZ3re/j2RDAQd+2gsUBIMyRJda60MuqFqeOP+GELkzzoOCh3zsv6MEolQbO56Wh79pCNy55Ckk8rVthv0PHbJW/hkgcdB+VO/DAxddIKw7IAT52g2RckrXn/Ta382b0OehU/bGGTBx0H5c7BDh6Nq1Tw9DwKXL2CLF1Qbba0hLUSXqDjt0/ewicPOg7Kne2H5mlObCDPQXLOc9NRC8FqVKxRJZf2ER38Jn7YwicPOA7KpTeBpeuoE1KRBVyXQOfCUFcpVL21lb8aO/hN/LCFTx5wHJQ7q0EHzUmYwOVZ8MZzwyHPBeaczFvmqvjV91x+Ez9s4ZMHHAflTlvVpFtuDOQ5PZtIEGzXEpC24WBqju2rgwT8Jn7YwicPOA7KHa/DK7aKCyYKA5cy9szhHaRn6Yn6szv3ezh+xw9b2OQBx0G5A0eapKPvCTw9RmAuHRRrh+WSyjLCnL8KkfCb+KGESx5wHJQ7cExjbVZhcUfghbyLRi+Q0BJTToTtwteq3/FDCZM84Dgod0xyMvU0NhK4Bw+2tMcNbwQt117S6rPVrzau86v4oYRJHnQclDvfcjEX65yhcBrAm4g9dGB/XMFZ6thlRe0CHb/jhxImedBxUO6Ec7OTP8GRuprtkVwmmCcBZ167q2lz1gsfc/+IH0qY5EHHQbkUXaeiM08Y2gQYdxUxVAGqLW9WFjFd+GD1R/xQwiUPOg7KHa/DV/UhBXJuzzEbV+hGtP8opUzcyMwbteO3TS5hkwcdB+UKHavTMKQGk4Q2HfRcecoOwmviKlkx5Qt0/PbJJXzyoOOgXJo7FucuCZpze549dZCyCDAhjqqJ7LP4YXkTP5TwyQOOg3KndFT3WRzB9xi+4fAMUlvdP+1xXZ0K01drpcub+KGETx5wHJQ733N9StZsMDLuqaMvAc3SoVFavWZM67PL5OVN/FDDJw84DsqdysE5ey0DRq0ZWHbl0Ln+gWOXkqKU+auRvLyJH2r45AHHQbnkBFpmHg42UIDZEpijgeigabX0Nb7auF7exA81bPKA46DcGcgxTeYmkJZ22KVigVh3QBMiXs3GZ+cIypv4oYZLHnAclDsJq7wrBo89gUua+4+5oONM0GZZlsmeGMn3cPyOH2qY5AHHQblzfLlW7ZYS7AG8PHsWEGTVCoql8Mo+sVz4WvVH/FDDJA86Dsodk3yO0dcsQJyfrdJuu3SMzQkPlpWxa/7KBiyv4ocaJnnQcVDu0CG62HVAqTiAExaw58vVEzxsay5adIOO3/FDDZM86Dgod851tMxdp0CjtoCxJbCWO+gcRltaKF9tsCqv4ocaLnnQcVDunEHr5CyogHnuzgq1gA4maCtrb3UW9AtD+R/xQw2bPOg4KHfoWJ2K9+eorExgGwzmplDUW21pNhzrAh0/fXJN4ZMHHQflCh2WTGyVDu3Z7cabEdBMC0bvnGmO2ctXa3rqi/ihpvDJA46DcgeOwp6nVBh7AIHdYglImQ4yLacivbdxAY6ffZWm8MkDjoNyZyZ3Yc0sYCYJeJUJSrkApr5/McdCl6988voifqgpfPKA46DcCZGsxj5wQiLq8HRSu3J0A0vPhQJLzdtXI3l9ET/UFD55wHFQ7sCRxq4QacOxGIF5LZA89whSUIcSFsxfZXPri/ihprDJA46Dcuf4srD1sQdy9/G8li0GXbJCE2tOI63BF9qqn/FDTeGSBxwH5c6dp/EsVU8dUDvvmcMGyAMH7olcV2s6lb+H42f8UFOY5AHHQblz5qn7nJMMVOpz5ukxyXNPMCvXPY7gVPrqVkd9Ez/UFCZ50HFQ7vRVy3CsUmBMq8A1IRiXCiVhNy9qGb86EVjfxA81hUkedByUW+HcZU0NyuDn+HJpoN4Fps3WuTYv66stJPVN/FBzmORBx0G5tf3QeCYDFhq7djiD7iYLkLivVAfxvDCT/44fag6XPOg4KHdc8oqFZD3Hl2XPHWoOHbtCV1zdS6r62Wny+iZ+qDls8qDjoNyxyRe6ThRYffVnhVUH7cug9kLJlji3r7au11fxwxw+edBxUO6c0OxSVkkMjs8H3eEOUq08NwlScq1U8KtnT+1N/DCHTx5wHJQ7a3paR1ljgtiex1nbhF00CuRae8+uadWvkuvtTfwwh08ecByUO5tIsC7B5vAkdIFnQ+hNG2QfI4sOLOsCHH+0VeGTBxwH5Qoc6mirZ4Y69PlqtX/q1QZMcU8jVaTy1dDR3sQPc/jkAcdBufO9aq6CVBMk8bRnjlr3zNEdOO2GimW1lb/yOtqb+GEOmzzgOCh34PDhKjVDMcnAyxdY2aP5KMt0ck6Nv/qY297ED3O45AHHQbl0q6OPOfeQIepPW4ULZG5COGkiV9KhF2aO3/FDDJM84Dgol7K5g9OyBM0qPodsBMSxQ+nVq+IkyRdmjj/ihxgmedBxUC7RMa3h8yDQ67MbdGbQZ49uN2zdh9ZqX22waq/ihxgmedBxUO58rxpujlKg6hNdp7RbrMkVbGVy05Lmjanjj/ghhkkedByUO+HchrUXZtDUGnCzASrPKc30DxvEdKWz+u2SY7jkQcdBuXTMpvZBVWCVp7MqqYNV3T8Nadplap8XhvI/4ocYNnnQcVCu0NFNfdRKMJNlYOsC2rpB1zWGMfv87CZBexU/xPDJg46DcidEsjYHxRha9t1PzWcTySoOuScyS160fGUFypv4IYZPHnAclDtW4Oi5ujXQfw52mCGY64Ih0qogLvnsSqC8iR9i+OQBx0G5s2yh8exeM/Q9cQDXwtBzQ6CeBzU2RCnfw/FHWxU+ecBxUO4cX/ZMlsoCms/2wz2DQF89w+Au2XVQsa9GcnkTP6TwyQOOg3JnIp+o0zzvmYOfO2jp/5s5xJvLFkQ/+5orb+KHFDZ5wHFQ7mzp4Um8mYBRbFeO/csI1mqHYthmqshUv/pcJW/ihxQuecBxUK7AwcKptbagbzqAc5lgtibk/ESsXCrhha9Vv+OHFCZ5wHFQ7px5ktEmmkNK+XnLwXvmGDRgkeVMuWLTC23VH/FDCpM86Dgod4aOXswJB+DTXLEVBplzQBEU8r6Sza8u2cir+CGFSR50HJQ7jVVHz00RaD21o2V8jqBVwJrTIBNDvPAx94/4IYVJHnQclCt07DljVMM9dqRVNh1M0LFVqGOmhqunUb8K58qr+CGFSx50HJQ7Dztm3c2LyZ47aD5GYAetXmBxmbz6Hj38gtfxR/yQwiYPOg7KnRezPsuk3gA7MnDJ64mu79rRV061KPfx1akneRU/pPDJg46DcmfumG2k574sLeybjmpgSwu0JCkvMsL11TkbfRM/5PDJA46DculNYDEt6pCY99ih4qCzGGCqVIbjqOWr0qFv4occPnnAcVDu7M210jKlTcNjALL47qu6JxiblUJaGfGrbK6+iR9y+OQBx0G586qj5eRSG7QmA7hngT68Q01ofW0pfxYi0TfxQw6fPOA4KHe+5u4eiopPsPbsPGyzgynuAX20LqyEs/j3cPyOH3LY5AHHQbkTXOeKGw+BMQvvyuENVJpBdR46l6ZevvqYq2/ihxwuecBxUC4tld4UVEMQys+33GdJz6K153MqWAQJ+asMib6JH3KY5AHHQbljdIgx4UIY9XlJ3srYM8cmpGmllLhvPC7A8Uf8kMMkDzoOyp1nHRl15j2Cz5wUOKdNx8wd2kg0cu49mV6g43f8kMMkDzoOyp3aUZbmOp5wbnk25+qzcz1lwNbnHAtNx1e7QfVV/JDDJA86Dsqd7YdWfA5HqJNlz+Tqz+bcDrqQctGRFl6Yyf+IH5ZwyYOOg3Lnc26SoegJqHR5ji8PsNH4ucDc1xDt1L56E6iv4oclbPKg46DcCedSWppKAWq5Ps+envghPZfKJzXuKxX96rysvooflvDJg46DcufJ7B69F5lD7bbnjlQSGJnB7mhSldorzo9qB6Y38cMSPnnAcVDuDOXPvQ5eFVyM9lDODWyXEmhsoxRpJc+P3gT+G44/+qrwyQOOg3Lne67U5XM9R8nH7quKVTDeQ0gXT9TXHkO+2rn+bzj+aKvCJw84Dsodn7zUMtUZGPGf+OHmwpcDalkbl5xo/xJ/Dsfv+GEJnzzgOCh3srlIpD4KVJ67cghtOFJzyMIZxxppD+Xfw/E7fljCJg84DsqdpdKdmDErrDR891Ztt1VjCgyxSr5H8/1f+B6O3/HDEi55wHFQ7pwjqCa2bMGUueHw6iCZcbOCcy5prdSPguv/huN3/LCESR5wHJQ7n3K1kfISSDrSHjyYQMrafzyHbXKqIumjgNW/4fgjfljDJA86DsodG7B2ymgbjJwzcNqTh6VSYTRKlBdp6h9tsPoPHb/jhzVM8qDjoNxprLgyttVh1IFP7RjQKyqkVbqW3dgMveB0/BE/rGGSBx0H5U78sNQssw6o/hSQkQi6UIFFXBtNe9a8XaDjt0tewyUPOg7Knb3SNJLoJDDhtmvH85pcZMDCKbSqWm4f7SH5Dx2/bfIaNnnQcVDuzB25MK3l8JzKfA6Spz13+G60WlHlUpuWG53Vb5+8hk8edByUS6fJkW1pBnkSurykgqxVAV2pYrNZ1kcXOzC/iR/W8MkDjoNyZzUoiacnUjWfIzZMu8WSSpuV5zW5W1fuX7kd+U38sIZPHnAclDvZXOQ9WrQFudmC5ybghiNPyIZmrTFi/ujB7L/h+KOtCp884DgoV+AYuU4rOMCJniuBlaDzzFC1ZGbJU9pXH6zym/hhDZ884Dgodxa85VKZKUGlPZY/xgdo/meNrqyBzwKf+tX3qvwmftjCJg84DsqdbG52SnU3U9PzrhzJ0m6r9mgu0quvp5J8FiLJb+KHLVzygOOg3MnmNp0bDwVpu16w9QkyMkKppH3XjTzXVxmS/CZ+2MIkDzgOyqVzBNrqqhlK0vG8JN9FY7VneW4tuVbvxh9tXP83HH/ED1uY5EHHQbm0GzSjyuyAyZ7kenaw2SbUTNNtrbS+Ok3+Hzp+xw9bmORBx0G5Y5JLIku+YLEU4DJ27chpPVndNSRV5PbR5tz/0PE7ftjCJA86DsqdcC6tVKc7SFEC5m6gOHaPlUvt2ZFX+2rTQn4VP2zhkgcdB+VOhMR77eVZd+iUgZ81VqpiUDk/rzycymerFvKr+GELmzzoOCiX7qBNXcoIeeGmo+wqogV3KalpCbYpxh9d0PwPHb998hY+edBxUO7QQTgyWwFLeyDnpLuzSrKAGHuTXtJ336zwTfywhU8ecByUOx90hxRz5T120HPOZjxL1/l514GSWs7e21cJK3wTP5TwyQOOg3IHjrJmE1Iwfq4EemcwqROaDVzdKA36aurAN/FDCZ884Dgod+BgT10qQ56y4VhkYKs4uLfOjDU3/ip+iG/ihxI+ecBxUC6tBtUxsOqmIQ3g8azpcUlQFs7smBLOr5xAfBM/lLDJA46DcmeptI2ZXCfsUfw59LRriHXb5UPS6FVdHC9Ujt/xQwmXPOA4KHdedRQtUp8V60XXHsirQ98NFaRcRl5pLkkXBvLf8UMJkzzgOCh3th+mZ8/h7qikjF05UneQZAq5eX+yV33pV8F1fBU/lDDJg46Dcie5zpuINjsQcnoiJBl0VtuwcJ22fPdcX20hwVfxQwmTPOg4KHdeBKolGXPAJPRNBy4w5AZjsPOoqlq/MsnxVfxQwiQPOg7Knej6WJWKIthCAp72/LQmaELrrINk3qDjt0su4ZIHHQflTjhX2pT67CEhtufSE+7OyghaseKFtbBcMAL/iB9q2ORBx0G5UzueKO5YBZJgA16LdmdlHRJSLyKJcroQsPojfqjhkwcdB+XONyvuyQ0LoM7n+HLtoK1UUJuzbDhE1lebSOhN/FDDJw84DsqdoVwarjSfgx0kwFXLhiMnSJZbx1J79a8OodGb+KGGTx5wHJQ7Pjm1XRuIYea0+yoaDn2ogzDluTqPYV89CaQ38UMNnzzgOCh3KsciXfasXJ+mz0EChT1sGKRSEhHNUfmr1+T0Jn6o4ZMHHAflzpOn2ox6Q0DL5YkfDtA6G0wuzplt0Wd30OhN/FDDJg84Dsqdjev5AcIK1I4L2H1C95HAh+dkbZa0vrLJ6U38UMMlDzgOyhU48mBBbvt/Uac9lS/dcCwd0FOxMYrbwK98QHoTP9QwyQOOg3JnC0kxHT1laPk5ZJMUYf8CIfDcaMzETnLhU+4f8UMNkzzoOChX6EhJsJp2sDl2XzWsQ8dpzzLEMmomWuXC0PEzfsgphUkedByUOxGSnkblXSxaXQZcUKG3UWFkzLiqzVm/evREL+KHm44wyYOOg3Lna25lTEUruO2ywXkWMFu7lIy1jM241K8CVvQifrjpCJc86Dgod4zAPnbtaAxrsQKb7Lmj9ArCY1qevX63h4RexA83HWGTBx0H5dL3XG2NeUKW3J/zshmUZAJ5z3v+6NTrhQzJz/jhpiN88qDjoNzZRMIDbfQFc+2Rg+d0sFImeGMayNP0s+PL/L/jhxuO8MkDjoNyB45cC1JFSEyPT04GnbNDMqUkKIp8AY4/+qrwyQOOg3IHjmUbg9agpvr45F2hOyLMNnNt5FXsq00k/L/jhxuO8MkDjoNyJ2Hlz1KFKoDJE3DpCdSHQ/FSfHTtpF9Zgfy/44cbjvDJA46DcmeHlVVDGgt89j2R8xxgOhk2FzJ6TWTlAhy/4ocbjrDJA46Dcudz1fRUanlWrM+226pdQ2y0CUUwLxLLc/j3cPyKH3LK4ZIHHAfl0iUbrbs+JBicn8uAXaC3lcBLXWoZR7avMiT8v+OHG44wyQOOg3InYDVtF49aIdmzN1dXg764gtLzTy0Z5a+C6/wifrjpCJM86Dgodz5XGeddOjo0GQX2cO4gQyu05cjV+zC50Ff9ET/MYZIHHQflzo6eNVrCkYARd+3YAwhYaglkpiFprVbaV+86+FX8MIdJHnQclDt0cCplioHq7qd4jgzGlaENpjR26dD01WNyfhU/zOGSBx0H5Qod9dl9qLmA+nNAcxQB5aHQsedl3Or87E0gv4of5rDJg46Dcme/W8b9e+oGo2UC7tLAchpQxyhZqxSfF8yOP+KHOXzyoOOg3LECFVMqu1hgT0+IpK3neSDDnCstNalI7SM6ypv4YQ6fPOA4KHeswLrn8CYdcNkzmecOij5hteYkRtrLV8n18iZ+mMMnDzgOyhU4WlsjDyRY+tx6kj6g54mQRGbt02nUr249lTfxQwyfPOA4KHdek9PIPCZBoecyOXcH8zagyfNOsNSu9auho7yJH2L45AHHQbkTIim9K+UEpZs/XkcG8SSg7gk72lr9q+ey5U38EMMmDzgOyp2B3JfjYIFJRsBKm4siAyhpdd1olPzVUunyJn6I4ZIHHAfl0p2ntdZYTzNFz50nM+hTdLNCZEIbjnQBjt/xQwyTPOA4KHcG8oGtrLRA0Z5DNtRBClboC5XrnjwsX/ha9Uf8EMMkDzoOyp2+iiqzZIdeR4bNw7PBSgosm0KVSJJ8ZZKXV/FDDJM86DgodyIkfSyZjYFceTdWve0WqyjgHj3WsobmX20/LK/ihxgmedBxUO7ED3NdpRTeFeOfbdK+dhVJCIs7ea/d6rjwweqP+CGGSx50HJRLtWMma9wgLxXgjApiPGFqLs1aKb1/9bCjvIofYtjkQcdBubM5l8Wfb7owJxqw0YQuUoExcZ+ZbcwLn6z+iB9S+ORBx0G58yiw5OapdKiJNx1iFWyUCbLJ8KYuC7/aYVXfxA8pfPKA46DcKR2t5TG0QeoydunYs4c4TkhZ65PaTQO/ek9e38QPKXzygOOg3LECdfjY1QOEnr6KSPbUYRO4J55TPRf96klgfRM/pPDJA46DcgWOQl1tNoGEz3tZcnowGVANlzG1XPpX8cP6Jn5I4ZMHHAflTltla+WZBHA9e3P3CA7mrEB1lJIRG7YLcPyOH1LY5AHHQblTOVJdE7sDTXfgtRZ0UgMZljYgk3nl7+H4HT+kcMkDjoNyxwfUkaQNhDTKHsiLZ1DZo7nrUqQ9kS//6hxBfRM/pDDJA46DcucIWqLMgydIerYfts2F6h48ehkr9aGtfHbmqb6KH1KY5EHHQblTOii1np6bgPOhY+r+KWGCVvLEpL2bXfiW+0f8kMIkDzoOyh0bMHnFRQbqCZ8DmvbsXCfQJ9OeOmK3rwJW9VX8kMMkDzoOyqUTgbVknQXWHLrHjpH3TI4NSiti+y9Z6auAVX0VP+RwyYOOg3Jn7iidV6oGafl8Lj3tzkqHga+CNJqkVvsFOn7b5Bw2edBxUC59z7W5dCbokwcw5Qk97dpR6yrPghLi9NWzp/oqfsjhkwcdB+XOVN6oDkcHlF6AkxJY6fnZnDtFtGb9rLNqb+KHHD55wHFQ7owdVEvRZ6Nbsmfs6LhLhzdwLtSyFR/lqwVv7U38kMMnDzgOyp34Iaszctr1wvuuHF3AZA/mozVKyGrTvwqutzfxQw6fPOA4KJdedXiquKeMRfzcl00V1JAgo9GQXAnlq8+57U38kMMnDzgOyp2J3HylNBn2gJGAOyvILAheOa89c1ReF+D4HT/ksMkDjoNyZ4eVjs0BCsz0PHkqjLut2n/7dFWStWTpF2aO3/FDDpc84Dgoly7ZWPK++yhMsz+LFmwP5Lu3mlx2UdlDeZoX4PgdPyxhkgccB+UKHJ36niueo7L4BNfTmGDLF9Bi2/MGe7KvguvtVfywhEkedByUK3TkWtcwTkBGGbi5bjrGHjoSDkLuvdBXJnl7FT8sYZIHHQflCh2Jcv2/kXzNAmw+nirSIK01R6E9kPiN2vE7fljCJA86DsqdgNVoPnLKsBur/H+vnqQ+nBTx6VjaHBfGjj/ihyVc8qDjoNyZO7hOZO/QW9lDuRfcP9VnI8koXXZVwfTVAc32Kn5YwiYPOg7KJZt8GmlyUHkyJK094dykIHmmnGoteX21/bC9ih+W8MmDjoNyx+0Qo97JoQ2ZwPosW8iLoKxKZVJaqX0VIpE38cMSPnnAcVDurJXGOpavBpT/OaGJArpSgrl6w964ev0qmytv4oclfPKA46DcqRyWMyazPZM/z8n5Ca4PRMAkTil5HeWrqUPexA9L+OQBx0G5Y3ak2ah7gzpSBl40oHeeUMtqKSnVNr9a8CZv4oc1fPKA46Dc+ZrbrBPK872KEvBwfU5oDpjZ157Mq1j+6tKTvIkf1rDJA46DcgUOqbxqwgnZbMMhdYJ67aCkyn2Xlbm+ei0rb+KHNVzygOOg3Kkc6qo6F6zeH38j84YjN3BlmXVPHsRfZUjkTfywhkkecByUO1+rFo7eUSGX+rwkn7tymDl01TEWLbTxldEhr+KHNUzyoOOg3Fm5TtaW9A5t9rGHjg2GPIdtbPWUKfepeV6g43f8sIZJHnQclDsmudfZGBM8j5+Ae81g3jJkreZpj+mjfHXKRl7FD2uY5EHHQbkzdkw3pIFgjAsYC4K06bAsV6dCUspX4Vx5FT+s4ZIHHQflTnQ9+WKlAVLLc162dVCVPaPX2niWxM0uDOV/xA9r2ORBx0G582I2ic2cdtmQZzfoMoO+FMEdVUs3x3HB7PgjfljDJw86DsqdNT3K3Kg2YO3P3DGfXC5N8N5H4+Z12VfxQ30TP2zhkwccB+WOFei5F1xPLJdxjx2dwEwV8iBezOqevvqgq2/ihy188oDjoNzZYbXLhpWZAdsqzw6rDcccC1ougg2LtM++5+qb+GELnzzgOCh3Kgdh4z2EQ8qbEJa5QJvukdybJdSJKV1oq37HD1v45AHHQbk0ka8+cy1QKz/3ZbFCbznByD5LnTkP/+oxub6JH7awyQOOg3LH6sBe8rIFw3kPHikpdNp/O3nOpBVHta/uy+qb+GELlzzgOCh3Zg7q7kUUVlv/rFdoINyfbK6T9lEpjwtt1e/4YQuTPOA4KFfgoG6Mac/ifcg/O3r2zDFGB8NpPrOU4Re+Vv0RP2xhkgcdB+WOSe615+dZh6NVYG0ThGaCymV3Wx1ljK+ekuur+GELkzzoOCh3aoemXsU7eOp7JFfLoMkVxv9j72ySdNlNbj0iIoQECIaD/uY/hKs8X2c7rt6K7KRahO3y3l7NU4+BXEvgMhNOFyxfPZe1V/HDGiZ50HFQ7ux3Y+tUZoFcnwOa5hkaVwGrhaqJ0xoXrI4/4ocaLnnQcVDufLGatVjZQ7k9wRHarGwwdhXJyVrPazc2+avour2KH2rY5EHHQbm0/VDnxNJgzme/m862OyvZdLTeU645D74xd/z2yTV88qDjoNz5oNsTdeNNR5kZ6KkirRhBptHZmz+Por6ho6Q38UMNnzzgOCh3fPJacCVxqHPYLh25QutcoY7V05CKn53Q/BeOP/qq8MkDjoNyZ/vhWCrLCuz26lkNqrwrx0LowxdTJl9f7Vz/F44/2qrwyQOOg3Jph1VdNWOFbKUATVew55gNuqbpuc/cP9ph9S8cv+OHGj55wHFQrsCRk9bNgUD355ZNlQRmT+XIbtSGt/HV8eV/4fgdP9SwyQOOg3Jnb64X1FoGWKoC1KaAJtxw8HQqONlvwPE7fqjhkgccB+WS09G5UScoyhuOig28jAGr4pTekeZXa0j+heN3/FDDJA84DsodowMt02plI2EOxFzAuiO09jwtl5RauzBz/BE/tDDJg46DcudzVSFG6hVSS2uXjmZPOBdhFRL/L0IyP7IB/4eO3/FDC5M86DgoV+joio40du3Y8zdQ7hl87BYrrTYHDsmjfvQi8H/o+B0/tDDJg46Dciecu3/9uKQEyuOxOnx3VmgdVnpWWJW526sbdPx2yS1c8qDjoNx52KFFqubdSnnbtYOkQatrwp45SHLprfFH4dz/oeO3TW5hkwcdB+XO1nVba3oy6I0qUO/2LFxHyB0V+2iF8KPdoP9Dx2+f3MInDzoOyp25Y6bSeiHYiDQgVwHn0sCJmrsVlP2b+w0d+CZ+aOGTBxwH5QocxHVOqRlKomet9OjQpE+ggWX21Gz4V2MHvokfWvjkAcdBudNXSZpt7KIxVsMNh3bQgRm49ZkVaZXy0Zqef+H4o60KnzzgOCh34EDSivzc53jePBnvaZx3ITEWsmE+7av3sv/C8Tt+aOGTBxwH5U6IZBW0lROoPq86al6gbPtPXVenQjmXC3D8jB9iCps84Dgod+KHJbmiZ6hCBSjRAm9lT+VrZUSSZPxV/BBfxA8xhUsecByUO49lJTmVQiCaOjzGAqj3DJKpow/JjBdmjp/xQ0xhkgccB+WODZh5pUz/beZ5bnV0AidPG47RPQ2veXy0wepfOH7HDzGFSR50HJQ7p8l5eJo17XljzV06msB/tztq5+cxoOSUywU6fsYPMYVJHnQclDu1Y9Y5n/exk58ICY4BLVmC2bJZb6shffWWHN/EDzGFSR50HJQ7DzuMi+ouFm2mx+rY07n2+jgf+xdz+aA6P1q6/j90/HTJMYVLHnQclEsRkop7Cq/QtRiQ9wK++gTs2sYsRPrVpaf/oeOnTY4pbPKg46BcoqNN9tLBZJcNqsybjv8cj5VIVHNbX72YxTfxQ0zhkwcdB+XO3DHKoq4MKHv4oMkDTP9vE0kqqXXa3dVHdOQX8UNM4ZMHHAflzg4rNS+8e6rRCwMtmqCzFFiS2hhVUPWjczb/wvG7r8LwyQOOg3LHJ6esExtuOOj5YmUVrFuHUdOGpnvX+ZXbkV/EDxHDJw84Dsqd97IyWUbfcJTnhCamDs+kAW555popS//K7Mgv4oeI4ZMHHAflztfcvIpLEUg+98zBbcMxBYHcq3JX3P/+Ho7f8UMMmzzgOCh3tvRkG6kIAborUNk/2p7EYSUuLXXxMr56LZvfxA8xXPKA46DcGciZepqyNhyJn69VHXx0BqeKvqroTF+9B8xv4ocYJnnAcVAuHV8WqUgGjTYhRGOATa2wm6yR3Fnn+Cq4nl/FDzFM8qDjoNx5ENiYhpfdTbVpz4NAA/Xnyayu0ftsydZXu0Hzq/ghhkkedByUSxushlR9PuHufgqokoBlEyhzjFFHbpMujOR/xA8xTPKg46DcOdeBWfa/GtTEeybPa5cNdAOva87cV9Z2wST/I36I4ZIHHQflzmny0b26dJjOz5KeTYepKfQsSl3zqP2r+GF+FT/MYZMHHQflzq6FjqlPNEied+1IdYI/y6XFx/C0ZsF2IUPyR/wwh08edByUS+FcHNRzh9IeA5AGga8pkERz0WcxYvpq+2F5Ez/M4ZMHHAflDhxrlFKtgDUjoPXceqI9oxfedFRzZPvK7Shv4oc5fPKA46DcCZFQTkl7g042gRw7uPLYcFSnNDA5fhU/LG/ihzl88oDjoFyBw2S1Ss8jp/8WLgxRaH0Xkq6LW2EsuV+A43f8MIdPHnAclDuLSFL2iYhgOT87rJ4PuWMuoNZa7tOt1K9WLZQ38cMcNnnAcVDuLHjrMipTgtXUgYoOsJ4ZxvRR6jIs66sQSXkTP8zhkgccB+VO5cC2OtEuGtTzrhy7wbKyK0fff+ylVeHP4oflTfwwh0kecByUO1+relNyJ+jFxyZkFWhld1lplYGjJZf8VXC9vIof5jDJg46Dcue17PLus3TghAXIaIDPRFCq1jbbbqw+29FTXsUPS5jkQcdBuTN1tOmTa4K+8p46nBC0aANdOrW1Prl/ZZKXV/HDEiZ50HFQ7tSOhKnQSFBJeXdWtsHAJ1FC3a22NfP8KrpeXsUPS7jkQcdBuXSSYHrSUcDzmEC1DtDZFxRNaa5MPMe6QMdvm7yETR50HJQ7FzRz8rJIIOf5bFjgBI3VoFDti03I+4WA1R/xwxI+edBxUO7Q4X2slCewPQmrPBSUkgE6WkqcJ9NX36zoTfywhE8ecByUOx9002pptA7Wnh1WhZ7164Wh0x5Dyuw08lc+Ob2JH5bwyQOOg3IFjt07Uc+yx4zi8liBCI49w+KqmxcfjF99z6U38cMSPnnAcVDuVI4hracsUOz5YIUtgeaOIESoG46a/SufnN7ED0v45AHHQbmz4K0Rj1EKUHvW9FhqoN0ZciNJu7NafXzlddCb+GEJmzzgOCiXrI6JmcYEKdaBvE1oyBN6N3ZLXXLR7+H4HT+kcMkDjoNyZ9FCKoiaCSTpc0GTF7Qnfoi7q5I9jyP6V99y6U38kMIkDzgOyp3thyPZomFP6HA+JjnDHj4SsO9eayzqo134lPtH/JDCJA86Dsodo2M1Tj4TiD+XbJopNMf9Y/Q6Gzad5ULp+CN+SGGSBx0H5c7U0bAzSoLEfdPR564dzw7dxst5+GijfXWtg17FDylM8qDjoNypHS2lXE1g1fzslc4KKguBxfoiKbMuukDHb5ecwiUPOg7Knf1ue+xIDQk6Pd906/6TCeEePtJqvUnm9dWqBXoVP6SwyYOOg3InnDsI02OOa2p7KlfcnVUmh9HYddDUUm5M5b99cgqfPOg4KHd8cl2eaHZw/m+HFQ1otJ4QO7vbyLTWV9F1fhM/pPDJA46DcidhlYay9Q61GQLNvBurUhs0s8RWNfH8KmHFb+KHFD55wHFQ7vRVJXvn8USqns1VIg5qNQP3vBsrT937VwkrfhM/5PDJA46DcmdNT3FU7Hsaz89BgjkIGqa1e6sqS7WV9JlPzm/ihxw+ecBxUO5celraq0yC2pvtSWMIaH5edRjSnKbY+levOvhN/JDDJg84DsqlcwQdZ20EE59DT4QVbNoCHayFp1fnrw498Zv4IYdLHnAclDszB5aZPTnMpRmo7AZLZ0+gqdYlhfpMF+D4HT/kMMkDjoNyZ+aoo89aCuQ6n43rLmAJHRZ3xjWtZb0wkP8RP+QwyYOOg3KFDh25ttorLCfaE3nLoEUSdLbc5iZH8KtnHfwqfshhkgcdB+UOHYwtC9vzkKM91zoIVNr+B4yTyKT6zF+9CORX8UMOkzzoOCh3Hna4sVGeUOh5Esh5146xf9Syi8aqBWv6KkLCr+KHHC550HFQrtAxC8pgJVhrCJC77aE8CbAtXGJrVcYLdPy2yTls8qDjoNx52MGp0XwGjeoOlBKC01RQM8xjuVlpF+j47ZNL+ORBx0G5tImkjNZIQFtjIHEG/a+AtFls8qjZv+qs5E38UMInDzgOyp37snUPGWklmObz/w6hqXQEznP/VxPE8VX8UN7EDyV88oDjoFy69bTHDUsLeOgCWqODsnZAG5VoPQc8vrpIIG/ihxI+ecBxUO68l63YR5bdUY3ZgBoOcB8GOaXeh3G3+dVILm/ihxI+ecBxUO5M5BOf2zUKPVkG0uf4ck6yu6xea6HF390jkDfxQwmbPOA4KHeePEnXsqgBjtL3zOF1D+Rt/1VwdJ0ttc9edcib+KGESx5wHJQ7TodgN12+aWgFSEoDIxNoc8qiWt3pqwyJvIkfSpjkAcdBuRM/3GXCu8qeOfipHHNAk5JBbJrkRrYH8+/h+CN+KGGSBx0H5c6bJ16tuGR4rtYApbqey7IO2rSJ45LVv0quy6v4oYRJHnQclDtOh9fFfS6wSbZrRyLw3WOBpK1gT1rSV9sP5VX8sIZJHnQclDudleSa85rQU9ntVS8DbD2nNJMmLqWofLajR17FD2u45EHHQbnzOdetEu9ikQs70LORxEo2cE+plOeh+WerFuRV/LCGTR50HJQ7L2bnbHnik63Kz1a3huAlZ3judeRh4vmzZ0/yKn5YwycPOg7Knfhh6ax78oY2XYFWdzAjBzRpxKlzH1/RUd/ED2v45AHHQbmTsFquS2eF0mcBsurg2cazceExQSTlz6zA+iZ+WMMnDzgOyp2ElWXlrhOMnu+5LSdorXZYtsyyzUz61UWC+iZ+WMMnDzgOyp0PVvzcHxgDqMuzN5efXQulAGIenVdOPV9oq37HD2v45AHHQbkzkXPT/qySTmntsZx2b+XNEVYm0cE8tXx1raO+iR/WsMkDjoNyp3IMpkqVAVt69pDUXTmoIDwnbNBlEM+vjMD6Jn5YwyUPOA7KnWxurT5GF7CuDxx9QTNCmGoy06TUx1cZkvomfqhhkgccB+XOjp48LVEukIx3W1WIwbsMEGXOqJPLZxus6qv4oYZJHnQclEsBq8Vd6oKuTpuO1sDKHstdWLS3Pmb56rVsfRU/1DDJg46DcqexspzxWa+APPj/th+2aQqlKE2ZPDl9FV2vr+KHGiZ50HFQ7pjkXVfNpcKuIPqEDp8zNo2h6CxppLF83qDjt0uu4ZIHHQflzvHl3VZhywYTbXdWnBI0JIHpvVCvqyF+FT+sr+KHGjZ50HFQ7tAxtGXedBR8tq6XWsGnJqDck2IWJ7sxlf/2yTV88qDjoFxa0/OcrWkDSGXu2tEKqD5HAzvTUiyrfhY/1DfxQw2fPOA4KHc+Wcla7k6g/liBfU3Qxw/slZNbSUb81fZDfRM/1PDJA46DcgWOTLtsGGdIlcfzPXeCtzWgWpud8zIvX83k+iZ+qOGTBxwH5VKIZAwhUliJduVYlcATy26w+tQmvY361cp1fRM/tPDJA46DcsfrUMvUXf9vlTSNPX20rgo4O62Zrdn8KkSib+KHFjZ5wHFQ7lgd01BLU+ir7XphjGA+GyRphM1Gy+2rTQv6Jn5o4ZIHHAflzo1A1yT1KRpZnjtPdYHZ7q3EqiO2Lji+eg+ob+KHFiZ5wHFQ7rRVvQx8XPH5PCenuaePXT0SIJsmnCnn/lXASl/FDy1M8qDjoNwJ5yqWzEmh1W7P0FGgqVXAPLRw7o0/OxGor+KHFiZ50HFQrtBhOFvz1SHPtICqJDBsBJh6brt2qPGFqeOP+KGFSR50HJQ7X3Orp4yzwJzV9+xREZTRQVe1VlFXnzfo+O2SW7jkQcdBufQm0Pcgvkfx9Xy2IneHx/sDrMROnpLPr+KH+ip+aGGTBx0H5U5nNUgTI0PqMwG1PZVrtwJ9wzKR6uj9gk3+R/zQwicPOg7KFTrchv13iaBn6rt24ARPfcA0QW5FcMz0ER32In6YU/jkAcdBuRM/7Oy6OMFs9XkTWP7vzBOMKfrcA1hNvsrm2ov4YU7hkwccB+VO5eBOnhGBnwwiCe1xPBd63gUKsVRVvgDHz7Yqp/DJA46DcscnnwWFd9Eo9TnXMbSAESs859E4+0ZkfWV22Iv4YU7hkwccB+XOg0DrOmdWGNmfylETmEkDLHP1PseuK199zbUX8cOcwiYPOA7KnSOBmnhkmZDGk7DqzaCNXTk0VS+8eha/0Fb9jB/mFC55wHFQ7mRIFuJiZWj1OUdA7GC4MjjzLhzSU70xkP+MH+YUJnnAcVDuVA7hXAYjjOeJLKka2KoKa6EjW5P22QYrexM/zClM8qDjoNwZOuaqaWwcZqkTCPMuIjNl6LKqb0y08lcmub2JH+YUJnnQcVAunQhsnlJSKHkg0KIOnnzCWI2b1YE1f3XKxt7ED3MKkzzoOCh3vuYyzzptAq7Jz8MOAu1rQfY9j2uxWj+Lrtub+GHGcMmDjoNyJ2CVbLbnKjmPZ+t6l7bnceygWdqqVXDmC59zf8cPM4ZNHnQclDvh3EUrz5T2oCGbjjx37RhljyHsndeSsuSrXQv2Jn6YMXzyoOOg3JnKhb3NLDDrMKD6nCMozWAPIDKTlT79o/fklN7EDzF88oDjoFyBY8oaVXuG8ny32qUjgVsuUI0ReQ03+sjt+BeOP/qq8MkDjoNyZ02PuO+5A6F5yUB7yACTPjYrrVUtqap+NJP/C8cfbVX45AHHQbmzVFoZJ7lBs/nsWtg1pP23BzGvLGk1dvpo5fq/cPyOH2L45AHHQbkDx2xp1DEh0RNc11lApVWo3WqnusfyGzPH7/ghhk0ecByUO5sWZHntPKA2TrtysOwaovakEX1mZdavjMB/4fgdP8RwyQOOg3Lna1X23j3tjqo/X6t4z+JexwD0PEhFcuaPElb/wvE7fohhkgccB+VOhKRWrHUwSFsIJLmCzVFgZUxNZiurfLRx/V84/ogf5jDJg46Dcie5jgkzpQ6Lmz10ILT/vlm13VOhKpb50W7Q/6Hjd/wwh0kedByUO6ds6u6sZlOoi+furqyDDukgowjzpE6zXKDjd/wwh0kedByUO5sWnNcsuKAXdCDE+pjkExydalr+nPK4QMdvlzyHSx50HJRL9zrq6Lk3eB7/AY3p0Hz3WOKM3NtqjBe+WP0RP8xhkwcdB+XO99w9XVSuCLIyPRkSAVt9N1rFJ/GuKoQ3asdvnzyHTx50HJRL2w/rqia0mdCx6aAFupstKIy5d5HO+NXcgW/ihzl88oDjoNx517GEVxpPNtftv8OZoCIOOktSm0lT+8onxzfxwxw+ecBxUO5UjkQjUc1Qa3vudQwGtbSAc0+lFWoTv4of4pv4YQ6fPOA4KHd88jUS84aDh++ho9QELfU9efQpJdNET18NHfgmfpjDJw84DsodODCzyqpgksuuHGWCuT+Hnzo2YavF5Hs4fscPS9jkAcdBuQJHb6PkXSMAyRqQdwVTV+huaNJL9fTRa9l/4fgdPyzhkgccB+UKHMjCXpPA0JaAnkflTYyhpucYWne1/tGtjn/h+B0/LGGSBxwH5c6ehey2hAhm6wy05tqVIw2olCrXNY3WhcrxR/ywhEkedByUO/FDVm9NGdDWAko5g6tuWOaqTGOVbB9tP/wfOn7HD0uY5EHHQbnjdGirs+2eqjbddOxBA7zQeExyX7nmPuoNOn7HD0uY5EHHQbkTsBqtF+y7YtTnROCTWndxeUZ0UZ8Fs3y03+1/6PjtkpdwyYOOg3Jn6zpq55IQkMmASBJoGQiz9rXqamPIBZf8j/hhCZs86Dgod+YOX0OzIxjvWZz6ZLC5GkhqLj3ptHYhYPVH/LCETx50HJQ7c8es0pZOqD0RkKiCZ1HIMrGhkQz8qrPKb+KHJXzygOOg3ElY5TpQzCExl106yoT9C7RndBzIU3SifvVBN7+JH1L45AHHQbnTV6U5uc4JuroDKY3dYSFDaYVdCyvdqBy/2yoKnzzgOCh3fPKm3NkKVOU9kre526q+BnBHzbViofTVJpL8Jn5I4ZMHHAfl0qsOynXVAloMgYoSNC0N0qwz6yL2zxa85TfxQwqbPOA4KHfaquGcRAbQ0A2HJgHNOUMrTVKS4U39ezh+xw8pXPKA46DcWfC22hzPa6dReRMyfWw4OsEYpSbpSx0vtFW/44cUJnnAcVDufK3qVBq1AsV7BVqdwXT/SVZv2ckWf/aqI7+KH1KY5EHHQbnTV3XOJZXnsux6nnVYfpZXGVjGWdBzRb9QOv6IH1KY5EHHQbkTIRGtVuxZfJgVqO6eyvYcApWq5ibmlL7aDZpfxQ8pTPKg46Dc6axkrfTsV1icGQh1gUnzZ4cuZyk0mC/M5H/EDylc8qDjoNz5nEutjT1cQGrPSYLi6XnYgbuAdGGkRqJfxQ/zq/ghh00edByUO7sWqNdEue+mqu6pPBd5zgU6+EpPTUlD8EKG5I/4IYdPHnQclDtzx0agoCUY1f57FEjgsxvMzDR8tOn01VRe3sQPOXzygOOg3IEjtyI2HdAaP5fJByjXBlZVvbe0Bn3VWJU38UMOnzzgOCiXvliZ0HwOZ05MeyYfDZy4gGTz3Iso3agcf7RV4ZMHHAflzntZs2zYJxQfz+fc50oglQo2etW5+fjuc255Ez/k8MkDjoNyB46aneazStpkt1VpEajKns3F2cZca+PxPRy/44ccNnnAcVDuBNeHrtX2BF77c3wZi4I3Q7BnZS5VX89npc/h+B0/5HDJA46Dcid+6KW0VRLIGrteJDOwTgKJkbCha7ILbdXv+CGHSR5wHJRLS6XTyrIyrF4IaKFAG2TQu1ZvzDLTV+8By6v4IYdJHnQclCt07B4KxygTxpJNR+8dWqMMiruUtDRsj+UX6PgdP5QwyYOOg3KFjtk8j9IK8LQ9kpecoM2l0LB4a66LSr1Ax+/4oYRJHnQclDsfrJBqTb2A7TEDSNJzxiY7kNEYI6GnfmEm/yN+KOGSBx0H5c7DDpNZaOqeOx46puyhXKZD7W0NHdO8Xfic+0f8UMImDzoOyp254+mgqCuk5QNIsYCX1GCt54uV8did1wU6fvvkEj550HFQ7nzQzWiaiHdnlfbcYXOA1sowp06aWIz1qyez9CZ+KOGTBxwH5dKanqHTB4GnmoCS79JRSwVsXnh3VXnmrxJW9CZ+KOGTBxwH5Y5PngrOvGdyJs5A/AQRmyoMNyJxbPWzNT30Jn4o4ZMHHAflTuWwIlk9wxLZcOQh0DR14DpUV+O+1lfHl+lN/FDCJw84Dsodr0OJE/UJS+ezjaQVsDESmJrsmpJW++y+LL2JH0rY5AHHQbkDB5c5e1NY1vqzGvS/Yx0ESdCJymiFvrovS2/ihzVc8oDjoNyBI5Pq6Ay1biTIkoKJGBTtaeTp+18Xvlb9jh/WMMkDjoNyJ36YWuvYBuzZO+3KMfuGY3Qonpg6ezaa38PxR/ywhkkedByUK3RIJh5t14qMkp6hY0HLitCHYOVV9ijyVcCKXsUPa5jkQcdBuRQ/LHn1WkGwVSDNCoqP5+G4GgoL84XvVX/ED2uY5EHHQblCR26Y8zSDNVPenRURNGcEK21JXVnbumB1/BE/rOGSBx0H5QodtHCOlAawjglUn+PLWhVyrm6ohpMvuOR/xA9r2ORBx0G5E12ffWHFBinV5w5adnAeBeoaizDpTPrVi1l6FT+s4ZMHHQflzlSeets9FUKz/nyzwj132OgwOqee1xy78/qIDn4TP6zhkwccB+XO0vVRW31KxzDaQzlJg1ZlQBEvQyomz1+VDn4TP6zhkwccB+VOwgrnbqFSh5p3N0XYDMzrAJm9LXbKe+z4Ho7fbZWGTx5wHJQrcCxNaWFxWN125bC8QKkWsKlpjl1IZrvQVv2OH2r45AHHQbkzc7j0nvtGgpMCcWPYnVaBNGpV0pp4fLWmh9/EDzVs8oDjoFyBo6ecZ1YGrtR3W0UCOsazh0S4PZulRb7auM5v4ocaLnnAcVDutFXm2VeqewJHh+cS+PMtd0AlKlr2rC7tqwwJv4kfapjkAcdBubNnIaHTyA166Qy0bMOR54SaMFcetY32VYSEX8UPNUzyoOOg3NoN2jYFHVj7BGopgZqm/dfWNzndmL5KrvOr+KGGSR50HJQ7dGTRpNOhP99xny4fDLvA4jrWHDWtdeFj7h/xQw2TPOg4KHf2u9XGXThBr4/VwSmDp1xg1bx6nn0XkBt0/HbJNVzyoOOg3Jk7RmJzakCpPntI9vDRustz7smKTRLUr16T86v4oYZNHnQclDv73Qgl9V0xJI3nJkF/zstKhelEMiZ616+ek/Or+KGFTx50HJQ7boe4GDrDrEuex04FnM0gtSmeyAeu8hEd8iZ+aOGTBxwH5c6Ct+pcKvrupJCeQ2gTvLlB3/VkbqFnvwDH777KwicPOA7KnWcdrWmZ0qCMbEB1IeicAtXU0mors3/1JFDexA8tfPKA46DcuUye5mguz32ONJ/PuQqajGDtiaOTDWb+6iCBvIkfWvjkAcdBubNqQXqZtoeM0WgTQl3AdsmAVvZgTrrG8q8mcnkTP7SwyQOOg3Lnc9UeK4REQfQpH+QZ2uoOUo2HlTRG++otubyJH1q45AHHQbkTXCcdlUp69o48dkfabVWRAtxqNRxttvpVcF3exA8tTPKA46Dc+VqFjb2PAr0/q0FnIjBeHYp1rjR6Fb0wc/wRP7QwyYOOg3Inuc5D+/IO6z86DA12seggeWUdNInXV7tB5VX80MIkDzoOyp34oVqtczi4VwVyJfBWdPdZg4V2bzXtgtPxO35YUpjkQcdBuROwylM1pQrq3J+ZvIGuWWEmG4xLuqavHnbIm/hhSeGSBx0H5c7coS5j+ABFeyIkU8Gtrc3JLiqrjo3Hjc7qp01eUtjkQcdBueME4krrv6Oycz52oPXdWVWBlFPKrp3TZ7tB5U38sKTwyYOOg3Lngy731Sh3mN0GkKy5p/LRoArX5z/d/KtlC/VF/LCk8MkDjoNyZ+wo63nRQSDTbcPREIzK87I8tZJH3qR89WK2vogflhQ+ecBxUO48CXRbow+GyTh3X9V2X7WYgNrIzOy+Psvm1hfxw5LCJw84Dsqdtqqjq5QCu1A8lQMb2OwI2Wz1Vergzz7n1hfxw5LCJw84Dsqd71Wp8Oy5QufdUdF4rnWM7mDYHhsw55G+msjri/hhSWGTBxwH5QocinnZKM9+hf8G8p7/b+P6HKvyyINFv3rVUV/ED0sKlzzgOCh3Zo5nhRrNCmi84XAuoLoMsCfEmUpO66uEVX0RPywYJnnAcVDuwGGduI0JqQ4BwprBdnMFtThqL2OlcgGO3/HDgmGSBx0H5c6JwJSLcSNIc02gOTYdTruvWooL21hcLgwdv+OHBcMkDzoOyp0tJDhViBPsXxsC6nVBSzND6U1GbdNFvtpgVV/FDzFM8qDjoNyhY7SEkxFa4eeWzejgczm0yWo1DcH51RW0+ip+iOGSBx0H5c5p8mS7hWoOQ/umY6QK3oR3ozUqN8tifoOO3zY5hk0edByUOxc0daLkrICzNCDOAm1sTuoUTr5qb+nC99w/4ocYPnnQcVDu7LCqe94YYwBK6UBadu2orYPOvMY0qiXhR3Tom/ghhk8ecByUOy9m11gjtwJ5zueTFRq4ct5wcBu8mlb9aum6vokfYvjkAcdBuZPNbchFHyTSSrALxQIrq++ZfHBJXvLsX2Vz9U38EMMnDzgOyp3L5IyqUhWK1PJ8sFqgwhMypan6/HKmr44v65v4YQ6fPOA4KHe+VzVPCW1CpVyB6FnT466gSxVTbTg/u2Wjb+KHOWzygOOg3LE62HQwMuiuIXvmmH0P5ClBqcmGexLJX92X1TfxwxwuecBxUO5UDh9me/qGRcP3zNEUrJe6K0crOnTWhRcqx+/4YQ6TPOA4KHeC661wtqTAK8luq9qzN7f25wwzesKiWr7aQqKv4oc5TPKg46DcWbnO2jAlhyrPZh5Eeg5oDnAxRx5ee/0qfqiv4oc5TPKg46Dc+V4ltRGRgDsr0Ng/zIkheyYfYrniVxESfRU/zGGSBx0H5c7YsVsosuKA2eg519FBSxnQrYn2tEr5bK+0voof5nDJg46Dcqmz8uqEBmRegFLjXUUKQvMiqaPJTDfo+G2T57DJg46DcqezKjatWgLmVYGqFrDKAmNM52q026sbndVvnzyHTx50HJQ7a3rKWsX6gNHT7qwqIdjUtafyvGjl1rf6ER32Jn5YwicPOA7KpXM2maR5B166u6vkFbyP/YOWSntefNSvlq7bm/hhCZ884DgodypH8jUc07Nk3YHW2kVj9t1mpYmYuFcsX1mB9iZ+WMInDzgOyp2V60UW9Tage35Wrvt6XgRO0DbqxGJa6as3T/YmfljCJw84DsqdVx1z2nqGjNxUgJgGtJYT9Jy6UR1Nb8DxO35YwiYPOA7KnRCJWU6WJ6DZ85Z8NWhsc8/nJkiKfXz2WtbexA9LuOQBx0G5M5B7kbJHC0gu68nmInglgsEzVxWh/ln80N7ED0uY5AHHQbnzkrx0FE8JKo+2K8eexa3utqr14Yye2xxf2YD2Kn5YwiQPOg7KnWcdafXVUgGeOvbQMSc4bk5W6aOsZzFiTxfo+B0/LGGSBx0H5QodnCfWOZ+9VbjpUHvSIzOBlNpl/2p2G19F1+1V/LCESR50HJQ7tePZ0DPXAmRnIF+2Z/K1pxDJhia55BtWxx/xQwqXPOg4KHc+51rx9URyS3u+WLU8QZUmyOMJ+iqJ9KvNufYqfkhhkwcdB+VOOFcKjZoXMMuz3205eJoE2XufSZOl8lX80F7FDyl88qDjoFzaK23uVggozf4cQhNQrgky91Zr7ajjI7eD05v4IYVPHnAclDsHO4qyaR7AKT+vnnZj1cpsUPJ/Bzu0efkofvgvHH/0VeGTBxwH5c6tp9XbFHRI/lwmH5zAGit0lTIaunP+6IvVv3D80VaFTx5wHJQ7IRLpCfdoASrSgGaroG01GNaeh+TdSv1oqfS/cPyOH1L45AHHQbnTVnVfVFeCmR8n0MhBV9o/9sjxLECs3j9a8PYvHL/jhxQ2ecBxUO5Ujt5zTm3AfLblUkoKasowWm0ZpbVaLgzkv+OHFC55wHFQ7rzqqEIke9LQNhQIn/eAOh3mSqWPXnZfdWHm+B0/pDDJA46DcsfoIGxFecGkZyCvYmBZFRJPXzha869OBP4Lxx/xQw6TPOg4KHeOdYwiaWEFK70/E/nzWrYmwO6tTeWM9tE9gv+h43f8kMMkDzoOyp3Gip+Nh8i7duDzlhwbNCvPaYLmY5pLmh+Fc/+Hjt/xQw6TPOg4KHesDqNVJg9A1ALkz3XAVREo22rVMg6+8MHqj/ghh0sedByUO/FD2vMGuUNa/DzsSGnXDpyQdf+/9uitoNyoHb9tcg6bPOg4KFfoGJNSzw0hp2z/d5pcE+c9d0yVZe7VP9rv9j90/PbJOXzyoOOg3DlN3gt17AuW5fbssBJ4rHGoVAYW3BUlfRRdZ3wTP+TwyQOOg3Lnk5VXWmQIqGmPHUUN2uIKuQ9dPtJS++jV079w/NFXhU8ecByUO5tISkFqtHZLpR2ojQL2pHQ7ka3OmIZdqBx/tFXhkwccB+WS2bEbqLwK7Ol7AslIYIgGvVjT1GRO/eqDFb6JH3L45AHHQbl0mZzGeCqH97kn8t1IQeOcYc3R9ji+x/T8VTYX38QPJWzygOOg3AmR5JZNeP8TLSZ7IM8VrDk9mxa0p93y42dPnvBN/FDCJQ84Dsqdr1XS1dfmgq3vwaOag8+RoRnXRDN3Sxfg+B0/lDDJA46DcsfoqNaxaoY56L9bHQJe5oI2257UC47Uv4of4qv4oYRJHnQclDsmOTehjH2XDitAXCe0J6ZrNRVRnar80W7Q/6Hjd/xQwiQPOg7Kne9ViMRjMZS8MlCrCjpaAsuJSx6pUl8X6PgdP5QwyYOOg3JnN6jv3klahY5MQKgd2hoDRilP5Si1568CVvgqfijhkgcdB+XO1nUflnEP5bUqP0t6BljL+6+LvDMpTbowlP8RP5SwyYOOg3KHjiqC1BVWrwto7ZHDV2OoZU3WmUv2G7Xjt08u4ZMHHQflzvbDqWuK/bf48Dm+jHsgF3YozNNMTYd+Fc7Nb+KHEj55wHFQ7vjkT4rEtcLA9ixbwOfWU63QtGpffbrkr0Ik+U38sIZPHnAclDvxw8nOSgmwPuWjNgEnXrCqs01pc3y2iSS/iR/W8MkDjoNy5zJ5Xdr2hAHT5nOQ4HkvmzYrSzS33GWil+/h+B0/rOGTBxwH5Qocufnag8aCUlIDosrgjAvaUul1j+P82USe38QPa9jkAcdBuQMHDrFsFVJbDsRjzxzDNyFTaD1LetC+2n6Y38QPa7jkAcdBufO1itBGpwxj6ALahQR0oUFua1jnlVa6UDl+xw9rmOQBx0G5k821uUYaDNj0qRyYd9GwCau595Uyin71qiO/ih/WMMmDjoNyZ7+baJXcGFLvCKSNwFAnOD2XNWsis3aBjt/xwxomedBxUO7sXM/Tq/e8pw4vQDb82RJaYOiwWagSfhawyq/ihzVM8qDjoNx5Ejj270s33K1Ua0B1CjSn/Q84aeU5fQy+Qcdvl7yGSx50HJQ7x2yWkqkj1D1+7M6qDFDDBZJHfuyPNcdXz57yq/ihhk0edByUO9F1NJUxaDOR7OmsFDR1glTd+lprKn31sCO/ih9q+ORBx0G5Uzu4l9E9QZm05w7JAor9gWVlLG2PJJ/FD8ub+KGGTx5wHJQ7bwKbc3rWV3VEBhobDhd/jswW7Umx8Gfxw/ImfqjhkwccB+UOHLSwStkDx3imjv1HaHv2gEl7WK8L3fNXCavyJn6o4ZMHHAflzq6F0h0FCQZzA+p78nChDqoiXXvtU7/K5pY38UMNnzzgOCiXbtmkwW2XCs+PT47PDpKVC8gavU3M5p9dJi9v4ocaNnnAcVDuGIFTyBQrVE4ClAbtcWNmwLl6Qhmc7ULl+B0/1HDJA46DcqdyePJm2HYzlfOuHGbQhiQoqdosaw6WrzaulzfxQw2TPOA4KHcqh24gyhzQdl8F1FIDLVX3X4tmao6LLrRVf8QPNUzyoOOg3HlKXtJ0Xx3meN48Zf7vM27ddKwx9kDexS58rvojfmhhkgcdB+VOOLcvq1r3mEG9Au1KAs0WA3bKnuuey/mrCEl5FT+0MMmDjoNyxyQfyrhEoewpHKiPAk12jzVnr5aNfY8fF+j47ZJbuORBx0G5s4eEeKIPg8Jz7s5q+aajFDDeE/ncM3r97CRBeRU/tLDJg46DcudRYJ6+h4sndNger9w6KM0KM7uXVhVlfBVdL6/ihxY+edBxUO7sBqXcynIEHZ333CECpgmho6aBiVIqX92XpTfxQwufPOA4KHfgSEOlYoOkz+JcWRVa9edGuc9OS55jN9/D8UdfFT55wHFQ7mwi6cqLqwE+L5+IPYNT6eA9kWHNWu2rmZzexA8tfPKA46Dc+Zy7MrJ3BCmdns+5C0x6A1vIz3feVT+zAulN/NDCJw84Dsqdr7nibSPRoPsYQHl3VNbWhCbWfGTJ4wYcv+OHFjZ5wHFQ7iSsNhmsecKQsWcO5bkrR9uDRxtsuP8u9JVNTi/ih5TCJQ84DsqdmcPn6K0yZKoCVBKCS5+gnkr2OobqVy45vYgfUgqTPOA4KHfih8WrLUXAWfdAnkraRaOtPZ9LWm2k2uWr4Dq9iR9SCpM86Dgod4aOMl2kIFTBBjRwgo9FgBmXTEyprHyBjp/xw81r0BF0/P/Knamjr+dEB4NlYaCZE+jco0epJOJYd5d14WPu7/ghpTDJg46DcueWDWruXQik0K4d4hmUs0MaJbeRDduV2vHTJacULnnQcVDu7HfTIh1zh0ZVgRQHqKYGiSqiyczts73S9CZ+SCls8qDjoNwJ5y6dJqvAbGnuzsoRvC+E6ZXKoF5b/erFLL2JH1IKnzzoOCiX5g4tvaNAFjegVSdoqgNwOYvvgcT6V9F1fhE/pBQ+ecBxUO4k13FyG3NAzkhAtH+00Q20916GTO701QddfhE/pBQ+ecBxUO64HWlpk7KAXDrsCRjBNiLPHsRZC9tq6asvVvwifkgYPnnAcVDuDB05kbuOXS+eHVZt+C4az82OnIpwGmT41asOfhE/JAyfPOA4KFfgGMnUu3VIu38Cyr3AriQK1lhs1TEnfTWR84v4IWHY5AHHQbkDBy2dKA7d1x7IBwvoGga1O1biiqYX4PgdP8RwyQOOg3LHB5Q+prkC9T2GE6uDpZKhJN/jRveey1c+IL+JH2KY5AHHQbmz3y0bc9IOa04HsucIWkodZhpORRauduFr1R/xQwyTPOg4KHdKR2nPcvW6cVgDaHdSezZfe/ywuqZVk+5+gY7f8UMMkzzoOChX6MiVdKxKIFN3d7Xm866jMTRZLCKWU/0qQsKv4ocYJnnQcVDu3LKZXWppBloT79oxCVqjAbm13pgc5/jqgCa/ih9iuORBx0G5dV62TrcKw5+5o24wbOJDh/VU9/DR61cPZvlV/BDDJg86Dsodm5xtIK8MTM8dtDl3U5VGBqmyZJBwu5Eh+SN+mMMnDzoOyp2pfKY9djze3/NulqZ2aDgQMO+JxFnSqF/RIW/ihzl88oDjoNwZO6og+4ZDdmcFlPdkbjwTiMlzlQBN/Cu3Q97ED3P45AHHQbkCx8yzUcu7myqV9tRhC5yWwJzF0eYeQ/Cr+KG8iR/m8MkDjoNyyezoLVUjWGs8uxZqAS9oUPYobrzH9SnyPRy/44c5fPKA46Bc+ppbREUJJucC1EzBn3uBg2bXUblWvtBW/Y4f5rDJA46DcufJU8Pm3SakSvR8rtoDeUEGnbt0ZBuG+tWxDnkTP8zhkgccB+XOt9zBa7dVBaY8C95yzs9A3qD3tgRHo1W/Okcgb+KHOUzygOOg3FkNmn3WPHzPHM+jQGkIzS0/e3MbGXNZdKFy/BE/zGGSBx0H5c6DQEk5JzPYHFQgHgnamAqSK9PaQ/lcXz0IlFfxwxwmedBxUO5E1xGxrVQg/V84d48eLqWDFMNKlXXMG7Xjd/ywhEkedByUO19z8/7975uJRMWAPC8wSwSdLBcRZPOvwrnyKn5YwiUPOg7KnUtPZXPQ5+6nlvueO2yAShPQvsS95Uz01cMOeRU/LGGTBx0H5c4FzZlrSfbcXW7PTQKqoMQZqFWrUqcrf3XqSV7FD0v45EHHQblzk6B2MxwFRnpqB6lDo/ksQ2zNseVS5KtzNvVN/LCETx5wHJQ7cEyeucsEn22PHVh3YzVs/wN27BlTabV/VTrqm/hhCZ884Dgotxa8cZ9owHkVIOYObe42ay3VXJam0b8KkdQ38cMSPnnAcVAurelZY47ybCLpfY8aiaH1QiBCiJq4df/qvWx9Ez8s4ZMHHAflTuUYXgdTh+mDYf8uJmg6BpjkYgWdKX31Nbe+iR+WsMkDjoNyJ37IfbVVO+CkPZCPXjccZYFztTrl2bbw1TmC+iZ+WMIlDzgOyh2nwz0lbx36kgy01HZbNdeeyluZSlT9s0s29U38kMIkDzgOyp3K4daKuYHSM3M8S0Jd5oQuxcuzvsqVvofjj/ghhUkedByUSwc0c+3GCMq46WCZoJL8eduxeyyxrX4VP6yv4ocUJnnQcVDuHEFLI6/mDdQL7sZq/zBbBqaqLfVkqdyg43f8kMIkDzoOyiUfsDasQmCbhd1ZNQdtuezaUZrxGnmOr1491VfxQwqXPOg4KHf2kFAdaeAuFrk/qxYSg6IorLb7q1SX+bwwlP8RP6SwyYOOg3KHDk8oQ599uS0DVR3gSxaMUrNKLxucCzb5H/FDCp886DgoV+homw3UXTvSJgH272KHRpWgVC/LuwmOrzbn6pv4IYVPHnAclEurQVtdXhHWHkB26fABrfcMs1adrTh1+SpEom/ihxQ+ecBxUO48mKWOmdDBB+7KwbmB++6rylwuY8msnz160jfxQwqfPOA4KHeGjjJ7rXveSONZuc40wUshwDXH4JltlAuV43f8kMMnDzgOyp1rHbtgiKYG2TEBeengog2qEi2bY2W+UDl+xw85bPKA46Bcaqu4q9W668Xz5EkyP4cJnnULY+2xo1uTr4xAfRM/5HDJA46Dcmf7YcqLy2Co4s8D8jnB/OmyzFOZTbnQV0ul9U38kMMkDzgOyp0ISaaxWh4w/9tCsicPaNgG1N4zi6eU5leHbPRV/JDDJA86DsodOqo1dh6wWhGgsv478zRgFLGnkPRebtDxO37IYZIHHQflTsAqmYynp0prPXQwgY9JkJEz195mHhcaqz/ihxwmedBxUO6cJk80pKYEOuamI6U9nY+FkJeWUVVr0q+eBOqr+CGHSx50HJQ7z552G7WKFmi5pD2UO4Pr86PtKd3d+qKv4of6Kn7IYZMHHQflzk2CQZKHDsBaOxC5guowMOxVWpdNz1dHAvVV/JDDJw86Dsqd+CEXmTUNsKkTSBjBGCtoEl3UVKl8ZQXam/ihhE8ecByUOz652FyLK5Q6NxyzPG9n24Ls2VKaaXy34M3exA8lfPKA46Dc2WFV2ixsAjYcgdgbWFGHlYs4c91z+VdPAu1N/FDCJw84DsqdoaMuL6YNmicCwjL20FER2shkwwgFL1SO3/FDCZ884Dgod+4RoFQdq4JvGDYc4huT7lA8t1Eqk4yvlkrbm/ihhE0ecByUS6tBjTv7gKnIQAsLNB4CZc06s9eS8ldWh72JH0q45AHHQbkzkGMuirhpaLrhwI6PybGn8iKWR+c82lffcu1N/FDCJA84DsoVOBb66rMKpIYKVHsHq7Ln8+cdVE/exL6yAe1V/FDCJA86Dsql5HpvsyyC3Nt6jqA9DwLXAslUKJXJrheMjj/ihxImedBxUO48emK0JaWCSrYnul7ASTuQW08za8njq0dP9ip+KGGSBx0H5QodY/bUFnVgecK5LAOMUoKhYy3GutKNr7l/xA9ruORBx0G5s6RHi68xOviQ3Vll3HPHqA08Gc2eE1v6auu6vYof1rDJg46DcudgByNaWwprPk6gWgWX5iDSpI06i6YbndVvn7yGTx50HJQ7VmDOYvxcCXyec5BrAUX052VgnYodV//og66kN/HDGj55wHFQLl0mH15aniDT91C+h2DQngXy3FyszlrmBTj+6KvCJw84DsqdR0+pyUhpAOPwPXUkeWbyCdSHpSqCbX3kdvwLxx9tVfjkAcdBuVM5Sq7CqT2nngTI6gBdvicPVitSaHL+aNfCv3D8jh/W8MkDjoNyxyd3F0NFSJ4LEDqBqitUGrpW1srto/jhv3D8jh/WsMkDjoNy5z3g8iXPgh5bae1mKuGeOXZblWtNqc00WT66TP4vHL/jhzVc8oDjoNxZQ1J1dewTuDx3nmw+HRUumItZmy7hr548/QvH7/hhDZM84DgodzauS8nkaMB5PU+eUgZv7lBql9L3/2Z+oa36I36oYZIHHQflTsBq9GmtIFSfCuQk0IZ34IrqKwt3vzCR/xE/1DDJg46DciecO4gz5gkp49x0+AQru7vKKrwcqah/FM79Hzp+xw81TPKg46DcCVglkdx7BVNioOfBU8s5gfchWhYrfbV0/X/o+O2Sa7jkQcdBubNqYRmKswCpzOe8bIWm+8cc1hqXZqIfhXP/h47fNrmGTR50HJQ7nZWol10+YEl2IEIBT/tP9nzJolrmxBtzx2+fXMMnDzoOyp2p3BuvtAj6evZK0+qguRJMpzHWmB0/swLxTfxQwycPOA7KpRDJGoyWgZIPoI4IOkcCTbXjymmu+VXCCt/EDzV88oDjoNyZyWkl0zFB3fdMnrCANXWYxrk9l2dHKd/D8UdbFT55wHFQ7vjkE3FaR6D8rFznpKC1OOjmJNvqRe1CW/U7fqjhkwccB+XOk6faZ03CwG74f2t63NaCpcmyT+zMH10m/xeO3/FDC5s84Dgod44ErjIr24D1nFymJRmeq4HPofJZMHEl+crqwDfxQwuXPOA4KHeyuUaL8oOEtgRkjyM4RgPvMlOWXur4aDXov3D8jh9amOQBx0G5sxp0yMRSZJeKlvfg8bwkb1yA02itesm9Xfha9Uf80MIkDzoOyh2TXDFzy3kPHasCYVVoVAek3qXzSqXKDTp+xw8tTPKg46DceUvOoqnm/mxW2I2VZAEzTTCqZCaebc0LU8cf8UMLkzzoOCh3xo6+Es6BgKUXoLkEmpnvP6EW0c721XnZ/6Hjt0tu4ZIHHQflToQkITGtBNZMgZYVaE9CN5lXN8rL8kfbD/+Hjt82uYVNHnQclDud1aKUnjMd81ntRrWvzYkTjMJU6moLb3yy+iN+aOGTBx0H5Q4dgzOhVFhzM7FJyWBOCtVGX12zrfkVHflN/NDCJw84DsodK1CXDJcOrjaBSqugZQp4n3O2MYSwfw/Hz76KU/jkAcdBubNsYT7pw10vNCPuytEN2rNVOufJaa6epnwVP8wv4oecwicPOA7KnWyuUSu9KmR9NpFMbuB5NGDR1mdpRfWrkTy/iB9yCp884Dgod+7LttQsZdn14jm+rPlZtt4mJKyWVxdz++gewb9w/IwfcgqbPOA4KHeC61Zr0d6hkVegUSfok7VS8sZZdzn57HNVfhE/5BQuecBxUC7BIUmfvblC4/laNdOzcV2hriQ0h7RWL7RVP+OHnMIkDzgOyiU4indTgZWeT7nFJ7Q0B3hDaugqFb961ZHfxA85hUkedByUO0aHV0xuAnNP4EBNK7g3h+6prCqutL56EJjfxA85hUkedByUOwEr3VO4JYGakgPZc162P+tzLdde2zT+LH6Y38QPOYVJHnQclDsfrFzXHM5QxnOQvJUCuvKEnlhXWlOm3aDjp0vOKVzyoOOg3Ikf9oUj5QVtjQXEjcHzk9BVSbJodsSvNufmN/FDxrDJg46DcmnXghDimGDt+WS1egLV0SGbNF+mtihdoOO3T47hkwcdB+VOiEQX6eYBmtexOyu3J1yVACuvxNNo5a8SVuVF/JAxfPKA46DceU+eS12+CMp/78k5591TGYETz0G2kvWvbj2VN/FDDJ884DgolyrHZBVbkGatQKKPTz4z/LehZxjTwq+swPImfojhkwccB+VOcH0PHW2VBrWTbDiqQ7O+53JfXEt9AohfWYHlTfwQwycPOA7KncpBOv8LV/VqHWjkDkaFADMr114Hl6+udZQ38UMMmzzgOCiXKoem8lgdKiM/RwIdjLHuESRZEUmV64WZ43f8EMMlDzgOyp0MCT5vYy3BnLQrxyTalYMU1rA2Fy2r7SsfsLyJH2KY5AHHQbnTViVLQ0yehaB7ILf6HEGTBdjcbBWuiS60VX/EDzFM8qDjoNwJ5w7zwakCpqFAJTdwbAL7f07ZkXmkG3T8jh/mMMmDjoNy587TSAP5vwsE9rwIrHvqKL1CItRVij459gt0/I4f5jDJg46DcidCstbgXhmK7bJB+Dwmd0LI1iQ7jUntq/ey5VX8MIdLHnQclDt7pXHNXScMynpcctnzeKtrc7Ke1+TKs9avHsyWV/HDHDZ50HFQ7iwiqUk8z10sVvlvS08CUyQQJ3NtisO+ih+WV/HDHD550HFQ7nyzwlUm5w7zmcWpNQWvw3YBaVryMlmtfUQHvYkf5vDJA46Dcuddh1IqZQ8baUoF2t0UNG4TPKeKo6m3z+KH9CZ+mMMnDzgOyiWfvHCnbjCd5p7J53iOkhv0ksfIKtTZvofjj7YqfPKA46Dc8cnr6GMKgc3ncy7O5yDBrhxrF5I9pE8rfX4Px+/4YQ6fPOA4KHdmjswFNeFupoY/E/meOXItsKhWaczq86snT/QmfpjDJg84Dsql1aDTdaFsOPQ5ocnPsY7n5NPInmS0JPrVW3J6Ez8s4ZIHHAflzkAubsrE4FQ3HGNz4eYJ1tA5B+dU+Kv4Ib2JH5YwyQOOg3IHjoYNUfL/Y+9skjXJUWa9IsyEBAKWI/Sz/yVcRX53UG2m91hMQiOq27Iz04d1ngbCXQCCewwnyrty0J4+pi2e3qzsifx7OP6IH5YwyYOOg3InYEUNd4FAWAmfxbnP9sOZJiDS0iVtpc+2StOr+GEJkzzoOCh3pg5sszBXKH2PHlRyAzVjYLJaqMnur74yyelV/LCESR50HJQrdKxWWuuZQNx37aDi0FJz8FlKKpkrla8OPdGr+GEJlzzoOCh34od1Ds0pAdW+5w4WBisrwxBBzTptrAsu+R/xwxI2edBxUC59spq+/2MgewyH5zUHGHYHKQNTN251XHAC/4gflvDJg46DcmkTCY258h45LA+gbAY61aCvibV4FqlffbPiN/HDEj55wHFQrsCRRhlpIwCS5vMmsO3SUUuF0adla7Wv/tXBDn4TPyzhkwccB+VOwmo06crPkvW04ZDcwDQLzLRIhqw6P7tmw2/ihxQ+ecBxUO4MHaJ9jZWg8yhACwu0pR1QB/fhtUj7yifnN/FDCp884Dgol9b0NJsZBVJ67hFUHbtyjA59OtNoJsZfLSLhN/FDCps84Dgol7b0VGlPrmrpA4cKQRsVgXrSUdtuqm7MHL/jhxQuecBxUO5UjtVEy2BIvB44uoCqTUiGVTmlzP5VcJ3fxA8pTPKA46DceQ+Yh62kC3zq4wXmsX/HE2ppucwyZh1fvSTnV/FDCpM86Dgod/qqzL2V5xZ5bg2obU6UyZ/PVUNGsb7rxwU6fscPKUzyoOOg3KkdxSzljCBC/KyVzmCoBcxxpJnmSuOrCAm/ih9SmORBx0G5cwVtFCrUEBD56awMd+1QhsIVp62cOF34mvtH/JDCJQ86Dsqlzbliu2oQCPpjBFoDncmgrpRHV+sdb9SO3zY5hU0edByUK3T46Gymu2JM991ZLQYbG5Y9qVOfbKWlC5+s/ogfcvjkQcdBudNZ+Vydi8F43gPS2gO5JaswaJW6emFeX8UP65v4IYdPHnAclDufrGoazXgA6/PqqS8BbanssUNrTVxt4lcnNOub+CGHTx5wHJQ7lePflcxdNLTM+WRzn4TVciia6hTHWspXU0d9Ez/k8MkDjoNyBw6uaykumA0bkDcBn1NgsKJOmzzsq9Wg9U38kMMnDzgOyhU4Bo2JlCr4aAmoSQOtlmHkPZGLkttn92Xrm/ghh00ecByUO8c6JjmO4tBLy7ty7NFc3RdsYCYnT0P5wkD+O37I4ZIHHAflDhyohRQnyFrpWdKjoGnXkNx7KqvJHsm/8gHrm/ghh0kecByUOycC81yIuW0auDwvyRla6gyS0kxek6721X63+ip+yGGSBx0H5dKeBWns5pBW3XTUZyIvY4GrtT5brm199eapvoofcpjkQcdBuWOSt5nSs9Ct+sTHBiRQ8/z84rQLyKh6wen4I35YwyQPOg7KHTp6app27cA9gOzOqgs0oQ5T01Yk911NLtDx2yWv4ZIHHQflzuZcHWxpCExMbdcOe47ZpAQ+rYg0w9m/ethRX8UPa9jkQcdBufPJynueWBhy491ZCS9oczLU52DH6myrfxU/rK/ihzV88qDjoNzprBKhZ0nQ9d8JTXq2WbXdYxFZ4qG6+ldPZuVN/LCGTx5wHJQ7C97W0rx/ZB5jnJ+hPEFTajBTbrJkUstfDeXyJn5YwycPOA7KnYsE1Sg99QLxuQ1YUwfLmIHK0uKjjFW/cjvkTfywhk8ecByUO8H1Iq3NVCBZ2kgQK9ioBLOUQdlzxkbfw/E7fljDJw84Dsqd1aDLdoFoA1KpGw5bCEbrCZF4yc0nC12YOX7HD2vY5AHHQbkDxyhztjmAUZ+N67tyNMy4/9h6fh49eb/QVv2OH9ZwyQOOg3Jn5sCBYrWAV1p70mgFzFrev/REiGsM+epbrryJH0qY5AHHQbmzwcpbs1wGLJMHDiJozA4+FJOI2C4j38PxR/xQwiQPOg7KpQOaVSijwaKCu696vuWOPX5wXTP16eZ+Yej4I34oYZIHHQflTji3N0w4M+husID2xAFtNoKU+qiM1Mpnp2zkVfxQwiQPOg7KJatjN1Z1TLDniiah79+lXmBq2bzMIvLZblB5FT+UcMmDjoNyp3ZMppVwQem+O6vxHNCsbpA5Fat7MKcrdPy2ySVs8qDjoNz5nusL9TlfU/AJWM2UwZ7o+lrSd5+Vcu1fLSKRV/FDCZ886Dgod6LrOMjns6ZHns25Y3VQzAyOtUtfTIJfvSfXN/FDCZ884Dgo1xa85eEVuDyXyZURWhIE07o89SSZvhrK9U38UMInDzgOyp2ZXJWmzgkomPZMjryn82dTaF06Onkb+tWjJ30TP5TwyQOOg3IFji4TRysJehuPFVgM3EaGodOlV89pzu/h+B0/1PDJA46DcscnVx2Tl4GKbzgaC9iytCfyljIPbuoXZo7f8UMNmzzgOCh3Plc17ryqQV91t1U+EjQ3gZqQdeGiNS/A8Tt+qOGSBxwH5c57QPPC0/YEjnM898jrnjl8QK1FHPPIq5Tv4fgdP9QwyQOOg3IFDuWe80PDWlKfWx0ITWuGXAifv+9Jx/dw/BE/1DDJg46DcmfoSJqc19ijBnegOtuTXC+QFi+1uoraV9sP9VX8UMMkDzoOyp0IieU5jQl2C7Mbq5IcWlUCFy+LxkLUr9516Kv4oYZJHnQclDt7pRe6pz4h1cVAqW46nAbM6qXRxKHtRu347ZJruORBx0G5s2ohpZx6NvBnQSjtQRxa6xVyKqVQ6SXZhaH8j/ihhk0edByUO9sPOWPGXSyGPE4gTwKlXGCSTEo+yK/Q8dsn1/DJg46DcunZ03RKxNDtcTuoMLh3Bly1pITl+YD1ER32Jn5o4ZMHHAflzpXAKlUrVvCGBNSWg84ssHZPxZib13EBjt99lYVPHnAclDvfc/OeL0bPkLoPoPnESXpFEJy7pcmUMn71xcrexA8tfPKA46DcCa63ZCSbBk84gfaQAVZ1l4+0KrYhc352JdDexA8tfPKA46DcmTnWZoOKAWd3IM0Vms8CFblKpt7r+GoRib2JH1rY5AHHQbnzHrA2oZYY8hobDvYMzkKQ92jec2GvfmHm+B0/tHDJA46DcqetGqNPnwlkpg1HF4Omo8BI2uZsbtouVI7f8UMLkzzgOCh3KoclzNMbrJT7c+ZJwaY0KETSkmPj9NWTJ3sVP7QwyYOOg3LHJF+jeM8Jdm8lQLMzaN6zeZ21tppXSv1CX/VH/NDCJA86Dsql6PqGI6UMg1IFwqagOgms8lidZsvcLtDxO35oYZIHHQflztixOyjF4lC6yrM518DMK0jNzIi4+6uvrqDZm/hhTeGSBx0H5Qod1LX01QeM5Qo0NMMuHbhndPVGNovOG53VT5u8prDJg46Dcid+SJrVqQPjv4MdMmH/iaCWmUYlcZ43OqufPnlN4ZMHHQflDh2iRXuagCkNIK8I1sRAeMyx2yvxrzbnSnoRP6wpfPKA46DcuUyelYgLQxmT99ix9jyO3AC7FPcmSOmjseO/cPzRV4VPHnAclDtuBw/Oy/vzsYqeTSQTrGcEZWk6mVXyR1PHf+H4o60KnzzgOCh3RvKBo62q0GyUTYgx6L+TaGzGIytz+yib+184fsYPawqfPOA4KHecQE4FCxvMiRloDQUv6NC0LNTesrSPfPL/wvEzflhT2OQBx0G59OSpqfbSYZWnt1pzd1QoDCN5byQliX90rOO/cPyMH9YULnnAcVDutFVaqi98njzlPXOw1N1gVQJxrNbrKFr5ezh+xg9rCpM84DgoV+BIK5n0RcDLBWhk2W1VXjCbLsmTE9qFmeN3/LBimORBx0G5E7BqiwSZwf/vtWwiMGWF6fSsm84yml6g42f8sGKY5EHHQblTO3rC1FcDsQ3Gk7YCq3VAlj1y4LPeal5orH7HDyuGSR50HJQ7FwkGZy0tQ/c8gRz7EyF5toRqrmxruH+0wep/6PjtkmO45EHHQbnzxWpRHugK2uX5YjU6tJEcjNTJc+v7/7wv0PHbJsewyYOOg3LJ7FidtTaoz6oeklmhJXeoreWWZK3UP4of/g8dv31yDJ886DgodxJW1awPnDDHUzvGWM+yBYU0fBAXSp2/6qzwTfwQwycPOA7KnU9WvfmUNZ4lJPwseCvQmAU6ZSyWWtl/+B6OP/qq8MkDjoNyZya3xWyT9sBh81m2YNCcCTx1F/Oe5vzKJ8c38UMMnzzgOCh3RnLNT7bKYbVsQEgVrLZNSEVfjnXM9ZXZgW/ihxg+ecBxUO5sP6y58WCFMsbzvWo1UEwEOVWfNrqifLTD6r9w/I4f5rDJA46Dcue+7B7GvfDzgnzhk7Dq4KNmqGrOuMZanyWs8E38MIdLHnAclCtw7B//5kkrjOd+DWnqsMcQgiJWGhehxRfaqt/xwxwmecBxUO7AYZU77mYqqeyZI+2B3KYUWJxQlk6VfOFT7h/xwxwmedBxUO58rtoTt7EppL7keS276Wh1N1dLxqrm/crnqj/ihzlM8qDjoNx511GZuPKE2rEBiSBoLQI+h+dMs3L5KkKCr+KHOUzyoOOg3PEBiVQTL7Diz6YFZGi+G63pvWGqvbV2o7P67ZLncMmDjoNy53Nu0lmdnysdT8CKedORaO5Gq3ZppQ40vEDHb5s8h00edByUO1t6CHtOlsAyd6Cc0u6smkIrZZhzauuzhx34Kn6YwycPOg7KndoxRPLqDHvM4CdmhfDkDsHT4DW05/7Zmp78Jn6YwycPOA7KnaFcynO5psOYc5eO5wzzvxAJ5zR1pFl1XYDjd19VwicPOA7KncrBa2XfSPT5PCdvQ8EMMxhvOGbiiv5VX5XfxA9L+OQBx0G5c66jJknTn7ccVp7PufO5Y9PBplYmLd7tAhy/44clfPKA46DceRBYq449Wex68ezN5dlAKdlz7sn7EKyDv9p+mN/ED0vY5AHHQbnzHhB7Z3KHlkk3HMqgfXdZMj17K1LM6vdw/I4flnDJA46DcgWOLlOJ+x7DeRgQpb6LxmAo4qgFd5t1YyD/HT8sYZIHHAflziGbjrt/MoHWnu2HLRcw6gwTnwsetMeR8lXAKr+KH5YwyYOOg3JnIs+6f2Dyc0DziR966dBSQ+iO1WnQVP0qYJVfxQ9LmORBx0G501j1mmZCB886gFae4FwMsicaWU37+mpHT34VPyxhkgcdB+XOblDJdWBp0KgwEO6Jo7UpsLQ16sUb4Vfxw/wqfljCJQ86DsqdcO6cFRdvOmaqz0bQPXeYEIzc5ljZhyFdoOO3TU5hkwcdB+XOsyfsurgOWG3R8yiwgdeaIJVilCtLrTfo+O2TU/jkQcdBufNkVrGp5QE4vQEpCxixAZvkRGtIWl/dly1v4ocUPnnAcVDu7LAqusYwA6yenqXrDurToRbvT6R96frqg255Ez+k8MkDjoNyx+3YjRVm6TBtdaA+DLz1Bn2qppE6z5G+h+OPtip88oDjoNwJru95HGtl8FIGUO0G5oS7fAhyXWnp+CpEUt7EDyl88oDjoNxxAhd58ufJE628Zw563gLWBT5QcjNJeyT+Ho7f8UMKmzzgOCh3th+iuj2vOhBtAa09lRslhulcxQ0pra+yueVN/JDCJQ84Dsqlb7k6kRs9u0AJyCSDW51g06vOTIk+ix+WN/FDCpM84Dgol/bmdrSJGTA/n3IHlSdCskCzkO7RvH93mby8ih9SmORBx0G5QocM5S6+Swc/JnnSCa1OgjK9l/p8zpUbdPyOH3KY5EHHQblTOwylIRHk+ZyXFfFNR2PI1n2P460VvOB0/BE/5DDJg46Dcid+mDtPrBkGGQJVaaBlCOyK4uKcfNpXEZLyKn7I4ZIHHQflzoPZhbqKbDBSS0BtIVjCCiV7qZKHa7vwxeqP+CGHTR50HJQ7W3pMlxdJ0JgWkMoAG3WAN5ppLqLCNzqr3z45h08edByUO1N5r2ns9uW5fLZrB3kCd+vgvNLK2HK3r2oHvYkfcvjkAcdBueOTa1vd7Hks2/1Z8FbAax5QNC37d85GvkpY0Zv4IYdPHnAclDtfrIR7/RfG7Y8ViH23VM/zJy/JOhInSV8lrOhN/JDDJw84Dsqd4HpiqhMXFKl7Ll/zeRsoApPyUCw1SbtQOX7HDzl88oDjoNx5Lov4vJYlGFMaUHpWLSjh8ypwlDZbH+Or+CG9iR9y2OQBx0G5M3NIaqtMgrXQny+6HYwsQ5114dDVaH71HpDexA9ruOQBx0G586rDRpm9IWheC6iMBKqVoCXpOkladvkejt/xwxomecBxUO7AsZRLfRYfrlKAhjbQQRWkIfPzHHDKV0YHvYof1jDJg46Dcmm/W7Za9tDBOuuzVbo/8UMB1DLGnKvP5Bfo+B0/rGGSBx0H5c5IzpQETYGb8S4gmw71NaAWLDSWl9y+2g1Kr+KHNUzyoOOg3Ikf2pSNQYbSp+2Z/Pmau55PV00puZQ5+MLX3D/ihzVc8qDjoNw5L1vsuZ+pUFrendW0XTsGVxijpFTcV6835o7fNnkNmzzoOCh39rslrdyfV4DynCYvS0DbqFD31OFzpKx4o3b89slr+ORBx0G545N3TpoxQyqjPHQwWJ0D8Fn45nsM8f6V28Fv4oc1fPKA46DcgWOhWtmj+EIaz3tyB60LQZas0ltzql+VDn4TP6zhkwccB+XO1GHPVvWqMMWeSXw6NEeDTvY8nCWW/FX8kN/EDyV88oDjoNxZ01Nmn2MyVOzzWbleoIlmWM2yY0GUzz5Y8Zv4oYRPHnAclCtwFN2DN3cBmapAuioorQG8aLbdX1n57Pgyv4kfStjkAcdBuRQiMUlz7H+jqzPQpAqOOGCQNM5V1vzs+DK/iR9KuOQBx0G545J71V7JAJ/4COVdPkw9gfQsRtwW0YW26nf8UMIkDzgOyh2TfLVmsmkoo+y2qomAymqATdZuuXISuwDHH/FDCZM86Dgol/YsdKS0uykyH0DFEJwxw+bCcU6tXcYFOn7HDyVM8qDjoFw6Lzvqbq0S+FNASB3BrDTgnEcaS1b+bPshv4ofSpjkQcdBuUMHN/KKAvKsBaWaDbRkhSS0vIzh2G7Ujt8uuYRLHnQclCt05F6wVXSow56hfDIY7x7LvbSWlrLyV7tB+VX8UMImDzoOyh060FbCaSBYdmdV8bnVkRQ4mc9O0qZ9dbCDX8UPNXzyoOOg3LECZ2oFK0LT9jwKpGctaCvQzBYb7ybLv6od9U38UMMnDzgOyp210iNZ64tB3WmXjvQsW7DNSsujplFa5/I9HL/7Kg2fPOA4KHd8cuU5eSosbQuoV4M2U4aSOU/Ma3j5KkRS38QPNXzygOOg3PlgRYhdZEB18ydEsotGFoVWK+8hHVMfX32wqm/ihxo+ecBxUO4E19l7T3sERyu24Xi+Vw3tkFNZ2FabuX/lddQ38UMNmzzgOCiXbHIb2dqENlLbA3nmPYtzglT70o5keX51JLC+iR9quOQBx0G5c8mmNFu1jz1uPPHDIQg+GwNzRUv8LNK9AMfv+KGGSR5wHJQ7e3MLP35Gh7HynjlsdrDkDWbLSj33wp9tXK+v4ocaJnnQcVDuPCW3MlKyDr09DwKn1ucI2oReR12E3PSzSzb1VfxQwyQPOg7KnY+5c3rzJGD0HNBk4Se6btBHL2JMM4teoON3/NDCJA86DsoVOmpW41YUxHY/RfJcBxyJISfbf5jekS98zf0jfmjhkgcdB+VOhCRzr5UNcKxncy4RKJcnb5XaQJE++cJQ/kf80MImDzoOyp3th5ZoYCHoxZ/oumQw3Ii4Nq+lrF08bnRWv31yC5886Dgod24S1M69TIGOyYDGKtDyILBZ1J9DgSpfHUKTN/FDC5884Dgod9wOGqKOBQZj+b/th+25SzCautTMq4+vDnbIm/ihhU8ecByUO1+sBpXxPARk9QWUXKGNmUHUsOdc88pfTR3yJn5o4ZMHHAflztDhXasQQuGSgaQ72OYEzNPsVtfCcqFy/I4fWvjkAcdBuQPH7qqUpkGzwUCtITi2BqW59Vw7zXKhcvyOH1rY5AHHQbkCRxNMHZVhSnsOPa0GZjUDtp5LQvby2ZYeeRM/tHDJA46DcucpuU1cOjKoPHeeGidokwuUiXmMVJvqhbbqZ/xQUpjkAcdBufS1igZPpV0quANpEnB2g8RLvNPo1S7A8Tt+KClM8qDjoFw6Ediwlj1v9FKfYx2FwYsJ9J5HH55GT1/ZgPImfigpTPKg46DcmTqmm2AbkKcjULcOLVsFXSU1bp1dvzqCJm/ih5LCJA86Dsqd2oFJK6X0PCFfu3bkAu6WwUZpvLi2Mb7aYCVv4oeSwiUPOg7KnUtPXLlZ7SA1KVARBB22INEq1eYaq9+YO37a5JLCJg86Dsods4MwibUOmPKmwx8TcDdZz0arzlS4UmsX6Pjpk0sKnzzoOCh3OquG07URSPOy6VgLlHrbBWRmbqlOX/kjOvRF/FBS+OQBx0G5k80lGWxtgTVKu7GaBKbaYFk1TsX1u9KhL+KHksInDzgOyp01PZozTjFY6Tm+nPdMrrh/xwNn6tlTk6+uBOqL+KGk8MkDjoNy53NuKUk2AjDSs/1QsjxLpffkYStXJ+702UiuL+KHguGTBxwH5c6anpQcs1SYljoQLdkzhy5IxYy2JGpf7c3VF/FDwbDJA46DcilEwt7RJ6RkEwhRwc0rWCqry2hzyFdWh76IHwqGSx5wHJRLbdXAPNnARAtQm8+DDmrQi465y0du/tXeXH0TP8QwyQOOg3LHBpxutKqDjGVAPW9MZldIfUrdk/nkfqGt+iN+iGGSBx0H5U5fJSLNiSCjZyDn9Rzr6GAFS6UxiPEGHb/jhxgmedBxUO7UjuJrWqlAqfAeyfuznocQFImNauq1XLAB/4gfYpjkQcdBuVM7+hKjZ84YbWw66N972QxtMGoflAhv0PHbJcdwyYOOg3Lpi1Wiln1Atbrp4Cq7s1ICLbWORGX29FV0XV/FDzFs8qDjoFyhQ6eX6ujQEvY9d2TfnZUtmDlLU6te0lfPyfVV/BDDJw86DsodOrTbGCKghgtojf27xBnWlEzFh8z11SYSexM/zOGTBxwH5c7BDszCaS3otc09meuex80IhPL0ukg1fZWwsjfxwxw+ecBxUO5kc9ewZVggTeUNhxVQcgNeLMq+a8f6Kptrb+KHOXzygOOg3Mnm+hOlcgLqqEBaCMxShZTY1ii9pM/MDnsTP8zhkwccB+XOZfI0a6eBMMtIQHNNaNUnLLMy1Pe4vr5KWNmb+GEOmzzgOCiXEla5Wp8JJo1dPrBOMCkJChYeRYlkfmV12Jv4YQ6XPOA4KHc2rlN2k0TQ9oTxf/dlXRI/excmdR6WTL6H43f8MIdJHnAclDszBzpTzg7VlwA1a9CoZtBeaC2to9YLbdUf8cMcJnnQcVDuLM5laQVtQMNueyJnBE+5Qq5kNc85LV0oHX/ED3OY5EHHQblCh/cmKFNhIO+pY7YG7nUBp/J8rhrd8asIib2KH+YwyYOOg3Lng1VWb7YM6urPfje2PYDQhGJ9Fe1IxS74gH/ED0u45EHHQbkzlHte+ORyq2t7zssS+J7FgXAlzskxzRu147dNXsImDzoOyp3aIVha7wm0PU6gk4Ojdigsz/erMQpfcAL/iB+W8MmDjoNyaYcVFUR9ri3XPXfUZz4vmmApYi0+qFL5hg5Nb+KHJXzygOOg3CkdnjQ5JejUO1D3DM1kjx1MlMcWJKfv4fijrwqfPOA4KHd8cnbHXBLI6hNoTAWXlUG4TxZcLv2jZx3/heOPtip88oDjoNzJ5k6tq64EZWbcbVWRPZLnDo3XSjm1QTfaqt/xwxI+ecBxUO44gcOMsQsUQQfCiWC0CoxeJ0pudRF+D8fv+GEJmzzgOCh3KkclUc4GSJJgzxkTrKQCFVdG9b7G+Og94H/h+B0/LOGSBxwH5c7M0bFgzxlmfuDotYGjKSCbjNwk+VfB9f/C8Tt+WMIkDzgOyp0NVmmt0dqARI9J3mSACiMIJvLKq7TykQ34Xzj+iB9SmORBx0G5E7AqtSDXAvI4gKTYwbRMGIka1uTSv7pH8D90/I4fUpjkQcdBubTBSnf/VBA6ZQGqY4HNPXVINxrcOBNf+F71R/yQwiQPOg7KnROBe/guLAbJ+gIqJNBSLtAHVhnS5vALM/kf8UMKlzzoOCh3lvRwdxrDYLa2h3KdFdoQhzKaNVGkYR/tIfkfOn7b5BQ2edBxUO58z/XUbXdRUNwr0PQGLTeG1Hhm7HkXj4+ek/8PHb99cgqfPOg4KLfoWOyIoJ3npiPN3Vm5Qy0F1eYi+ur4suKb+CGFTx5wHJQ7Q3mdzH0K9Pl/Y8cEH9NhD+qz5kRi9lXCCt/EDyl88oDjoFyBoziP2amCltWAnhrS0BOsqui8Wi3jo0No/4Xjj7YqfPKA46Dc+WC1SimWZHMhBWhUAh25A8/5BNoXd6Hv4fgdP6TwyQOOg3KncrTuLde8aSgORLWAuwqsPlVK0rXqV04gvokfctjkAcdBuQLH7p44TUHIafz/W2g+EsHIrVNuw9P46mMuvokfcrjkAcdBuRM/zAMHlQqiE4FkJlDHCYoD68rCnC9Ujt/xQw6TPOA4KHfihzob1+cyOe/eiopXaE/Ayqw+36vq7OujPQv/heOP+CGHSR50HJQrdHDmPYo7Aea+S8dQB00pPffJ2XU0c/3qzRO+ih9ymORBx0G5s2hBfWTGBia5ARk3UFL6l7JanFoRv2AD/hE/5DDJg46DcudrLnHCpBOo857JuQzwNehZut6yScOmF3zAP+KHHC550HFQ7sQPpT+b3TLMmgjI05470kLgVXvztXz/eF6g47dNzmGTBx0H5c6uhdyW9Mx70HB59koXcJsN1srmzWryqRfo+O2Tc/jkQcdBubRsIe3WqjOoPRc7VlNw6hPcjRVXznN+9Z48v4kfcvjkAcdBubQ4t0jWlMFne87Z1I2J63jWr3vqA3l+dc7mv3D87qtq+OQBx0G5AocmrYyIUMcsu6/CBc28ACfj6Ui92lcPZvOb+GENnzzgOCh34BCViZOgY3/gcAOtOYO07HOole9CJPlN/LCGTx5wHJQ7rzq8NK8owP6sBtU9fRhLflK63pfYnkkutFW/44c1bPKA46DciR/2ppQwgc75bOlRB9vlAhqjpjRKSfUrqyO/iR/WcMkDjoNyJ2E1VMZUATTfY/iyDYd0BcPEibuPPYt8D8fv+GENkzzgOCh3srlp4OJZQao/laPuorF2+UiK0q2V1G/MHH/ED2uY5EHHQblzIpAHeaEOM7sCZUvgifaAXgYTM9ngG3T8jh/WMMmDjoNy50XgqlI0L2BLFUjapsNSgdZwScqa21fnZf+Hjt/xwxomedBxUO4ErKjv/1qH2mgBzTKfU5oFbP+l9/V80r1gdfwRP6zhkgcdB+UOHYvY1AikP/sWWMeuHX3XjiyZ0mI0vvDF6o/4oYRNHnQclDtOoOacSi3QxcqeO7TDbqwWrISrZ/Se0lc3CfKr+KGETx50HJQ7x5d3QzWkVCjW8rM5l0D5Xxox01JPLOOrNT3lTfxQwicPOA7KnYMdpp7LfDopzs9JggptMkFpaoJasPFXpaO8iR9K+OQBx0G545Pb8FqrQiPqu68aCCpFYJSRSt5/Nr0Axx9tVfjkAcdBueOT59Zc0aDk8lQOyqC9Lxi8MJm41vZVwqq8iR9K+OQBx0G5UzlaW2I2YfS04cgLwWqvYMvmcJpt6YWZ43f8UMImDzgOyh2bvOflVJ7jZ1SA0rOCxPbvimkbOlId+avXsuVN/FDCJQ84DsqdhJVhH7k/h53cdlulDcz77q1wedHFK8lXLnl5Ez+UMMkDjoNyZ0dPHt2tG0zdv+wB/FkNygNws7L/6Sutr84RlFfxQwmTPOg4KHdsQG67XNi/+KEDcRLw3UwBSxPvs+uYF0rHH/FDDZM86Dgol07ZmCNuJsruYZ4NVghuWHYpMRdyqqN9tVa6vIofapjkQcdBuUMHVnQvu3bg6ECIDq30Bbo6UlYqdqV2/HbJNVzyoOOg3NlghdJHZ4Em9bn0lB4wjCF1yWsaE9NXbwLLq/ihhk0edByUO3OH49RW26Zj7LljFAUj7JBXnWMpUcGvtq6XV/FDDZ886Dgod+KHbJR7XdAV8bnYMcCQ155AKrbZK5fPtq7Tm/ihhk8ecByUO41VW0LPQ45NgwGJLbC1OkjRpVJrMv1q7KA38UMNnzzgOChX4FgrzSF9gnrZcGDKYIUblEF1kXoi++qLFb2JH2r45AHHQbljBZaJKJ4gj+cyeW4dWiaH4bzxYO6lX2irfscPNXzygOOg3FkqjT47a4fe2+6taO2JXItA9jRWWbvjSl/FD+lN/FDDJg84DsqdbO5zdDnjBNK0fzGpYMYTWkGvqUybN+D4HT+0cMkDjoNyZ+awtDIlgfR/5wh8QGMpMNdDhq7Sx1ffculN/NDCJA84DsqdM09qBUui5xS5AlUZ4CII3akxs9vo/D0cf8QPLUzyoOOg3KFjZNuzxYKV8/O5qitoo106yMvqMlOqX5nk9Cp+aGGSBx0H5dKLwNRqcYduw56DBAW8EQMXyj3XgqIXvlf9ET+0MMmDjoNy5zH5nKO0zOD+REiqOjRfczdaGffQUVIZXz0JpFfxQwuXPOg4KHfo6J2mpt1PsTwPO57X5Gl20C67bthc1tMFOn7b5BY2edBxUO48J7e0fIqAz4pA5I9hLh08C42aKlv7ajcovYofWvjkQcdBufOePE9rtDqw1uf8Wa/Pk1kGqZLbqqnP+dUHXX4TP7TwyQOOg3LnSqDpMs8ThrW24ZAFjTJBqWu1kmnO/NUnK34TP7TwyQOOg3LnixWPlSsJjPa4HS0RtN52+WhtLjJbtV2oHD/bKk3hkwccB+XOQQIj2bPFHjo2DUDJGLys54+DEXMtKX31OZdfxA81hU8ecByUO0ulWd1n3iM4rmf74Zxgqy2oiUmLJcXy1asOfhE/1BQ2ecBxUO5kc1tp2ZbuZmo5UNEOyo3279a0WbB2+SpEwi/ih5rCJQ84DsqdyjFH6kgdesYONL2B17xg2fRsdUpD+R6On/FDTWGSBxwH5Y7RsfogJ4fq8mRzyx43KCfglr1x1fndqw5+Ez/UFCZ50HFQ7uxZoLqRyAMqegHSNfZE3gcsHcbe67T81QFNfhM/1BQmedBxUC5FSNCaSYb9v/nZ78bQpGTIWUbufYxWb9DxM36oKUzyoOOg3Pmau/+Z6Ao66p7EWxPQteb+HQkN2/3WvDCT/44fagqXPOg4KHeMwN7n9MVAaTag3UyB2pywXMfKXXXRV3tI+E38UFPY5EHHQbnz7EmmcBoEKFJ3xRAHnTSeZ0/e5lxS0gWb/Hf8UDF88qDjoFxatsAVV8ddLBICLe5gs+qez21YVsXSvvqgW1/EDxXDJw84Dsodt2MMql0TFLY9bDDjA4cDs2QvnfIVOH73VRg+ecBxUO7M5GlUn2rQ5xCgZ2GPav93zabg8jVVv5rJ65v4IYZPHnAclDtrelLpc/EEmc9nqjoaeJPnNEEWE/XZ61fxw/omfojhkwccB+XOq448TZwM6sj9aasYvFqCpGP2xH1V/MrrqG/ihxg2ecBxUO7AMWWMlBu0Op8zaL7AqHdIw1cVHN1q/x6O3/FDDJc84Dgod7K5KY2cuMIeNJ4lPahglRBc2He3pc7pq/uy9U38EMMkDzgOyp2ZY3dO6s/Ow/UM5FQQVHqF6a0ajUI9fbWjp76KH2KY5EHHQbm0wSor19FB/NnRU/dY3loa0Al74cUm8lU4t76KH2KY5EHHQbk0knsatXWYQmOP5LtsNKIEY88c7I622blAx+/4YQ6TPOg4KHc6K0kjNZxQcVeM3VjtAcSkQFEuefFjdVz4mvtH/DCHSx50HJQrdLAQLk0O3Vd9HI4KNqnAUhtD0LP4hS9Wf8QPc9jkQcdBufPsqRBJmgRjPlvXlQxccoGsaeyZI7fh6wIdv33yHD550HFQ7kzlWQWHJkhom44ng2gjE7AitYnPVYKvouvyJn6YwycPOA7KndLRy6ptD+V5Nd5wsEFLZYDlicW19MVfJdflTfwwh08ecByUO3Bgyv150ZHrvyuB+hxffm49Sc49d26evgqRyJv4YQ6fPOA4KHd88mLWGQkmUwJaTcCeZYgpV5nWurT21QcreRM/zOGTBxwH5c73qv3j0pp0wDrWbqtsgvaqu63ykbXkWdpXXoe8iR/msMkDjoNy6YTmKpLSAGVVoD4dXPf0gUsHP6t6Rv7qWIe8iR/mcMkDjoNy58lTIVEbDOpagWS3VU3qgDbJlk+fSl8lrORN/LCESR5wHJQ7EZJRqhkZDH9mDhu4udhwFKFVE5ck9tWtDnkVPyxhkgcdB+XSVmn2hi2BThvPmaddOionQDVZnmlJvWB0/BE/LGGSBx0H5QodulEoPAVmyw0IJ286nuG8CmYZKyF9dUBTXsUPS5jkQcdBubOjR3dbldVgZn/WkHgDk9oAp+cl2mryG53Vb5e8hEsedByUOwc0ef8zscFurPbcQdNBs1dgpImF97jeL3zO/SN+WMImDzoOyp25o2dd/iySrnnPHUsnaJUMTXQ1bmut+dWzJ3kVPyzhkwcdB+XaORtZRQDrs/2wDYdmvIePhR1LSi71K7dD38QPS/jkAcdBuQIHdq57+B6Ai/H5oCugpL5n9N60J521fxU/1DfxwxI+ecBxUO7ceqLqmKmASnOgKQM0dQRuw3ANW0ZfJaz0TfywhE8ecByUO3BYdV+aoLbagHLrYKoCNIwRuw5vX70I1DfxQwqfPOA4KFfg6Gqk69knvXgj0Ts9l8kT5NRoz+fZtH41keub+CGFTR5wHJQ7M0fmLmMijPyESAQ3HOQLUladU3rVcWEg/x0/pHDJA46DcudrFfIuEVOgoWYgTnv6wF1DZp6dkY0nf+UD6pv4IYVJHnAclDsvyRsmfM7XDE8ElNICXW0AljSL1px29fgejj/ihxQmedBxUK7QUVaV+tyTTaYMZGVAWzOD9e5mmF39wtDxR/yQwiQPOg7KnZFckhhjhoV9AU1qYHUwFOTpIl7X+Opdh76KH1KY5EHHQbkzk1smEX3OdbR/0fUBRqKwB3VeNnV2/WqDlb6KH1K45EHHQbkTP+xDsD+t1JPLpUwDfO4xpFnlUWzMVL562KGv4ocUNnnQcVDu0OF95PKcXKZZdmf1zB19LDCtarM3Hf0GHb99cgqfPOg4KHcedthIRQtDm89tQHvCueIZes1tke3pI391zsbexA85fPKA46DcSa4PtVItA+aSgSgLuEyBhGmM7NxEvzq+bG/ihxw+ecBxUO64HR3FbSNRFy+g1hQ0s4FtVlrRtvizEIm9iR9y+OQBx0G5Y3ZMGUW6wpT2tFX+nERLbReSVrIv57G+ek1ub+KHHD55wHFQLiWs8uxzT+TZkYCcCFyfhBVRIvHRWr5QOX7HDzls8oDjoNxpq9C9yy4VulCAVBJ4mQlKe6aRXnu1r4xAexM/5HDJA46Dcmdv7sz4b1Fufc5oUrYKPluDXDjV+exAtK+yufYmfshhkgccB+UOHIvntFZ3H+V1wzEV3PYvjFUmeerLL3zK/SN+yGGSBx0H5c5ELoSppwpr6rNy/emrVmIoo3FJLvrYdd/T8Tt+yGGSBx0H5Y5Jnpi9PwOHrz2SY3FQXAoFVWUVar1daKz+iB9ymORBx0G5E84lLi7DYCycQPS8l51pglptI2MizBe+5v4RP6zhkgcdB+XOvQ5XXVMMrPz7YvWcl/WRYfkwqVU4p6+W9Nir+GENmzzoOCh3DnZ46zL7v/fjCFTnAK/PEnbGyX3khXhj7vjtk9fwyYOOg3LH7Vi7OORdLFrhBDSkgDVSaNJy5rIHka/ek1t6Ez+s4ZMHHAflTmOFM3XeXHifClTybqyaEYhl0+U0On+UXP8vHH/0VeGTBxwH5c7x5d05ua8ElTcSVJn+bxNJ2oP6JDSjr64E/heOP9qq8MkDjoNy6b5swprXHjVk7KGjVAXVvBuslrVYX23aR+9l/wvH7/hhDZ884DgodyoHW2t1LeBnVw8JdnBvA/Kqzw6G0Wov38PxO35YwyYPOA7Knc9V3ZyN67/7A0BzVVBDA5mLqymugh8tlf4vHL/jhzVc8oDjoFzKkNRZCRfkXCrQWBmarw5pivKuGrOkC3D8jh/WMMkDjoNyBY5FtjhxgoXy7FnvDWxUAquuWmb10i7A8Uf8UMIkDzoOyp2n5IXTQixQhR1IG4GOlUA7auOxqI4LRscf8UMJkzzoOCh3rnXMMtp4ElVj8p46TMFmmZAbLcOs3NeFkfyP+KGESR50HJQ7O3pG2yWiGzg+h56WMhj1CoJt2UhUqHx0XvZ/6Pjtkku45EHHQbkTXSfPi3MHzg2BmCu4FYO5emHrc4i1C3T8tsklbPKg46DcqR0F1zJf0Hp56DAHldEBl6Ak6y3Pjx4F/g8dv31yCZ886Dgod75ZVUXF5+QyzQFUniCitwwrG5G1mvP8KLpu+CZ+KOGTBxwH5c4nq6VYailQlu6xo5mB5lz27KFNvemkr5Lr/4Xjj74qfPKA46DcmToKd1JtoIPL8z03geGokDxbt0zeykerQf8Lxx9tVfjkAcdBubQ3t2RjXOAtGZAzQst9j+SOXrtnbuMrKxDfxA8lfPKA46DciR+OWtWfZ4BpD+MkfU/kYzw7rDrunmakYV95HfgmfqhhkwccB+XOQG7mtfYJQ5/L5M/y3Nbz2qN5SanW1K1dgON3/FDDJQ84DsqdmWOoZxwJsKluONKexScmILO+Rm0pIX8Px+/4oYZJHnAclDszh5WqWhKkkTYSOa3no+6CqW67jsjw/NHx5f/C8Uf8UMMkDzoOyp2ho2DXwgV8pF06bEzQtQpIn71Rx2lfbT/8Hzp+xw81TPKg46DcoWP5KnVVELJ/p8kZVIrvUoLolpjJvgpY4av4oYZJHnQclCt0eO11j94CfWkBarvHUuoFeP8YCdKsui6MHX/EDzVc8qDjoNwZykWrow4Q6fUZyivobBm6syutbpueC3T8tsk1bPKg46Dcedihs3OyzUTBvOmYBmYTQTOuKU7Z8KstPfgqfqjhkwcdB+VOOFeElHbFKH2UZ/X65kSpgdfKsv9KvHz1zSq/iR9q+OQBx0G59OopLRWd0OZzzqZXAZuC4FKajc425Kvth/lN/NDCJw84Dsodt4NGFusDrPPuq6omaJkdSl70LAqdG5Dv4fjdVln45AHHQblTOQhLzbtorPrszeX01JDZdg0Ryq2kvHn5Ho7f8UMLnzzgOChX4NgtldkqAp0lPatBBXzWtAePzYVnlra+ehCY38QPLWzygOOg3DlH4I3rSgaFGwPpFGiMDLXmqWgFy2dLpfOb+KGFSx5wHJQ7S6Wz9CV1POsOB9AaBkqewIY2GTlZml85HflN/NDCJA84Dsodo0P2bJGsQFEToEwIbf8FVOxSRIZJv9BW/RE/tDDJg46DcmfoGKX1RA4tSQaarNBKdyirojcyH/rVg8D8Kn5oYZIHHQflCh0zJxplEJS6wdi/ZfDmDVhMElFNqdyg43f80MIkDzoOyp2LBDZ7GzT+/6GnuRQ0dwW0UYrMlptcGDv+iB9auORBx0G5c5o8KRaWzcSyBFSHg0+c0Gt1F6yU6Ebt+GmTWwqbPOg4KHei675//vcADq22CtQSbk4KwiJZJVNt/YbZ8Tt+aCl88qDjoNypHXvyRjOGnvdoTrh7LN1gwDD0ZL3s/uqr+GF5ET+0FD55wHFQrsCBWNv+h4Hbc7BjMEFL+lQS11TakCZfndAsL+KHlsInDzgOyh23o+Ra8mAYWBdQXgU0CQJOfNYiZiyWvofjj7YqfPKA46BcOqHJqxkVsDr20GE9gefy2B5ZMmPZf/NVNre8iB9aCp884Dgod1YtTBbBUgBLfSby50pgWQtK7+xlIJfPdliVF/FDS2GTBxwH5dKrDqMh47ld81wmT/8eP1mBWrDpKNbzZ1ZHeRE/tBQuecBxUO686lBJ3VGAiyJQbQaWjWGPIimPNqd8dsmmvIgfWgqTPOA4KHcCVliSpU5A3gYQjt1W9bQrR8NUbDaZ80Jb9Tt+aClM8qDjoNzZ0YNrltoLjFoeOoqCmSFwmkuyMPfP7hGUN/FDwzDJg46Dcqd2zEa+3CEX3AUERUC9FViOmrJNrvWrnevlTfzQMEzyoOOg3Pmay7M9R5ah1+fQU6oKbZMBhURk1jxHmRfo+O2SY7jkQcdBubTBqrW0mHcrtSdz6kzgCxFqn50a48TP4oflVfwQwyYPOg7Knfjh2L1VGwOk+HwyJA7NcUGfNIsMnJZu0PHbJ8fwyYOOg3LH7UiZBlIDXK3tuSP5E841EK6tJG6yp/aP6KA38UMMnzzgOCh3srl9pqGEsErdQ/maDXanb4CyqK3Rtaf2PRx/9FXhkwccB+XSDitqPVXbReM5hPbcC7SWK5jKmOO55oFfZXPpTfwQwycPOA7KnZG8d61WdA/ij08+ZIIPRiipaEvdpOOFyvE7fojhkwccB+VO5ViL3NN44oflSeRuTNouHx1nrxlz3xPI93D8jh9i2OQBx0G5s+Ctl9YfqwNrqkD8HOtgbTB1WqVReY6vElb0Jn6YwyUPOA7KFThKs4UpCQxceyAvbYDNjlCZ3bXk7v5VworexA9zmOQBx0G586rD++itV5jZnjNP2cBnfm4SkHVc3Zy/utVBr+KHOUzyoOOg3DE6RnEs6wkdPicCy5zQmhAwm9HCTpguDB1/xA9zmORBx0G5QwcyazeCRMmBVlvQpBRY7GW6Z6/lwsfcP+KHOUzyoOOg3JnJXXZ5SA1yIQEidPCMCCkLNcQ++7zwNfeP+GEOlzzoOCh3lvRYXcPRIMm/6Lrn3WMVh2WTk5SFWr7aQ0Kv4oc5bPKg46DccQLzXEtwj+GoT2fFCDrzgEFlpFFrzksu0PHbJ8/hkwcdB+XOB90ytXYnsOq7s5JO4LwQ2qzexcZQ/Kp28Jv4YQ6fPOA4KHfGjtSwpTqhejOgRHsob5pBR8fdZQ3M9tXYwW/ihzl88oDjoFyqHKNJSQWGt91XPccI3MeAlef+ex4pOX0Px++2qoRPHnAclDtw7B+/obtyzLUHcbIu0ApNIBXPRQu19FWIhN/ED0v45AHHQbnzvSpRL7XQnsjTnjlwGWjvBbBnLEmfsfxCW/U7fljCJg84Dsqd48uZu6X1vAccaVcO6rB/IAdI7qL5/1Lt38PxO35YwiUPOA7KnbaKeSlhBl68mynTXTmEd2/V6rChS5p99S2X38QPS5jkAcdBubOjx6tkzgm0jrzhmAgufVcOGU0XDlz1qz0L/Cp+WMIkDzoOyp2n5KUvYzbIpvQszk1geTdXVU3q8NWcLvRVf8QPS5jkQcdBuXPKRpuPtTJ4zQWo1wr6bFsomDLWTu79wkj+R/ywhEkedByUO53VykgjDVg0OpCO8URIMgwa1bgmqvOC1fFH/LCESx50HJQ7e6VXGaSlwdDngOboDZp5BZOBZY/oRHphKP8jfljCJg86DsqduePZX2WSQSgloDQYzFUAGxFWTW1+9rCDX8UPKXzyoOOg3PmgS2Pq2v1U22UCKIuC6toTSFuyku9f5Kvth/VN/JDCJw84Dsqd0pE6pe4JrHcDoo7QcmaQtpuslTA1/OqDbn0TP6TwyQOOg3KnctRR7OmmKLVdLxYhqJcOtY/cKhep9auZvL6JH1L45AHHQbmTsBqeUl8ZbMxdOYov2OPGgjoUffWe9LOEVX0TP6TwyQOOg3LnHgF3HOQM2tOeOXpuoJUYuuKaacro9auJvL6JH1LY5AHHQbkCx3ScuUqDtSdvIEkZfKDDyslKzh19fmWT1zfxQwqXPOA4KHfeA1ZMc4iATd1t1f4tmJdny5slb3WVQhfaqt/xQwqTPOA4KHf2LOwealeJ5zqgtQ3Hnjn82bNAZTpzWznLha9Vf8QPKUzyoOOg3AlYoXJrmUB4IlDLCawgAiaxPY1zI7zwueqP+CGFSR50HJQ7H3PHs/ZQEKrxrh1kZbdYswEKFax1TszjAh2/44ccJnnQcVDunOtorVvhx/0TB8JqzwerBsazTFNp1i/M5H/EDzlc8qDjoNz5nNv3mFGGwhJ/4ofNn7ljQXZS1WWz+42547dNzmGTBx0H5QodqzKXgR2eNBWQ1Cdq9awKTX1O4pyVvrpJUF/FDzl88qDjoNxJWLU9XGQqwFXT7qx2U9UwFyhWCy6sY/FX8UN5Ez/k8MkDjoNyx+1omHwPGpCl76HcNhdNi4Bk23MItTpT/x6OP/qq8MkDjoNyp69KXvhJHg4kBcpjga/OYHP//cI5s+n3cPzRVoVPHnAclDshkiy4uvc9avwzO9TBGj9vnopbm2viZ9lceRM/5PDJA46DcgWOXBVTaQk6yq4cpBNaTw5VVrdBZZVyoXL8jh9y2OQBx0G58zG3jKTPW47GxkCbBdgVQ6GtWbHO0rf+PRy/44ccLnnAcVDuvOpYXGlQAurPGpJ/S3rGIEDplUddlfCrpdLyJn5YwyQPOA7KnU+53pl1+KZBDEiRQVOv4Fn2SF6J2vjqVYe8ih/WMMmDjoNyZyJfG4AiDaTvOZx6GqBkHXxWE9S+ywhfoON3/LCGSR50HJQ7x5eb01zZYE8Ye+qomMDadEgzOU8jS5+Z5PIqfljDJA86Dsqd/W6pJXVRmFgLkO/Zw1LZ/4JTJleaaP1GZ/XbJa/hkgcdB+XOUD577iUJlGl5zx15PK8DHTrnqpl9Tbrgkv8RP6xhkwcdB+XO5lwxSQn7c3x5As0yoOVRAAfN1JCtjRud1W+fvIZPHnQclEs+eekmewwfSgvoqSJWJoLKzC7eRT67Eqhv4oc1fPKA46BccjuKcC8d0MaGg/3ZZtUE0spE3JEzfvUmUN/ED2v45AHHQbkCh6y8qumAhOx7Js8O9uwHncZjFByD/avgur6JH9bwyQOOg3IHjrx8jpUgNXsWvBUFbbhrSDP0xu7WvzpIoG/ihxI+ecBxUO7ED4vuH38bYBmfJMmezb1ggdVXMymozb/6XqVv4ocSNnnAcVDuhEhqrwNHgZ5xt1WSDdryBYWSzoqj9vVVNlffxA8lXPKA46DcgUMTD+v1Ob5sGw43cN2Y6FI0otaw1+/h+B0/lDDJA46DcudrlZVanpfk0p9JIz87emxPHzZ7TUVz4XahcvwRP5QwyYOOg3LntSzSGkMZuOzJg7QyuDlBkyQJNyA1ffWsQ1/FDyVM8qDjoNyxAQmnD1MoaRYgWwham0KvJmOUOtf46rmsvoofSpjkQcdBuRMhMa8uc9PRHIGmzD1xjAltqOc5h5Rx4YPVH/FDCZc86Dgod7au257JR1uQyDYdjs81grWe8x1eKFXPCS/Q8dsml7DJg46Dcskm98fVUBjNOlDjPZVzz1AHZ6XW02hfxQ/1VfxQwicPOg7KnQVvvLKtskD2iAG0pENblsE42+BOOj+72GFv4ocaPnnAcVDuHOxYfWV5LnQUSbt0jAqe2CEvXnPPHi2Pr+KH9iZ+qOGTBxwH5QocxgtrXhVSrXvqEMrQ2lLoLv+PvTfJ1e3GmXZHREBiIZHDUTn/IVzJeRs2Pr37Xx2pxSx22o7TMJDnMckVIRLRdEqIt77n2pf4obpP7nAclDefc0OouFMj/4SreO9dt31Mk7AXnTyMyq1XHfYlfqjukzscB+XNLRvJbcbRIHTlBYfWNXNkg5KlUEZOhLdCJPYlfqhukzscB+VNwmpgjIUKzGL7jiZWUEQFklTC4N4iPYDjd/xQ3SV3OA7Km5mj5BxnrqtyxLwTVgoWWgTEEqWXqMq3njzZl/ihuknucByUN0ZHxEZlrwYdiMBz7GzuXiptq57ElojGrcvk9il+qG6SOx0H5c152RzbKhiLDtFVOhgNlGsB7bURych53oqQ2Kf4obpJ7nQclDcBK6HMjRlWDVm1I8QCNS5YRt7Lo/oaQ+wFHb/jh+omudNxUN58sEJhqaVDLEOBuy46cheYPaSZMhH1W4/J7VP80NwldzoOypuhPIzaUtv7cssAjopQpypIGtF6qGngrWdP9il+aG6TOx0H5Q0dONPgMGDsVT3rN+MEjTFBCmsmr2siyeHFVP7bJzf3yZ2Og/Kmsxqd1wBe9mMn3ptzDSqPVUBK71Gs68Q7PrmE8CV+aO6TOxwH5c3SdZJVODiAmOwrgZbBuA+gShGjhjTqncbqP3D80Ve5T+5wHJQ3yxYyiu37spr2sw6sYYdIEmDPvWVN2PnOg9n/wPFHW+U+ucNxUN6ESIpINCzQjeKqHAGhsBGE3rCVvg+83jnX8R84fscPzX1yh+OgvJk5qlUjHfsFoACvZgpqrhVGnLJ+J3Wc9qBy/I4fmtvkDsdBedNWYZi0pm5YA3iGHVQHbTWvgRzbLLnFrnc+V/0Hjt/xQ3OX3OE4KG/gqKwhUofc0964ntb0sdeuV7EpCXmS3HkP+B84fscPzU1yh+OgvNnvVhn7TPP/37PQYoXVZyUwaYJ1jBjynfeA/4HjZ/xw/So3yZ2Og/ImYBVrxxgm1Ma7dJRVOmIQUIq91JxqtDvJ9f/S8St+uH6Vm+ROx0F5UzsmYqM2IZZCsPuoxUnaxzs0WlEZXO5ssPovHb/ih+tXuUnudByUN6fJJ1JuKULOYZ8IzLQ6q0pAKaiE0XKJL+j45ZKvX+UuudNxUN645LEjKvGaOxYTPIJCsRAhasrb6+DUHgzlP+OH61e5Te50HJQ3z540pMa5Q5wRgRET6AwGwikmJB4D7zzs+C8dv3zy9avcJ3c6Dsqjix1Jed9AiyPqmspnARUi6L1oHWtAJ7v1zSr+v+OHCw73yR2Og/LmSqByk0YTgtSwSkfoC45SIPNcY4dG5n5nNeh/4Pijr3Kf3OE4KG9Wg+Yc65gMiXlPHWNNHbkZjNFTSBSjzTtbpf8Dxx9tlfvkDsdBedNWCaNWQZAx6v92WFVdQ4eNYJhRFLvch+NX/HDB4T65w3FQ3lzrCKGumcMgjVSArTaw0BlIW+JVO6a8qBy/4od7a6/D4XD8X+WN1VEbh7JoiBxk77ASsCgFihGLmpR72dz4/44frl/kLrnDcVAeZXNNcQpBDpaAKytYCQN6l6g8aXFzZw3Jf+D4FT9cv8hNcofjoDxaDdrbrDb2ttwFh4y9VHpM0B7G4GZF44OvVX/ED6Ob5E7HQXnzLTfEJJQqkNCayE0DFO4EM2jDPFIML4yOP+KH0U1yp+OgvDHJUbjjmjqw8Jo6SFYV0bLoKNhyCtzX9PGAjt/xw+gmudNxUB7VjhxDx4XDmi/2jp6+OivK0GjUOHrfL6Ie0PHbJY/ukjsdB+XNw46gq5vKGbDGfa+j6N5gteaOFGMQ1F6uLemJn+KH0W1yp+OgPLpmU8dswlAII3CrcXVWiSErMjN1CfPF3PHbJ4/ukzsdB+XR1vWO/9yvKbp+sKQENaUB06y2rpMs3Oqs8Ev8MLpP7nAclDduB1VE7AE4BluN1UQwowBRW7aQ1+CBt0Ik+CV+iO6TOxwH5U2IZCTEVBpglApcCq7KQQUUayWLKKuzug/H77YK3Sd3OA7Kmw9Wrar1RICS22qrMoNxihBibXP1VVXSLZ8cv8QP0X1yh+OgPFq1ULrlaEB9XyYvYU0foe+ElWUhYSzj1iIS/BI/RLfJHY6D8ugy+Uica4GQYvnfQF4WFetHohwsUCq3zhHgl/ghukvucByUJ3DUMmLkHR+RveAtaQMVLmvwGC0GiXtLzn04fscP0U1yh+OgvHkPSI0ppAJR960OiQFMI0PXqU1n75UfVI4/4ofoJrnTcVDehHM5TB2GICL7Wy4uOuJYpWPYoiN1nOPBRP5H/BDdJHc6DsobpyPgDLat8X0YkPsMUMrqrkqtQlXybNcCVvgpfohukjsdB+UJHUP3/sNB+4JNX50VCWjrBqtstNJiJswPfMA/4ofoLrnTcVDedFYaeIgRVMsDmDcdNNaPmGIqmnTirdfk+Cl+SG6TOx0H5c1z8mCjjsags+4jgVbBWlfIzbDMFiKOW3fQ8FP8kNwndzoOyhu3YzapaRuASfaCNyYwTIuTWbhJYA10iw76Ej8k98kdjoPyJmEls2aJCqli2Gt6DGqp+5OVYCdLNfRbS9fpS/yQ3Cd3OA7KG7ejF4sUGCyNBNxs7o9VBVLGKUOazGszOX2JH5L75A7HQXlzkEDFem4CXDIBxzIXJoLQY8+RqhlfG8npS/yQ3Cd3OA7Km/hh45ExC4Q6+34QuGZzyxHG5H0CLc17O6zoS/yQ3CZ3OA7KG6tjDBqtJ6jVMjAhr5mjMSAJ5YaZ07yVsKIv8UNyl9zhOChvnpJPwUw1rWYqReA1f4OxMbQQjEiHLe0+HL/jh+QmucNxUB6dl52TZDZIQ/enXBTQzANykhlLSyT51pkn+hQ/JDfJnY6D8sbo4FjRmoGMufcs5AxFuMKqGCQthdjwVsCKPsUP2U1yp+OgvKEj1VobZQgy1kiOtBqrVPaOnt6ZWSjGW9sP6VP8kN0kdzoOyqv9biGjGIxYFx02dY0ddQCGOnJPPVssD+j47ZKzu+ROx0F543WYUJNaALnrqh1pQok9Q2saSuSwhpIHLvkf8UN2m9zpOChv6Nirq0gnxL1+hGMJYG1MGJgrrml9pnJr1wJ9ih+y++ROx0F5dAgNpVjsoNFo1Y5IYJIIam8Sc7RJ6dZUzl/ih+w+ucNxUJ7AkblbzjKgcEHg2gdoKgQ95mlhSAp0a8Ebf4kfsvvkDsdBeZSwSpKsZsBmAbh3BOWS91Zpyqty7Nfm9+H4o61yn9zhOChP4BDRhFkLjJEWHBoFCm5CCiGGXuKazO/D8Tt+yO6TOxwH5U3lqPuEZiBQafsyeWlQIlZY83i0nhY6ge7D8Tt+yG6TOxwH5U3CKs0cRSuojX+2vHWomTOMmnPpKY2Wbn3M5S/xQ3GX3OE4KI/25nIRXX1UKpl3/NDA2l7SI6yUR0GpD9qq3/FDcZPc4TgobyIkOTHlpMB5Gx25JVhzR4IR1br2kGd80Fb9ET8UN8mdjoPypnTUIEKcQLgbMM4JmkcD0pFGHkust3aD8qf4obhJ7nQclDc7eiRUDpKh1r1bmjLC4qVDq6UtMASFHkwdf8QPxU1yp+OgvPlglcSMS4PQqwCnNqH0xcmk2ttUmxgf+IB/xA/FXXKn46C8iZDMvf5TcecNy547GhjGAhOlcxxVmtx6Tc6f4ofiNrnTcVDefM/Nc+h+Py59bz8MHEFHZ6jZcjWuLY8HNvkf8UNxn9zpOChvdlhVRotttVJt2L71pFBH2qcCS5+irLXeqh3yJX4o7pM7HAflTYgkrxE8FITBuE9oToMao0CU3kKOGu65HfIlfijukzscB+XNmp5CXWYrULXsL1b7kE0qE1pa40YtFOa89WBWvsQPk/vkDsdBeTN00OyoIYDRKhpsqqAldBgJR+6zh5hvLZWWL/HD5D65w3FQnsCxE7jKTQDHIoSDTqgcMuReYkqjl4m3vA75Ej9MbpM7HAfljRGYdYxhBKu3isCpVtDRCIqQqLWEZdx6Dyhf4ofJXXKH46C8gaOT0D7T0cfg/7nkpXIE0tl0H7Khayus5Ev8MLlJ7nAclGc7ejRrg713HVi7gOLoEKSnOs1mt1sb1+VT/DC5Se50HJQ3Q8cYMQRBULIEPFoGbbMBRuU1n1Mc7VaERD7FD5Ob5E7HQXnjdMTUseYBpjrWSD4mlMwMo3XWEtXw2nNZ+RQ/TG6SOx0H5QkdNVtAUYS8z2ZyJt0LSSZQJcEqabVWtw49yaf4YXKX3Ok4KG/omGEWmn1N4bg6q0ABKvWxOqvWw8AuEV90Vr9t8uQ2udNxUN58ssIgLckCg5SAy/6eKwWhqlKfU2J9Qsdvnzy7T+50HJQ3tSPmVTuYYEqYwPvgk+ZRgDshh9K1hlsXO9KX+GF2n9zhOChvQiSRjaU2KDVk4LZaLJM1gLSZsjTsXPIttyN9iR9m98kdjoPyBA7rAZmkQ2n71lOdDNYQIVLPydocMm7N5OlL/DC7T+5wHJQ3ViBSSJgjFA1r6AixQhVZNSQXrSOEkK4dJEhf4ofZfXKH46A8uhLY6uwJQSztBW9aoKx/QVPhOYsNkVsnNNOX+GF2m9zhOChvNi1EKWTCMKn3NYaLQjFLkDHNmi0lGg8G8t/xw+wuucNxUB5dsimCRAFk4AS2Sv+72qGDaxGryOXWU/L0JX6Y3SR3OA7Km0+5I9KUrJAk7OB6bFDLSNA5BJu9jGAPZo4/4ofZTXKn46A8+ly1Jo5RFMh0lY6xZnONg6HWGPO+n2nXHgSmT/HD7Ca503FQ3rwlN6oywpo6Ogpwzg2sxPV/sOzXeNJn7Ld2g6ZP8UN1k9zpOChvoutTjXUKFOkZWHMCtaqw6kkZpY7S+daOnvQpfqjukjsdB+XN9sOYGnYxoFbX3DEZweoYsP5a4jBIcr4VXU+f4ofqNrnTcVDebF2PQrIfy2Yt+2CHRaiJJ8RgazAfUglfdFa/fXJ1n9zpOChv6JA1f5cUgSjTqh0yocbKEJPFNY4M1Xzrm1X+Ej9U98kdjoPy5oOuYQmcVmOVpK6hXDOoIkPR2lTqMKy3PlnlL/FDdZ/c4Tgoj64EZkpIHbDsBW+0ikbZO9eNFHNdWpVbU0f+Ej9U98kdjoPypq0KY1SOe8PCSPsyef1fhH3EVuZMobX4AI7f8UN1n9zhOChv2ipuWtdsATLHhH++61rYZ5gTtRSHxpBuverIX+KH6ja5w3FQ3iSsqIUslEBkIPAwXTNHNEgjYbBosdCt17L5S/xQ3SV3OA7Km7bK8qobqJBbicDSDQrJwsQ4KcYRB4/7cPyOH5qb5A7HQXljksdK0ZSgtbBXg1bbG9cz2GBLOqv0+KCt+iN+aG6SOx0H5dF52VJK7AxF5u6rcEKtZUDYCRLTnPlawCp/ih+am+ROx0F5M5L3OBDrPkhQFx2UOqgtRERshGxVbd5615E/xQ/NTXKn46A8oSPWkFNcZQOHDOCcBKrVBAFrt5Glpfqidvx2yc1dcqfjoDyhI6/hO89AkJUVOKpBlVKBxhSOIQq2F7Xjt01ubpM7HQfljU0eNMl+CkiDG3BFBu0jQSE2qYOF+wMn8I/4oblP7nQclDedFRnStIXDzPs9OQtYnQHC+m1ZhoVe9NYmEv0SPzT3yR2Og/IoRLL+PTBAiaXsV08FaliEFCoxNSmp4q0Fb/olfmjukzscB+UJHCw5Tw4TiMbqqyisvipGBNM0Qw+xstB9OP5oq9wndzgOypu2qgXKrduiYSesSm9QR1sjOWrNLapGxvtw/IwfxuA+ucNxUN4sImFssaUK2agC90lQSkowJ6as1jqGW0+e9EP8MAa3yR2Og/LmDNqIuUs0iHuVNFMyqGl06EqlpphS5VtPnvRD/DAGd8kdjoPy6msV48gdhv0TVy8GqiVC1DV1qCglubUaVD/ED2Nwk9zhOChvlkonaoa7aIQdXC9doSQSyL3OyS1XrbeyufolfhiDm+ROx0F586xjko7ABGvw6LCqyOqrAjZo2frUWLJ2fkDHz/hhDG6SOx0H5Q0dWSriiDD+2UJSsYNiQAitUpaYqFy71qFf4ocxuEnudByUNz4g9pHmNKCyz3VYLVB4KgRSCTjHVHwwdvyOH8bgLrnTcVCe0IGjjUKpANa9VxplQGlxr7EKVfroxPSis/ppk8fgNrnTcVCe0KFa6pq8BZIFBVbci0jWkG5M2nYQkeTWo0D9Ej+MwX1yp+OgvAnn5kKtawVrbdHRlGC1WBMiB2lrIBmdb4VI7EP8MEb3yR2Og/LmxWwfoee0hvJCC44yO5TScPVZRtxCTRQfwPG7r4rukzscB+UNHLGs6QIFglhfcAyE2pMC4kKj6GzZbrkd9iF+GKP75A7HQXnzObdn4ppsccHrR48RTIQAY0UaYarNW+9l7Uv8MLpP7nAclDeXnkjjyJUg1iFr5ij/rMyd0CdqaUPDKLdu2diX+GF0m9zhOChvElZxzd8cAoRmCBytQbHVZY0h1ALtZx633gPal/hhdJfc4Tgob77llhmn9A7Y1hjOvWSoqBlmimQzDB351qsO+xI/jG6SOxwH5U38cOTWedHQalttlalAnb0Apa6zdym5PWir/ogfRjfJnY6D8ma/W5lSBPcDctp7FoJBtS7QCCkx9ykvvuX+ET+MbpI7HQflzfeqWmRY+meDFe+10gQ1FwINexnJxJzKrfihfYofRjfJnY6D8ua9LObew1jFou81JJkbWBKETquWJA3c7FaExD7FD9FdcqfjoDzafjgidZwwse89JKNDUTJoGVNv2bCkF7Xjt02ObpM7HQflDR2MYY0dE2K2AByDQk0FQWgOYQm56ws6fvvk6D6503FQntCRtOQ8CYHmXFN56Kt2kCGUmuqsc6YxLu0G3d+p/t/xQ3Sf3OE4KG8WvHXENKOBUd+lIwsojQw5p0lMs+V5aRPJv+H4o69yn9zhOCiPdliVgLq9v9IicN0L3oTqtjxs9EIkt54E/huOP9oq98kdjoPy6L4s92CzgllclSMPgzIGQd8myJyZa700dPwbjt/xQ3Sf3OE4KG+ey/bUQ5GwFyxsn3yfIuAmkHlfmDWJs19aKv1vOH7HD9FtcofjoDzamzspDh0Qado+EpjAsCEIzl6tNMn90imbf8PxO36I7pI7HAflzRqSTHsmV4hV1szRMYBJIcCZNIW2/mK9lLD6Nxy/44foJrnDcVAeDeTVOpYMQ7EBs3ZQmggZo+zVh9TmAzj+iB+Sm+ROx0F5s1U6cS01t50eUeAQCxSbBVIasTXOWugFHb/jh+QmudNxUN7YgFa62CggxgQcyaD28s8F5h6kJ7F26bnsf+j4HT8kN8mdjoPyJpxbKDQcAki9wF48AiWHDBIFuWC0SA+sjj/ih+QuudNxUN58zi0yEoYBvZUAawjZbwJHB06JldKsFh58sfojfkhukzsdB+XN91ydhCUyzFgFWFsE69lgUCw5a47WLkXX/0PHb5+c3Cd3Og7Km3AuRVTLBfIc+77s3pxba4LRBGPPDaldWrawJ/H/d/yQ3Cd3OA7Ko09W1HisebzuU4FcmaGm1V3h6qtSZ614613Hv+H4o69yn9zhOChvElbrt1+bI0DvgsASJ5TAAQrOwX2OLvXWTB6/xA/JfXKH46C8aatkX1nOCMrCq3LEDpWEQIJlQ1sy3UpYxS/xQ3Kf3OE4KG+2H/aYc8AKHVMH7mmCJhNI3PLYRkeQW9+r4pf4IbtN7nAclDdLpWeOo2qAHPoETj2BNY7QuPbe45R060jgv+H4HT9kd8kdjoPyBA4ybPOf+GHca0jiKh/Ko8EgCzTXOF7Tg69Vv+OH7Ca5w3FQ3swcq3fqLQhk5NVWSVKoUitkKrVQGQ1bvQ/HH/FDdpPc6Tgob2xASZUqKfQeInCLGWxmBkKZuRCmGB9M5H/ED9lNcqfjoLxZKx2LBLEAaVvjPKuBjSGwj87GUapJvbQb9D90/I4fspvkTsdBeVM7UKLtpqpm4zWTrwJSRyZIXJmGlcrlVoQkfoofsrvkTsdBeRNdD3n0kDNU3a87Qo1Q+v6A1XCMWeYIJTyg47dNzm6TOx0H5Q0dNGhSZ5AccNMRoHJk6FUNZ48dn3RWv31ydp/c6Tgob96Th2Al7LkD+Z+bBAKa4wSdMY3OMlO+9c0Kv8QP2X1yh+OgvIkfimhoXWDO3oE15tVYhe0MareAWXp6AMfvvkrcJ3c4Dsqb1aCzSVOLe3PVAK6hgo5SABvWNXSkIf1WX4Vf4ofiPrnDcVAe7bDCRLWttirpqhwBI9QmESLOLFlDCnYruI5f4ofiPrnDcVDehEiIat0r1itj2I9kM5hUAYqtJybBZLcWkeCX+KG4Te5wHJQ3IRLlUueIMCoScMYENfQAUWuSHFKdeCt+iF/ih+IuucNxUB5lSEzV0j7x1NaPFHHDMaBqmaWGwXE8qBy/44fiJrnDcVDeREjyqF1bXZUj8CJkbz9EZiizlii9Rr0WsMJP8UNxk9zpOChvvuW2sAhIE6TONZFbR7D+z62nwoK1cL/25gk/xQ/FTXKn46C8sQFTSDFohJj3QYLW5iobMUGgkXPqSsNubT/ET/FDcZPc6TgojwJWtUhYZSMHWmNHbKupktahtq5BpWrLLzqr3y65uEvudByUN51VTV0wyaLDVmeFNYJRFAgcam8ha+kPXPI/4ofJbXKn46C8ukmQE+UMveQJXFIAtR6hj9VzZeVh5YFN/kf8MLlP7nQclDfLFiiPpBaA1pABPGqA0saeykOp3DvmdKuzoi/xw+Q+ucNxUN7AUdJUWwVjxloWHCWu0pEVkoTVcEUaquM+HH/0Ve6TOxwH5QkczQb2ERoE2vc6aO7HgfteoESt0pJheQDHH22V++QOx0F5Uzlat6hRoYnVBUfKoLxGcsaInFkK9Xkfjt/xw+Q+ucNxUJ7A0euqFsQCzWqChUUH06CA3BC19VoI78PxO36Y3CZ3OA7Km8rRsepEAZo7uJ41gEbrkGbFmlJn4weV43f8MLlL7nAclDffcqnmsLdXJcIMPPMAmzQhM3Nt2VIeD2aO3/HD5Ca5w3FQ3pjkPY42V73Y33SBLTGUVS4gYegtWGcdt7aQ0Kf4YXKT3Ok4KG+edXRsmTpBT3sin2OfJl9tVjfi1kcLLb2g43f8MLtJ7nQclDdvyWMapStCGhKBUzNQpvWn2rWTzJLmrXcd9Cl+mN0kdzoOyqPdoHWOagLSRwKmYGDWEDIaCdUiYz6Yyf+IH2Z3yZ2Og/Imfhi510m7qWoBOGQCy0hQYi9Tk9HgB59z/4gfZrfJnY6D8oYOMuu5B+hr3Ni7FgTKmAOwzL1tYV+6eUHHb588u0/udByUNx9006w9a4YUdADnXKA0ZBAMqUWSWuYtOvhL/DC7T+5wHJQ3VuAqDbQIgdlmA+4hg7aQoFDdSxFjVLl1X5a/xA+z++QOx0F5M5MbR6VsEGIjYCaDGiJBpcZduyGOWw9m+Uv8MLtP7nAclFfZ3KBdKkwlWW2VKehcf9QnSqOgTfXWByv+Ej/M7pM7HAfljdfRG+k2xqWucYOxNCh5JkhqpfaAveZbC974S/wwu03ucByUN3tIxuCqOz/Sx5o5OBqojAGhV0kFMWK69VqWv8QP1V1yh+OgPIFj5JnXTM5QRt7nCDpDVWboohpJhsV0K37IX+KH6ia5w3FQ3rRVQjqQK/Qa9yvAVMAkr+ljJOvcQ0j5VsCKP8UP1U1yp+OgPHrWETlRL9BGodVcqUBpIkA9x382vLV6a0cPf4ofqpvkTsdBeVM7cPdPqjs4kvbUgVAp7cs2dSxqOMf2go7f8UN1k9zpOChvrI4hIYXAkE0XHYnGomN/vwp51BDy3sj+gI7fLrm6S+50HJQ3r8m1MmtLUPfbp1UqOlioArUV6olojem3TpPzp/ihuk3udByUN48Csa+5vDGknmQvIplgjVajxRO5ZaZsL+j47ZOr++ROx0F5Qkdlsmj7EFqmCawywPY1NOGQk8XOlW590JUv8UN1n9zhOChvbj2NyNXKQiLmCjxygqKZYEZOknUKU7kPxx99lfvkDsdBeTOTyyoWdRDkrPsiQSSwajuqu/8y7q9XtxJW8iV+aO6TOxwH5c192d7L+h0Y9gy+DxIgg2Vm0CjNdIZY6QEcv+OH5j65w3FQ3sDBjaRVhaQa9w6rNX2MUaFLaUJMU8atjevyJX5obpM7HAflzcfckduYVhYNExccmEGLVcgtzlSJkTjeh+N3/NDcJXc4DsqbbG6X0AYlyNj3Y1k2qLFGKLnEVTcGo956Dyhf4ofmJrnDcVAeXSZvNsqYgE3q3psrYF0n1M4pVFah+KBy/BE/NDfJnY6D8qavSl2k9Q450ho6IiuUYQNSZ5QWSkp26/iyfIofmpvkTsdBeRM/DFRixQqKczVWsRfQHgmoVpWSiob4wOn4I35obpI7HQflzY6eVrRVRtBqCow5QCk8986FmFOkkfKDseOP+KG5S+50HJQndJSqxQYTTN1vAmXoGsoxQmpNycxo1lsPZuVT/NDcJnc6DsqjT1a59rBm8VCDAJs0UMo7yS6VSudY04u546dPjsF9cqfjoDyhA1ONYQpCClaAKw+ovVUo3VgsYBh4q3akD/FDDO6TOxwH5c3BjoQ7rj5A0n5PzjLBasj7ZfkYuh92jFtretKH+CEG98kdjoPyxu1ocYRRCvS++6qYC2gYAWQWzIyJKt96MJs+xA8xuE/ucByUN9lcNc5hTeM11b3DaiAUbgVq0zLq6NXyLSswfYgfYnCf3OE4KG/aKp4Wm3UIgdbMQRqhxLyfyxKXlKZwvDWRpw/xQwxukzscB+XNQB5zzxoR2hhxb67KoGMyhJSr7cfksd86g5Y+xA8xuEvucByUN5dsSiAr2wJsew3JXIOHTl1tVQ4BDUsO+uBr1c/4IQY3yR2Og/LmJXleI7ewAXJBYAwDrGmARnt5lAZO8dYhm/QlfojBTXKn46A82g06M4WQYDVXtIaOGaGqMvQiMrZi/cHnqt/xQwxukjsdB+WNSR6oGQeFse8u81jDue1nHjHHTrWPQXxrv1v6Ej/E6Ca503FQ3nRWDaUHyYCkFbhqh9ppgmSMMXQrMd3aK52+xA/X34XT4XT8X+XNfrcUp+W9Zh33UB5T3LtBCZrsHdN5pHxtD0n6Ej/E6Da503FQ3jx7mkYjr4qRbHbgsh920I6u116aWuOEt44Epk/xw+g+udNxUN5sImk8ao6617oxcF9TufU8QHDkPlOPwW7Rkb/ED6P75A7HQXkzlJegIa3SwauGACuvsUMwQOrDjGPMarc+WeUv8cPoPrnDcVAePQmkkVLfT53WYM5a8vqjUiGvISSF3k2vLVvIX+KH0X1yh+OgvMnm9hIHUln1Iq6RvHEAHX1nStSyqMWhDyrH7/hhdJ/c4TgobypHjJV7KEB17I3rLUKdJUJIpfY4kpZrqxbyl/hhdJvc4Tgob+DQPqQJQ2oprMFjFCgYI6SUe22jaCq3PubmL/HD6C65w3FQ3sBRRugyK6yasSpHngl03yivZKtwYEPRW5ds8pf4IbpJ7nAclDcmeU+VSxow45D9WLZDRa0Q0VorHVNpt5ZK50/xQ3ST3Ok4KG8eBOZifWIEy3X1VUYIpQqCRJ5UQo2h33pKnj/FD9FNcqfjoDyho4l1tV0xRirAcV98YsZVRULOhiSx3jqClj/FD9FNcqfjoLx5L0tmIYx9BY0jMPUE1rZn3pIEnE0y34of5k/xQ3SX3Ok4KE/oGIsCFjToBet+9pShsgXIFtd/UsYUHkRI/ogfotvkTsdBeUJHSFp6jQl6tr5qB04oJA2k56BYEEe99Sgwf4ofovvkTsdBeUPHAqC1HoEGhr1NukHRKauUTBlZq1G+VTv0S/wQ3Sd3OA7Km6G8SE3MBTCpLjimQp2JISbC2mdQw1shEv0SP0T3yR2Og/Jm5/oIpG3Vi1pKBm6tQMmVoaFy6S10LbfW9OiX+CG6T+5wHJRHuxZWyej7wFMTAZaw4Gh71wIqVSHhVh/A8Tt+SO6TOxwH5c1zWctzzpQA5/Y6tOqOkyQQzJWq2ZIftFW/44fkNrnDcVDevAfUNVvMEaDxGsN5pn82LWSQ1LtKCkHsVsJKv8QPyV1yh+OgPPIBM9dIAcI/T57q+lEpblakYA81Kj34WvU7fkhukjscB+XRmafYYuQBae5bHSIGWqNsVkhRiEO6ZXTop/ghuUnudByUN99yMc4eJgNz68Ah8z40WyHVlEywD4u3Dmjqp/ghuUnudByURyN5mkOarmk870dPNYLGMWAo2mxlzeT1wUj+R/yQ3CR3Og7Kmw1WTcqImKHMFvbts7yfBAqkIDqallTqrYcd+il+SO6SOx0H5dHx5Sqx2YCpKv/bflhWMwWz1fW/hLoqywM6ftvk5Da503FQ3gSsWh0jaIO2F1fxWO2VpmlAQ8KMATtde06un+KH5D6503FQ3pyzkRwSpgqxjh3OtdVZjd4hsvYUMDLRrXM29iV+yO6TOxwH5U3pmNKitAE2Z11DORmoMELKzCl3biXfOklgX+KH7D65w3FQ3sBhGW3fXZY4yj6EhqAcFUgRAysPuXYIzb7ED9l9cofjoLwJkcyB1dY0nkbe5zrqGsnZEvSYSFZT1Vq49TnXvsQP2X1yh+OgvAmRTB6mLcOqHm3flzWoXAskKTnEaI3xVsLKvsQP2W1yh+OgPKoclQ33RjfRCSwzwD/XCQLhUJoR27iVsLIv8UN2l9zhOChvfECROMc/sdz9HlBtQg2jrxGEuClL7/OW02Ff4ofsJrnDcVDe7HcLaSbpEZqURQjRABNrMLLM3pBrvnarwz7FD9lNcqfjoLyJH04sdT8I1FbKmshZ/vfmaQbJbb8HLOHWfjf7FD9kN8mdjoPy6NFTbS02glJaBA4NwbCPNZxX62MWLf3Wfjf7FD9kN8mdjoPypnawFO6docveflhCARvaII1YaHBJHV/Ujt8uubhL7nQclEefc1MnIYQ8bFWM3V5p6x3SmtRnrjKSPPhi9Uf8UNwmdzoOyqPT5CMkngZGVnfAqq/aMdZUbqvLItv91YvO6rdPLu6TOx0H5VF0nZoEW7O45jWVjzWQlykJGFO0vuYOSZfowPAlfijukzscB+XNOZs4YygVYc3ksuCwvDeRROiRA05VrOHSlcB/w/FHX+U+ucNxUN5UjjV8z6gCEsJ2O/IEy7ZfPmkKLZoOvBQ//Dccf7RV7pM7HAflCRxIVmKtDDL30JFKhUVFAUnrZ2rYer20a+HfcPyOH4r75A7HQXnzNTenubqnDkqxA8d9By2ODqvJWkPHLBxetFW/44fiNrnDcVDefK6ayjOTgc2GwPs8uZbUIfSpYY7UG+l9OH7HD8VdcofjoLypHNWIpjXIuNeQVBTQ2ff0YUzSMa0/uw/H7/ihuEnucByUNy/J+07mSoGOloDLVLDS2vpRKrbKmG8dsvk3HH/ED5Ob5E7HQXl0Xhap9a7Q5txvniRCLTNCkrAqR61mGB/Q8Tt+mNwkdzoOypu35CNR0caggw24F4Ya8wDRkGSMbqiXTpP/h47f8cPkJrnTcVCe0GE5x1Fw7o2gayZvGqDktjmxjqOpSrsUP/wPHb9d8uQuudNxUN7MHWRrGqcIyHnu48u4a0eFKpQ5j9xNLz17+g8dv23y5Da503FQ3nzPFUpNMUNMaxZnCgVqLRm6xNrrardqedFZ/fbJk/vkTsdBeeOTG6/yUSrEsEYOFt6nyUmh1JZqL0tJl3aDrmn/Q/wwuU/ucByUN28Cm45Z8oYDEzDjWAOIDKDZlGRQntc+6MYv8cPkPrnDcVCewBF7CSOvvipNzcBlJNDtdmCMTULRUvHSatB/w/FHW+U+ucNxUN68CAy19YQTkowK3GXBESfBaMmKyJzt1kGCf8PxO36Y3Cd3OA7KGyeQCuNMFTDvtmrszHrVAIl05lRs30m7D8fv+GF2m9zhOChvdlipYc81Q03/7CGhAiaSYaJQDFOj8a33gPFL/DC7S+5wHJQ3Lnks2Xo3wBAQOK6BvOpeSJKihUaZJl66L/tvOH7HD7Ob5A7HQXljkse+t/MkyFwUWNqqHLF2aIVqJy41S74Pxx/xw+wmudNxUN4szi21BmGBwLt0ZJ2gLQlgJQ32z1bpW8n1+Cl+mN0kdzoOypva0TEordrBaqt2hDSgSEjQNaRqOkYID6aOP+KH2U1yp+OgPKGDKcWEq5XKa8xYw8ZY0zmFDCUySWuVud56Ehg/xQ+zu+ROx0F588VKDMeewqnnBtz/93TWIBTqYp2051uvyeOn+GF2m9zpOChvAlZlUKzYgUhXezVTAe1tQNQxMcaZU3gxd/z2ybP75E7HQXmTsOK0ZvISIPd9sUNKhTp4AlrO3LWnWG6FSPBL/DC7T+5wHJRHt55CrzUT9FS322EFrLa0KomMNGxqCrdezOKX+KG6T+5wHJRHq0FrEZoZNDddM7kZ6GgEU2bD1HtfDdZ9OH63Veo+ucNxUN58sOoaRq0BKvU1kmciqHs1aKbIYeSq/drQgV/ih+o+ucNxUB6tBp0tqEZIVicw74toVTpIGLEPjGmkWz45fokfqtvkDsdBefOWXIWrUAWTfWR2X0DTIAjUY6FpsVZ9MHP8jh+qu+QOx0F5M5CnNHgRApRwX9CcCCUPBLXei7C0QLeWSuOX+KG6Se5wHJQ3rzosELaSYUwZsMYMhWKG0LBTHa21qrciJPgpfqhukjsdB+VNwIrmjLtqyKoRayKPuM8wE3QME3vZzwQfTOR/xA/VTXKn46A8ih9KJZK4nzqFVTuCrZG8LERio4nMxvnWuw78FD9UN8mdjoPy5tWT1VZK6VB0dGCxANW0Qkqp2VCTdG2DFX6KH6q75E7HQXlDR7DOWQrENX4Dx7IPaHKHWdNkWe0V51vbD/FT/NDcJnc6DsqbgNXUSHGHDmNYtUMXJzXnCT2XLDgjxnDrSCB+ih+a++ROx0F5M3eYGsW97tBS2tuk19xBde6Y1RrWO8qqLJfooC/xQ3Of3OE4KG92WOUSg7UIanvVerZ/7suONXsECsI5zmtL1+lL/NDcJ3c4DsqbyhFW59KZoMSegeeazo26Qi1tVREb0setR0/0JX5o7pM7HAfljRUYtOZaBISwraEj70No+0pgyCFbH4PjrRAJfYkfmvvkDsdBeRRcpyLWCoS+44dpEWI01+CRaiyT4yoct75X0Zf4oblN7nAclEdvyeeMNgJExbraqtrX9FETVJlSK1ZM1zYt0Jf4oblL7nAclDfxw0axRzPoLdOqHHNA6XnAnLW1vKQ5HsDxO35obpI7HAflzUCusTDuxYerhQJuFKDu94A7sY4hEg59AMcf8UNzk9zpOChP6JgcIs/OYKPkNYev0mFkDJpTj70HnvRgIv8dP6TgJrnTcVAerZXeW9wigsyypg7Z0zjuVaGWx5rVU+311rsO+hI/pOAmudNxUB6NHRlzbLbmjJaAS11VBFOGwpI6FgpYHviAv+OH62/A6XA6/q/yxiVHy6mU/Tk37DeBrUCJRDBSCbGGUlu8FbCiL/FDCm6TOx0H5Qkdg0OOgwrQjlWtzorWyIEFJlFOUy1avHUHjb7EDym4T+50HJQ3U3moWHjnDUuq+zR5hdopgKXYtedMOd4KkfCH+CEF98kdjoPy5r5sw8m9xVUr5iodWAyKdIZkplI4t2S3srn8IX5IwX1yh+OgvPliNbUF4wSDbV+zSQFqW31VrXm0UvIM13ZY8Yf4IQX3yR2Og/Jmh1WWmk0Ipm4/kGhnc1uHYMqSZO+UvrVUmj/EDym4T+5wHJQ336tIIllLIGnE/y0iWf3UgBxG6kEUpd/yyflD/JCC2+QOx0F5ZJPL0LEqh+SwZg4tFcpAgmiDUxxh/ffWZXL+ED+k6C65w3FQ3viAY6qkxDBF5s7mIpQWI2ThfYuAlOTB16qf8UOKbpI7HAflCRwloBRWhfW/Ye/oUSgUApRUShvNOqVb2w/5S/yQopvkTsdBefOsI/C0JBkiljV0tFVELLYI3XisTks42K3th/wpfhjdJHc6DsqbHT0JE/FgoNlXY2VWoAhHiJUTymwW0634IX+KH0Y3yZ2Og/Jm7JhFE6cEJHOs2mEI1ihD7tZ09ED5Se347ZJHd8mdjoPyJmBVatWcbM0dm444Fh05D1jNVuNqMxjeih/yp/hhdJvc6Tgob8yOMYPkIlDaP1N5W1O5pgkzlKhzasUnteO3Tx7dJ3c6DsqbNT3MRFQHqKgB76W5VWcF1VhoxNV10a290vIlfhjdJ3c4DsqbE5pam+XQIPYcgQs3sBoCaGFqJTZr4VbCSr7ED6P75A7HQXl0JTDznLjPPNnqq1DbqhyjQAohIuZRer91r0O+xA/RfXKH46C8aasSMcc1kiekCbzzI3Xq6rIS5oAFh8Zbn3PlS/wQ3Sd3OA7KGzhKZjGpkPYiK5Y8oHDY8cMYI5nyjLe2H8qX+CG6Te5wHJQ3n6tKzTh7hVZ49VZjMNi09aeTOtXCayp/UDl+xw/RXXKH46C8yZDkxJMnAreyZo4xBVRwAlmZOUwsVm89JZcv8UN0k9zhOChv2irUFCYpiGFehOQMtVuBVoOVEkItdutVh3yKH6Kb5E7HQXnzLbfFvuaLCVhplQ6WAFVRgWKZNPY9gGuLc+VT/BDdJHc6Dsqjj7k1cCSBaaud4n23ow6Me/6wlmeINT+wAf+IH6Kb5E7HQXkTzo2lzJEniOreK532fjcuq9GakmaP2eat7YfyKX6I7pI7HQflCR0p0ozcBFrYk3nnCTp5tVeF0LRbLvnWg1n5FD9Et8mdjoPyZoWVsCrhKhu8A1YkA0pZ7RUXGdl6CFkf2OR/xA/JfXKn46A8utihIegIMDvzmjbKPsOMCL0Xmckk4bzldqQv8UNyn9zhOChvhvKBzHMGCGQFeO5PVq0YUI25TNJY+62xI32JH5L75A7HQXlzQrNkk7CfBI5dOboFMN4r2EMi61hmGHYfjj/aKvfJHY6D8ii4rjWMwNA0r8rRB0HtpQF1Xv2+4ij91kievsQPyX1yh+OgvGmrGqURQwURacCYImjBADRXJRFuAe3WRJ6+xA/JbXKH46C8CZH0KY1bhyGCwNYZtBJDHsEU475W8GAg/x0/JHfJHY6D8ugyuYQ5mgHrXDMHmYAZDsA+sYyZSk63th+mL/FDcpPc4Tgoj0zyrBy6Qda+26qy4BhcYWKduqYPLtcO2aRP8UNyk9zpOCiPvuUqcU8KOQutibwUUEUEK1JDXT1X4Vu7QdOn+CG5Se50HJQ3taPMmIcy9Mmru2rCUEKbay7voSuhcn1Bx+/4IbtJ7nQclDcREqYacGSoLa6ZnGsCi7lD1Fkjzpo4PPhg9Uf8kN0ldzoOypsvVqSh98AQhLfXEXft6AVGrYpTQg/Xji+nT/FDdpvc6TgoT+jAVhqHWKBiCquzYoYqkiGt4oE5rb+gLzqr3z45u0/udByUNz45Bc0xBAiroQLOo4KloCA1EUqzmeyWT56/xA/ZfXKH46C8GTvi5NZygNF4vwSME6pKhLnaK4nKI3G8D8cffZX75A7HQXmzcz1KoEYdShoNOOW8K0eEMKNwaoVqfVA5/mir3Cd3OA7KG7Oja+Qiq62qiPvN0wRrkmByjFkHRbVbI3n+Ej9k98kdjoPy5ntV6Mayuch1TeSBB5iONZaXTglJu5Vbrzryl/ghu03ucByUR9sPzYYag1odwBMjaI0E1vuaxgfO9c/u+3D8jh+yu+QOx0F545LXSmsgR9C4fnAVBaNOICnF3llik1tPnvKX+KG4Se5wHJQ32VzlGULJkFrfexZCh7o985yxlIzUsz34WvVH/FDcJHc6DsqbHT2pRpbSdt6QgW2fQ9OJQCVy155apVvh3PwpfihukjsdB+UNHWXNHLRG8tDrqh2xr2mcVGFoK2ssT9Ps1vbD/Cl+KG6SOx0H5U1nFar2yRNQsQK3vteQEENAozWSJ753kSB/ih+Ku+ROx0F5dJKghsC9QkebwGGuoTzlAQ1L5/3sieatYzb5U/xQ3CZ3Og7KEzrC6KkmKjD+9+zJEMrcKSuVUWoMzNcWkeRP8UNxn9zpOChvdlglS2a2cLCZgNkENDSCMEcgaUN43rpJoF/ih+I+ucNxUN6UjkyBIu15PI01dsS84EgE1LHiqiEpcb8Pxx99lfvkDsdBeQNHKt20bxcwMHAOETSXCLGviSOTDbRbVqB+iR+K++QOx0F5AkfBViPtNT21xb1rgaDQ3mHFc7ZeB1e8dSVQv8QPk/vkDsdBeZOwiqkyB4Gew/6am3FPHwIhjFSaWi0vKsfv+GFym9zhOChvXsvWVEdQhjJ0n+jAAZaTAQqunqZovrf9UL/ED5O75A7HQXnzqiNpnQUZuknarzoItOv6P3hqqaupycFuZXP1S/wwuUnucByUJ3DMnnKhJpCrjgVHWjXECgOqSSjcE/YHcPwRP0xukjsdB+XN5yrTgVQH0KA1kZc6oaRAgKHNmQJPLLe2kOin+GFyk9zpOChvGiuTllj3unVaIzmuFqugFbAwiQVLTfaCjt/xw+QmudNxUB51Vlhr72vs4NGBB6dFhxZozBRohsh6K2Cln+KHyV1yp+OgvDmgWWKO2uZeuJ72HpIdXQ8ZSkwTI4bE9VZ0XT/FD5Pb5E7HQXmza6EOHaPtViqv2pEjQikzQa8SOTXZG3Qf0PHbJ0/ukzsdB+XN3MElE2EEU1tzx2gdakkDyuQy2uq61mR+iQ77Ej/M7pM7HAflzdihHIVJAZOMVTo4gNY5gHigzpKHXluca1/ih9l9cofjoLyZOvYx8qAD2tAMbNXWwIEDUupxjRxmPNJ9OH63Vdl9cofjoLwxO5RC0hJgpKTAoRIo1Qk5BwyduJZ5682TfYkfZvfJHY6D8mbVAk2mRAgzyprIsWVQyXU/earNWi9Ybr3qsC/xw+w2ucNxUN5sXJfYB4cJIca2Zo5WoOQYgMLs609UZNx6D2hf4ofZXXKH46C8gSMhsxQBtP3kqWUDY+6QOefRem+h3UpY2Zf4YXaT3OE4KI/2u61ZQ9qEoZNW5bAApbUGZnEO4xo03VoqbZ/ih9lNcqfjoLz5lltjC31NGWMUBC5tQFn/vIY4wpCg3EUf9FV/xA+zm+ROx0F58yIwRCxpBhDZO3pQBeroAaZMm2ZFVG6Z5PYpfpjdJHc6Dsqbx+TVqFIekKuNVTsyg9Y0oePe7RZlJnpgkv8RP1R3yZ2Og/LoXsfATJihyyogPEfYYZIIkYfFqEn42r0O+xQ/VLfJnY6D8oYOmRNFO6RQZU3lKYN1nBBmSU1X9SB+MZX/9snVfXKn46C8+aA7sZWUC6yJY+fXe4Q6W4M+W8JSkgniHToofIkfqvvkDsdBebRWOqHGaoB9bz9MNYKWVmAMNDKbfZWV+3D80Ve5T+5wHJQncPTAjZBX5Ygt7Z3rCNUmQcBi1KslC5eyuf+G44+2yn1yh+OgvDE7xpouikTA0usaydfkYTHXXT6GxGZZ+qXjy/+G43f8UN0ndzgOyqMHgaljiRWoqgKXmUFjtPVj1Jyqhnrrls2/4fgdP1S3yR2Og/KmrVIrrc0A2EyA2yigYR/T7G01VcFqu5Ww+jccv+OH6i65w3FQ3jyWncIz5AYmcQ3kdd95WqVkzRxBGg4l1gdfq37HD9VNcofjoDyBY8TZB7NB5x6Bs1aoISJ0nIlHZ8Nx6bzsv+H4I35obpI7HQflTThXWupGAXhEXt0Ur6GjaIAyqDKzio0Hn6v+iB+am+ROx0F501jFzOt3IEHb98l57N2gswYgbCWw5XYtfvgfOn7HD81NcqfjoDyhgzX12LKA8lhjh1SGGg0hpxoDxR6sxAd0/HbJzV1yp+OgvPE6CqZh/zRVUtaPkKB0nYAcK1VMPdcXdPy2yc1tcqfjoDx69tSFWDJIo4VIjXu/W9nHl9fvIxlNC72g47dPbu6TOx0H5Q0dqc5sMYI2y8BcBxhJhEzJZAecero1d8Qv8UNzn9zhOChv4ofScdIc0BXbhoNA01xjBzF3rmZTb5WO+CV+aO6TOxwH5VH8kDClZpBH31+sxr5m0xOIsvQxo027lbCKX+KH5j65w3FQ3sBhcU3d3WAOjQuOhFBnzZBzmnVwyFIv3Zf9Nxy/44fmPrnDcVDerAbFiJVRQMwK8Iz7+DIL9DFi0mAmLyrHz/ghB7fJHY6D8uY9IDfOARlaGAIceFWOpggFS5BcRuFbxzr+DcfP+CEHd8kdjoPy6ILmrF2pwrS9wmrI/N992cZVufde57X3gPFD/JCDm+QOx0F59JI85YrEYEkNOGYCy7NBEJK9ZEHLrcvk/4bjd/yQg5vkTsdBeUOHSqfaGGJHArbeQG3BMvvsGKlYrbfCufFL/HB1ek6H0/F/lTc7etKkKKYQ8Z+A1Ro9dN/tKJNjHcly67deBMYv8UMObpI7HQflTTg31FRHRJh5+4BdGpS97q3MWnQEGxQefLD6HT/k4C6503FQntBBoVHMkkBmCfteR4JS9jLE2GanveLtWjg3fokfcnCb3Ok4KG8eBeay8NB/FrqtqTyFCsa673egtpLYmlzauv4fOn765BzcJ3c6DsobOhYPlBcdjILA0wrUkRlKNxpVScat+7KEH+KHHNwndzgOyhu3Y9aQta9OSuc/pWONHc32soWMNpLW2OU+HL/7qug+ucNxUJ7AUdVG6An39cwIzBxBLS1MKMSpRL2UWz45fogfcnSf3OE4KG/ih22uEXzNG1rqXiqtEUoS3YusSp9kPZdLK9f/DcfP+CFH98kdjoPypq2quZU2E4S47xGkfV929DVzlKYl9jFNHrRVv+OH0W1yh+OgPIEDZXShNWRgbftYh00wTgpDJKz/5L5qx304fscPo7vkDsdBefMeMNoMHRkCcQWuSaBmztBSjbWFYQVvZUjwS/wwuknucByUNxESTmPNHfuuUyNgXUWj1ilQ1tAxp6nIuGUD4qf4YXST3Ok4KG8iJLYm8o4B2pCxd0nvFx0WoGpYXdVe3KO3Alb4KX4Y3SR3Og7Km/1uY+TeY4BCowATyZo6msHMTWfv0qKkB3T8jh9GN8mdjoPyZnNuW7N4zwKdaX+wotVZ9VlAcCkjZNP8YCb/I34Y3SV3Og7Km86qhyppIHSzBCwUQPd98pQS1QWIzmsbrPBT/BDdJnc6DsqjXQs1pDV4wKh1f7Ja87kSJZiUw9610Mq4tYgEP8UP0X1yp+OgvImuYzWzNZWnvhNWmAyKzQAmq6/CGiUoX6KDvsQP0X1yh+OgvMnmzhxWJyWggfcOq15AcdWP3oa1MGgOvBUioS/xQ3Sf3OE4KG+sQKWB0lZLxXuHVSiraGTtUHhYSrlg4VtuB32JH6L75A7HQXkzdJSEJLODxLRG8ravBEpt0CbnSYxjMXMfjt/xQ3Sf3OE4KK988lI5dsCaVuWwGqHsTaEpSLcsTe6tWqAv8UN0m9zhOChvXnXYTJyY15DRJ3DdNnle87l0Hqy9z2S3srn0JX6I7pI7HAflzdcqypkiVchh35dFFqgSFbDxEM7M3G5tP6Qv8UN0k9zhOChvBvLSk9Y5wOLeQsKjg+Y2IEeacyDGVG9FSOhT/BDdJHc6DsqjM080g2GFOVGAVRtYY1ptFra20CHrDybyP+KH5Ca503FQ3gSsKLKFWGGYpDV1kO2PuXn9SJxHDyPGBx9z/4gfkpvkTsdBebQ5Fw1tJw9b59VZ6QQ1DpCshZxKoXBtRw99ih+Su+ROx0F5Q0ddQNhskFNac0fUBJXXHxmqhiSlmt7aDUqf4ofkNrnTcVAeTeXaUWoCG7kDLxbAeiOIpa8ZhIWlzAd0/PbJyX1yp+OgPKGjWDFMkSClfULTqkHhfcCjslHm1VfRreg6f4kfkvvkDsdBeeN2lKDJOK6CsYfyaWserz1Brj2PNiwTPoDjj77KfXKH46A8msnHaIgd+rC9PLcilLHT63WULNJb6LesQP4SPyT3yR2Og/IEDqvIEen/Y+9dkjRLca7dEckMkNBlOFznP4QDWX8jPju8brsDLVXD0yNXs+JJSXstJAUSHTtEsvdJy1yVo+KQWqheey9LX+KH6D65w3FQ3ngdq3BgKgUqSlhwEIHmxJCo1kDYEs1bEzl9iR+i2+QOx0F5A0fXEosSxDbk/x0JHGOCceDcLbUot6wO+hI/JHfJHY6D8iabW2SgprjgkNVWySSoiw6Yxs1iMRr1lktOX+KH5Ca5w3FQHs0cMitPhYyVVuXAvA/ZIASVrD2H0OYDOP6IH5Kb5E7HQXnzLbcPjbbAkLQ/V5F2MFkzSO9r6kh9Wrr25ok+xQ/JTXKn46C8qR0cM6c9ZlCaQJ11/da38VE4UDFp9sDp+CN+SG6SOx0H5c1uUCPLQg3C7AjEdUfXR4BmQiGU0uzablD6FD8kd8mdjoPyJkISWIw5QyLE/3kdNeQBJeqgobzGkVsPO+hT/JDcJnc6DsqbRSQBKeYyIIx9XrZH2wvXJ2QrNcSE3eKD77l/xA/JfXKn46C86axqqimNAToT7XM2EYrkAtgqxoK25o9bdOQv8UNyn9zhOChv4JA0U1KBGNfsQZkL1DWHQ5xlG4GJSry1GjR/iR+S++QOx0F5YwVmG5kxAxploFHW1CGhQeYR0WLOzLe2Sucv8cPsPrnDcVDevHmymUrhCcpxtVXBVuWQ3GHmQZyrltRuxQ/zl/hhdp/c4Tgob4Lr+1iNSgLpqcJqsiLUngVawRRFxAreih/mL/HD7Da5w3FQ3hiBuQ1uCwnFFoG4ZLCBDDlonRLjKh23th/mL/HD7C65w3FQ3jgdI/ZWttPRx2qrsi04ypiQJjONnEJXvQ/H7/hhdpPc4Tgob46gCaeeS4Owt+VSUgZNsUFBEbaJXezBp9w/4ofZTXKn46C8uWTTZ6G0pozCbQDNwlAGVeCUjVq1nPDWJZv8KX6Y3SR3Og7Km0dPMdTFAELG7XTEfV6WBPcVTSmzzR7zA6fjj/hhdpPc6TgojzqrGUQTA6nRDufGRcdeLj3Sbq4s87UngflT/DC7S+50HJQndKzqoCmHAYYVFyI1QQ0SQGLAyVF60PSAjt82eXab3Ok4KG86KzIZqgIVS9/fc9N+02Hb7IjSWpOJD77n/hE/ZPfJnY6D8sYnn0gU65rFyWzRYRlqKgRrWF8TScuD7dYOK/4SP2T3yR2Og/IofiilttiB/3sTKM2g7OT63JtIbJ/roFsJK/4SP2T3yR2Og/Jm6himg7FAHLEAzcCglQIEixQk9sjh1s51/hI/ZPfJHY6D8ubUk4W2M4bQ1Xi1VblDZVx/TK3PYNlyfgDH7/ghu0/ucByUJ3B0Lj3mlsHmnjl6CWClGyjznj1ixnjrMTl/iR+y2+QOx0F5s6Un1Co7katxbqujE5iEAUNSYZyxB7m1h4S/xA/ZXXKH46C88QE7Y65VoaYRgEauUMOaPjTV1VDVoeNahoS/xA/ZTXKH46C8eQ/YZpihCcQsumYOWlxIIOhlv/fgzj3dipDwp/ghu0nudByUN3TIKCPGCTx5DR0xrKEjaIHSWk0aR+71VoSEP8UP2U1yp+OgvBnJUwglhggp8l4rncN2OhqsWcR6ny1XfvC96o/4obhJ7nQclDfR9UkiY7VSrccOVKRDxd4gp2opSpyTHowdf8QPxV1yp+OgvNnvxrhaq9VK4dz73bLuC2gpwZgzaS9Sygsj8I/4obhN7nQclDcBq45DSiyQtdb9YnaNHD2NRYegztYyvTA7/ogfivvkTsdBeZOwok6Fs4IEXLUjNAUbLUOjYhZDCTZvuR3yJX4o7pM7HAflCRxphl6T6N4FKqt0zAR12ho7pAVb0Gipt7K58iV+KO6TOxwH5U3CSnh0KQ20t/m/+GHJXWBgWf+eeor51jUb+RI/FPfJHY6D8uaDVaw1jX3gCVsAstD3e9kG0nuouWPp1+7Lypf4obhP7nAclDdwaDcejQGnNKCyakhZ/wZWu0Wx0+AWb60GlS/xQ3Gb3OE4KG9edZQ5eSgDx0JA2gbUWgQUGUseVckewPE7fijukjscB+UJHEIykQvDVOmwuhiF2jgCZo6Y9/eqdmv7oXyJH6qb5A7HQXn0qgPX4K0IPKctOJhW5WgLk5mo92YSy63jy/IpfqhukjsdB+XVs4446kiQ9osOarIvy+4widKglkeWfmsLiXyKH6qb5E7HQXmzVtqGWMwDAtv+XjUqlL1l2pQLdmk991vhXPkUP1Q3yZ2Og/LoIkFo/7kcs40IRDigNESwhFaDaA7lgQ/4R/xQ3SV3Og7Ko5MEY4q1/L+mimw2KJoacJLAHIxqvHV8WT7FD9VtcqfjoDyiI4deYtxb1xciGgOoZAKJA3Gyjd4eBKz+iB+q++ROx0F58ygwhNp7UIi1zNVZdQSl7ZhL1rL6KrNrz570S/xQ3Sd3OA7Km+Q6auQ1e4BhCP9zO8qYeS9DDLUFIhm33pPrl/ihuk/ucByUN5tIKGKwQKDbAKRCcfVVq7mqjUqPssRxa+e6fokfqvvkDsdBeZOwopRwtARt7GYqWwIr2YA7NluoxHztmI1+iR+a++QOx0F5c4+gidLYe9apNSAcCEaYIWlb/5iVG9/yOvRL/NDcJnc4DsqjvblRWSiAhFaBJhaoY5WPmVY/JRJoxFvBdf0SPzR3yR2Og/Imfhg769Q1afDYtzr6qiGtFghjTRy1Sxj11lNy/RI/NDfJHY6D8sYkH1ZQJ8MMYQCRERSNbXVZmDHUUjXfyubqp/ihuUnudByUNzt6GrehgjC5RKA6M1itERpK6IwpP/mW+0f80NwkdzoOyhunY/11sdASKO3NuXXN5dYwgM6aLSZMxrdMcv0UPzQ3yZ2Og/LGJGcaQ61CnhzWTK6Lk6IdAkauUqayPfhg9Uf80NwldzoOypuHHWvursUilN731vXWoYqNNYaQTLWRAt6KH+qn+KG5Te50HJQ3Nrn2vWV9DeRYKlBsBDWaQBGMuoQa7NazJ/0UPzT3yZ2Og/Jq7hixr6Yq9VyAWmJQ4wI5InJHjqHc+qBrH+KHObhP7nAclDdWIHLqEQ3WEL4aK8x7TU+cQKPkQoVsXBs77EP8MAf3yR2Og/Jm6ohddMYBfdRdOTCsqaNFGBijkiWzdGtNj32IH+bgPrnDcVCewBF7ybzd8TVlrKFDV/lYA3qCkY1l6MySbr2XtQ/xwxzcJ3c4Dsqb+GHEltKayIPsy+QVB1htCt2mUeA1g7xoq37GD3Nwm9zhOChvdlhNw56iAeYU16SxioaGjNAa2sRgmK4dCbQP8cMc3CV3OA7KmwxJbUHSSJBLzkDBCtSSOsSM3BYrvfYHX6t+xg9zcJPc4Tgob7K53HVkFVjdve09C7wqRxWQihYs8hjp1kty+xI/zMFNcqfjoLzZKi2ZMNYK8b+JvHaC2q3CooLIBs04b+0GtS/xwxzcJHc6DsobGzCGGTUOaLMj0JwMZSaGkbt1ppGq3DLJ7Uv8MAc3yZ2Og/LmYUfkWaQr4MBFx0ICLJUKs66JI41hoz2wOn7HD3N0l9zpOCiPTpMX5EIDlPd5Wd2vA6cNiEE7Nq59/cf7AR2/bfLoNrnTcVDenJdNqcZoCToWAYo5gOqaz8NsYVAtga7FD+1L/DBH98mdjoPy5r5s4UFNGGhIAtrLpU26QVMOtrBhoUs+OYUv8cPoPrnDcVAe3ZelOqyudiqGDlRTB92WBxacLdsgS5fcjn/h+KOvcp/c4Tgob+BYU3jSHoGR8oJjYVJRC7SSZwx5Tg0PKscfbZX75A7HQXn0OTc3qbHBlDWNU8CyhvNWAQ1Dz7XPMS6N5P/C8Tt+GN0ndzgOypuZg2KfM3eovE9ocgpgZQ3oQzEsXGJVu7SI5F84fscPo9vkDsdBebNpgXJJq7OHmnflyHP9Rvvx0xw9IY/Z2qX44b9w/I4fRnfJHY6D8iZ+SIsOoQ6pEAPJEDC2BrWNPOu0OdMDOH7HD6Ob5A7HQXnTVgXFvKZv6D3g3riuUEgSmHHBQIXx1mXyf+H4I36Y3CR3Og7Km89Vha2LCdQy+z6gWcFk8KKD9lNyLdMefK76I36Y3CR3Og7Km+9Vk9dowQNylrJG8pD+R0fmXE3Dkkp7QMfv+GFyk9zpOChvHpPXEkepCK3ToiOkVTuQCah3SWlYtPnAB/wjfpjcJXc6DsqbcG4YoUZti4m55o5oBqW1Dm1Sy9hjX5XlAR2/bfLkNrnTcVAe3UHrMxYUsNJtH5Xd5wJjBpqCqUQKXS/tlf4/dPz2yZP75E7HQXnzZNay5oEFUrPVT0nKoEQBZsodk6Q6563aEb/ED5P75A7HQXmz4K1g6ZoK9DxXwdA2Qa0GIFOOaZr1awmr+CV+mNwndzgOyhM4iqXUggyIca/pKVKh2OygGWVyYlYa9+H4o61yn9zhOChvdlilnmMICrmtyYNQGAoSr0KSeHVVNhpf2rXwLxy/44fJfXKH46C8+Zo7FxwpJ+ime29umVD6DiIWbqNqwDhvhUjil/ghuk3ucByUR+8BiWx19jubu62OQGASCwhiLcxDQr31uSp+iR+iu+QOx0F5M3NwVeqKq6PaCStShrqfzYYYm0hGmvPBzPE7fohukjscB+VNcB1TS9kaSEy2KkfdbVXYlaPH1muJNd2KH8ZP8UN0k9zpOChvbEDMo4hlEK6LjlzWRD7Wb1L7bIEES7p0IvD/0PE7fohukjsdB+XVu46RZuBVNnQApTV6qGIElhp5dJpYL23O/T90/I4fopvkTsdBebPBinsMa8LYC90S0EAFxREAS211/TL52pPA+Cl+iO6SOx0H5c0XK2w9iyCY7ghJVYWCZUCZoSTjVoQfuOR/xA/RbXKn46A8Mjsw9jwQ1NYPSt1A2+zAbChrJmfTF3PHb58c3Sd3Og7Km9ohMiemDENDA+rrt1oXItwlBCtJe7vldqQv8UN0n9zhOChvSkeoMwoXmCGuyXwNIaBVBHqnQWv04GvnbP6F43dfRe6TOxwH5Q0cu1joUFgQjDWTc4RitUNpJDz7jGmk+3D8bqvIfXKH46C8gWO0rrEPsNVI7WM2GWzMsK8SiLWWs5Zb8cP0JX5I7pM7HAflTTa3zqIUIlg3XW0VJ1AqCWJNFhO3kuatVQvpS/yQ3CZ3OA7KmyOBKm0ObKuP2lt6OlbQMgsEbSE3i0WuhUjSl/ghuUvucByUN0t62EhanYB1FQ2KaUKtSSDHOq0O6dUezBy/44fkJrnDcVDebCHhWuNqnkDHXg06zUBlGOQ+SUvKNuOtl+TpU/yQ3CR3Og7KEzp4jd4U9xaSGBvQaAWK5AqiqQxcPRfSLRswfYofkpvkTsdBedNYacoFqUEcO36oQmAlrsaKBulMaXC5td8tfYofkpvkTsdBeTOTJ4omzBB4b7AKSHsmF9CW1j9iCzE8MMn/iB+Su+ROx0F58zm3zDRGDBDmvtfBuYPtCWRiq2kGslVAHtDx2ybPbpM7HQfl0TWbWcywQKCwbfKKUINNSCMNnTGEWG7dQUuf4ofZfXKn46A8oSMXituNBsa+aseMY9WOsRqtNK0xrcHj2n1Z/BI/zO6TOxwH5c1q0NbjaDs6YqEA0X5PHlsClbAkHsjjVogEv8QPs/vkDsdBeTOTx042EGHaf/HDkaCmHsBqTNEwltFvfc/FL/HD7D65w3FQ3rRVwoaNKujoC46yftRWGsTKbeKUNXbc+mCFX+KH2X1yh+OgvMnmYi0zWgRU3FdluUMpHUFLjLFhjtxvxQ/xS/wwu03ucByUN3tI2jDcmfUue+ZIsYOG0AGHcEuzT8QHbdXv+GF2l9zhOChvth9islpr2GvdMlAOq8HKbWESA9cZg814a9ECfokfZjfJHY6D8iZCUrrUhB0ytwYkmMHyns+ZJ6llZr5lA+Kn+GF2k9zpOChvNljZGi+0ReD/7hFoLFCaVLDAUwbPQNeedeCn+CG7Se50HJRHR9BK6lkVpA8D6pagSCEYtc9ZSmMut/a74af4IbtJ7nQclEcHNKP2vCbxVvahpxwEqq7awWNQY+Va8UXt+O2Ss7vkTsdBefPFakROMwXIqck+TT5AuXToQ4R4RjR6ECH5I37IbpM7HQflTTi3S89lGvA+gUbDIhROHepoZc3pq47EB99z/4gfsvvkTsdBeWMFdgxBWaBJ2QmrYKBhTOgpFB0tMF97Mktf4ofsPrnDcVDehEjUMC4KwCT0fZeAoWYasOoJ7bYql3Dr1hN9iR+y++QOx0F543aE0nqsBYbZAJpjB9d1X9QcVljK5HLL7aAv8UN2n9zhOChvRnKxWijHVS9iAjJDqAn34Q6eGWfvad4aOuhL/JDdJ3c4DsqbEEmescQ5IAoJEE+FIq0BsuW2/tWM9cHM8Tt+yG6TOxwH5U3l4BiwLxry3MeXRyxgFQl6WQ2XdBpp0H04fscPxV1yh+OgPIEDa8gFW4eindbMgRnWCK6gg9F0lFGuLVqgL/FDcZPc4TgobwJWq1bkuupFrXkncnsBpUjQJkvEWbDYLZOcPsUPxU1yp+OgvPlcFWuWOiOUseYNUs5gQRcsAzWWmlO4tjiXPsUPxU1yp+OgvHlL3oRjwwRzxLlGchxgXQgCjUCdY2SSB3T8jh+Km+ROx0F5s1daMaklXK1U70AyKxQqc8GCubZcagu3Alb0KX4o7pI7HQflzRerKrMXzZBo7yERa6BzVZE6EhP3UAI/8Dr+iB+K2+ROx0F5QsdsqVlac4eatt1ZEVhqDCmV2fOsii8+Wf0RPxT3yZ2Og/ImnKszIc8GmePqrHJvUDEL7H3SjYwpXps78pf4obhP7nAclEdXAoUmzgxamYFaWWNHkAjGrGJak+Gt7Yf5S/xQ3Cd3OA7KmwezZWBrfU0dthe8TU1QY98fdUPgsP7c0y2fPH+JH6r75A7HQXmzcj1G5mgZsuR9CI0HmI4JM+QZ80ylpQdt1e/4obpP7nAclDfxw5FjGlqh06xAKRvYTiNinLP33FqWW6868pf4obpN7nAclDcJq1GltFaB97hBGgh0qq4fk3KuGnN9MHP8jh+qu+QOx0F5A4dGo7jrBbawzxGsgbyt0dzWnF6nWaEXcPyOH6qb5A7HQXkzc1jqijnASEZAvUwwmwQzEUbD3jXfih/mT/FDdZPc6Tgob8K5wtjmiJBpJ9f7vkcQuEIts4dcZxj51uLc/Cl+qG6SOx0H5Y1JnvsgLgGYTXfAakLVtArIKKPNpIx66yBB/hQ/VDfJnY6D8sYHDBQ0ToNR0n71pAO0NoWUeEnUrV7b75Y/xQ/VXXKn46C8qR02JM9VO5ppX3RMAevEwC3HlvPskW69Js+f4ofqNrnTcVDePHui1T2FOiA0WZ2VUVy1Y8FCitWKdm4VH9Dx2yc398mdjoPyZiqvayoPLUDue8Fb24fQhBLElizkESOVfIkO/hI/NPfJHY6D8iibay3UVTWq5QqERlBC7VAz9xYDh5huvevgL/FDc5/c4Tgob+CITXm0CbKPzJJMBeUaQKPM2Sancu2aDX+JH5r75A7HQXkzdKjUXEuGPvqCY5Q1dHTcX60EMY44err15om/xA/NfXKH46C8iR9S0Jz2G6chuObwVqAoIxiNMAJqvHclkL/ED81tcofjoDyBI0nn2pCgYt9w5AA29zkCi0NHFqVa78PxO35o7pI7HAflzdeq2aQEaqB5GtBMEcqMBXauRGaMtcdbwXX+Ej80N8kdjoPypq0SGcJcQRIuOFJNYAPXCFJrHJxjl/oAjj/ih+YmudNxUB5tsMqxhFTBeD/ryGvysJYyNO5zn0ejPB4MHX/ED81NcqfjoLw5glaIpqzasZ8G7ncdBBpLBu15FESRXG8dX+Yv8UMObpI7HQflzfHlVkqIo0Pn1U+RjAG63wWGkFZflWaf+qKz+umSc3CX3Ok4KK8OaLY+YocUhu37TgYqYZUSrLXtvaHabz3s4C/xQw5ukzsdB+XNi9mZMeSIMCspEFcDC1mAJciUWIX01pYe/hI/5OA+udNxUN7ssMotW4xrKi+rqaKiaW9dVxDMszdc5UNuTeXyIX7IwX1yh+OgPIGDWxpFUUFplp1clzWUUwTuMYeUcA0fdh+OP/oq98kdjoPy5tFT6gNFM8TCfVWO1VzVHURMZtZ6aDzoVjZXPsQPObhP7nAclDdtVR2pVRSoYSKQ1A5qPHYGkWVGQbRb72XlQ/yQg/vkDsdBeQOH9jIsI2i1AFQ7L0x6AB42K1IMed5KWMmH+CEHt8kdjoPy5nMVW7cwCTQFWzNHXZhYMUhNpo45a76WzZUP8UMO7pI7HAflTcIKe0y1KEQOA4gjQaUcISTrQWIuaLeW9MiH+CFHN8kdjoPyKEKiJfYawKIuOEbMoLoKiWBZXVVtY4xbW0jkS/yQo5vkTsdBedNXtUBoo64RvBIQtQAlzzWRYyk9cLQeb72WlS/xQ45ukjsdB+XNAU2k1rMa5NgjUAgdtOT9BiqGFizm3F7Q8Tt+GN0kdzoOypv44Rp7u7QBcezdoGUEqDISzF4tGKYU4wMf8I/4YXSX3Ok4KG+MwInrf1SApBtQjAjFZoKYDTGn0Tnc2u8mn+KH0W1yp+OgvHn2NCsOrHEVi97W3LGv2ZSe1x9j4hymJn7wyeqP+GF0n9zpOChv5g4q1lEEsLQdIokZyprIIS5OQmGR3m897NAv8cPoPrnDcVDefNCVlCzNDiPEnc0NvN91CLRUhCdVmuNWwkq/xA+j++QOx0F5tP0wldKTQqrbCpzYoTZWKDJqbUNiCg8qxx9tlfvkDsdBebSJJO3t0RM6jjV0tB0nySlBwFxLH2PVj1sjuX6JHyb3yR2Og/IEjkzYq44MnULc8UPc66UVcEdLuHAvcuuEpn6JHya3yR2Og/LG6qBJamsCb1XbPmXDYBoS9ERUuAmHa8F1/RI/TO6SOxwH5c1ATi2WVDvYrLzaqoVJYQxAcegc1GnarSU9+iV+mNwkdzgOypuAVck1pL0VFJMA5RZhzecNGnYssTRao8d9OP6IHyY3yZ2Og/LmHkHQMPIaOjBxWUNHS1Bm78Choy1skK9tIdFP8cPkJrnTcVDe2IB7fVVvA1ppCERptVhhdMghrKIytCR7Qcfv+GFyk9zpOChP6GidVKgkQJtrJo+t7fOyHaaixBl4NnpBx2+XPLlL7nQclDfxQ9q7FmaClvdrchFZc8fs0EZjE451XNt+qJ/ih8ltcqfjoLz5ZLX6qr3mEHrZK6xGKrCKyIIFY6dsRRI9+J77R/wwuU/udByUN+Hcgl2KdcBgAyivHkuTdlDuOoRCpHjryax9iR+i++QOx0F5M3aQTB48QWyvlebKYBEZ+iogXdcAEvnWm0D7Ej9E98kdjoPyxifnMPfDP0hxB9f/W7YwZUCNKPs0ucR+a02PfYkfovvkDsdBeQJHlTBk7ksdc4dIaphQLVXo1KjOmRWr3Ifjd/wQ3Sd3OA7KG59csYwSEeq0DUdm0KAGk5ItQLBSufUg0L7ED9FtcofjoLwJrjOHTqtUxP/ih2YIprktVgKtkaPlWm5tWrAv8UN0l9zhOChv9uZ2jW2mCXPubQvaEXTEBsolj4aljhdt1e/4IbpJ7nAclDcBqy4p9sVFLrRfdTSFmnix0iSk3hRDufXkyT7FD9FNcqfjoDyKkCRqoQgQKu8IiYFGJjBetSN3nKwPSscf8UN0k9zpOChvakcpJUVOUJKuxmr29ZukAjFGiiqtcXjgdPwRP0Q3yZ2Og/LGJJe0qkMc0OOmo+e0Oqu6fsRcRp8tzX7rvax9ih+Su+ROx0F58zl35NBimTCk7ZeAuvevY4coaz7PQmFcC+fap/ghuU3udByUN53VaDpjKTDWP1ZntZoqzZKgTdU5CprhA5v8j/ghuU/udByUN/dlOWFWNMBREpA02QvXO2iKlucih265HTl8iR+S++QOx0F58yZwNNRWG/SaFhw7vm7VCKIJl9AlzXmpdPwLxx99lfvkDsdBeTOT15ZzowiIuezvubTGcSJApSBGaG1e+p77Lxx/tFXukzscB+XN0JHMVv8vUGJAoFUroI6wykfDqW3uvdKXPlj9C8fv+CG5T+5wHJRHO6z2syZRyEUmUN35kRYmpEQ2asaxRpH7cPyOH5Lb5A7HQXkTXI+TM4f9WnY1U1QxrxpSDVbRmDa7Yi2X3gP+C8fv+CG5S+5wHJQ3cOSIjDVAl7wH8jph4WBgnPNCZcrUSwmrf+H4HT8kN8kdjoPyBo5aKe+9uWPO/R7QElhpdV9C0xyrSuyXbMB/4fgjfpjdJHc6DsoTOqj1ThkJRqYGJJSh5qnAlbOlMkjGCzp+xw+zm+ROx0F5dK1DahhlwGj7Y+4qI6AjGJTarGSxFuXBSP5H/DC7Se50HJQ3VkdLhDszEvtetR6UoOoqIFRmUiEd3F7Ujt8ueXaX3Ok4KG8iJBalz5EhJbV9mnwP5Rgho+7Lsyw5Xtp++H/o+G2TZ7fJnY6D8mYq79UwqEJse4XV9jnqwAqjS1p/k0hkvqgdv33y7D6503FQ3mzOnTx5EEFo+5sV0wTVgcBKKYvgJL10sSPHL/HD7D65w3FQ3tyX5ZYxTIJWUgQiTFDCGsprHjnOIb3grWxu/BI/zO6TOxwH5U3lyImpM4PJ3irNXMBwDig0uOc8uOZ8H44/2ir3yR2Og/Lmg1Uy1FEKxB4nUO8JalvDeZyMRCrd4q3PufFL/DC7T+5wHJQ3TiDG1EQTUCb8f9c64mqrxGIfs+7w1bgPx+/4IbtN7nAclDfZ3IAoVRGkkQKNNsBCWOWj524j5dJvbVr4F47f8UN2l9zhOChvFi20oCFyA5a2ygePNZDnVT7EUok6WqJrPmD8Ej9kN8kdjoPyZiDnkGfhAaHL3u+WBcxyBcKcemxkoT34lPtH/JDdJHc6Dsqbb7mKhXKrMDisvqpxgDJjBMZY5mBmCg8+V/0RP2Q3yZ2Og/KEjlTUcsgZZrBVO/YKRJNSIQwKpYc6RB40Vn/ED9lNcqfjoDyhI9uaL0wZ6twREtEBdX+1okAlY0l5sfKAjt8uObtL7nQclDedFeVVIGxAHzGszkptDeWFIVW22oOIyq34YfwUP2S3yZ2Og/LG7ChxasC2mKhrFk97tVsJBAOrUpizjHrp+PL/oeO3T87ukzsdB+VNOFdVg4YOhGsgJ8IMyqYgM1eTNkuvt2pH+hI/ZPfJHY6D8sYKbGvsTpkhZ5ursUoEq6Wau4jUOCOOex9005f4obhP7nAclDeH0GqebdsbPNc4TpoHqIUGQiWsOWT1XPPSvY5/4fjdVon75A7HQXlTOdIYFotACklXvWgCijlDaLknHNSw39phlb7ED8V9cofjoLyZORiL0ciAexsJpYVJ4UKQ1jBOJa/Oqt2ayNOX+KG4Te5wHJQ3e0goTo59QgjMQJUJCkoElIy9Up2dby2VTl/ih+IuucNxUJ7AMTCVxq1B6zu9XmIFLXkvJGHVUZT02pKe9CV+KG6SOxwH5dF+t0y5SoHI1jYcHayMBCMVnpgD8rWAVfoUPxQ3yZ2Og/KmdEg1QhQQTBVIMULpNKFzHKPSSGQPho4/4ofiJrnTcVDejOREacpYdNTSgfLQNZK3CkGSTUmrycov6PgdPxQ3yZ2Og/Lma24niyIZQqwCNLWBYakgo+MiI45SH1gdf8QPxV1yp+OgvJk7EsdeUwSOdccPZUBBmzACT85DsJRb0fX0KX6obpM7HQflTWfVrKaZGQKK7t2gA3T/0RKGzDUWTO0BHb99cnWf3Ok4KG/W9EjRVGhAT7EB7a+6JdUEiXrk0SaWWC/RgV/ih+o+ucNxUB65HZVrxwhD24Jj6HY71nhee+8YarCgt9b04Jf4obpP7nAclCdwtEaEMQjwjHvnuq2WCsMaPZLWsn6R2m4dQsMv8UN1n9zhOChP4Ajrv83RLELq+4PVPsNse6XVarZ6jRpHfgHH7/ihuk/ucByUN3BQNyNVMLWx4FhcWAoBiFNrMYWY4i2fHL/ED9VtcofjoLyBY7LkPBAypTVzYK2raDTZo7l1amMNIbcSVvglfqjukjscB+XRnadEo4wdV5d9jiBXqFIjIAVOtWUc+UFb9Tt+qG6SOxwH5Y3RYblzsQqa9haSUQdoGQQdNRs1TUa3bED8FD9UN8mdjoPyxuiocZZuCWJNi44YKliPBmocYusLGXowdPwRPzQ3yZ2Og/Lm0VPMrXFeY4auuZxkTtBQ1nA+efbOg2Z9Qcfv+KG5Se50HJQ3VkfimrsWCEn6omOVjRLqfkyuozY06ePWk0D8FD80d8mdjoPyZjdoqnFwbCBzzFUx1g9tmYA7ptxCtGEPXPI/4ofmNrnTcVCe0KGKXWtIYLTPy9a86DAR6FKSDV1stFvRdfwUPzT3yZ2Og/LmYceaNAqbAe4fxHGCcVGQsKb1LAlDuxU/pC/xQ3Of3OE4KG8+WfWpZcg+hKYEFKlDnU0gZMMRY5dRHsDxR1/lPrnDcVDe9FV1rqlbO/Rc04IDFYqNCkljayNiT+HWg1n6Ej8098kdjoPyxifvGrulvkaNOYBaWb8xMgSzzFVM87VzHfQlfmjukzscB+XNq46SSiQpUMooCw5iKF0IeGQO1bStCeQ+HL/jh+Y2ucNxUN6c0ESZMnqBUdqqHGlkUGwMa9jQNFEJ5ZbVQR/ihxLcJXc4Dsqb48tWpjEV0IoGFPK+gsYGcU0fwr1mbrduddCH+KEEN8kdjoPyxgacJeKsAUxnXm3ViGBdAvSSaghNSo/xPhy/44cS3CR3Og7Km3BuEEl9GhiHtPe7MWjqCiVGCmlJ7VrAir7EDyW4Se50HJQ3NmBGI2oZKjEB1digBFxTB84RZg4T+4va8TN+KMFNcqfjoLwJ51rqhIXA8D+TfAYoxTKwWhp7cS7Sgw9Wv+OHEtwldzoOypvaMVlz3Zdlc9NFRzfQFjpgbDJr7YPEHtDx0yaX4Da503FQ3pwm59EC7r3SUnB1VmWsKpIFYpZc25o6LN16FEhf4ocS3Cd3Og7Km85KsEsbGYLFNXfMlEEjNaiWZUyqo41b0fX8IX4owX1yh+OgPIEjoeCcHGByikDSKxRUAmlVai6jjnBrKM8f4ocS3Cd3OA7Km8pRRx+WAoS8d64PMrAmAdr646oeTH3eui+bP8QPJbpP7nAclDfBde1SJq6RfOTtk68aUjvjHsmJm7Yc7dYOq/whfijRfXKH46C8mchn5Z7mPkoe93PZui898X4fWJpoTKXYra+5+UP8UKLb5A7HQXkCh+zTyzoCRKYBZGm1VaEoaJBatY4U5MFA/jt+GN0ldzgOypvKEcZM3BlK0A7EVlblCAXE1qjOE2PhBzPH7/hhdJPc4Tgob75WzVkTa4COA3c2t4EaTuijRp46JpdbwfX8KX4Y3SR3Og7KIxswjdYage4rmlTHKiKYIkiQptI7VnrQV/0RP4xukjsdB+XNfreRrVANEGw/eip7g1UuFXqgRkRDNdwyyfOn+GF0k9zpOChv3ssOzb1yg9pH2xus9rcqXX+cZNZraD0+GDv+iB9Gd8mdjoPypnaUzqJ9FYtYCAgxg9bcAdtgCi2me9H1/Cl+GN0mdzoOypu5o3ChIQUC76m8BwSzjKAphFppTrZbBzvyp/hhcp/c6Tgob0IkI2M3pL0RlHd0vYEidpjBZqmrqgS6FV3nL/HD5D65w3FQ3liBffRRSoO06gRQzgVqHB1ymgPDxIIx3Ifjd1+V3Cd3OA7KG7dDVz9F2sE07Csd5b81PQizhVLXvK6cb4VI+Ev8MLlP7nAclDe7FnDMMJNCEFxtVZUANkMHGbElHSSp39q1wF/ih8l9cofjoLxZDZpaRpwNJM69NzeWnTycsN9T9JinjvRg5vgdP0xukzscB+XNDqtQZT8IhL1XYd+XXQN5awa5jRCSMPUXbdXv+GFyl9zhOCiPBnIcBY3AbG9bqLgG8tQD1NBbYIks2u7D8Tt+mNwkdzgOyhuTPMVaqq0xXNlW5Whr5ug5QQix01ilY6Rb5wj4U/wwuUnudByUNxM5W0gUBlgta+jAus88dYEwW+UwWo324FvuH/HD5Ca503FQ3pjkmWtoaNBjq/vOUwZDMZhJdDRbI/GT2vE7fohukjsdB+WN1UEU4rQBo+8DmhNpTRyskLK0kmMP2m5FSPhT/BDdJXc6DsqbzipHXZ1Ug94LA+XJUCny9jpCxZykxwefc/+IH6Lb5E7HQXmziAQlUlh0xDZlzR2M8N9BzdxGm7P2VPCBE/hH/BDdJ3c6DsoTOkJJ2PMeNLgYUJkNNCXbq0Jlcq9dr916ki/xQ3Sf3OE4KG988jpK6DihhLCG8r6NjsYTcsBe05T1r2+VDvkSP0T3yR2Og/Jm5zommbiGcG2y+iqxCmqJwNY8rjhi6/HWg1n5Ej9E98kdjoPyaOhAHpwFuEwCYpoLkzV5pBApSZ019VshEvkSP0T3yR2Og/Jo1YJQiorQW9T9vSpD6atydEypBuTW5oO26nf8EN0mdzgOyqMjgXFOqwS6hgsgUwVLBSH3pg05JBoPBvLf8UN0l9zhOChvKkfVmqpNwLEH8rnjh5UNilpsLVRmubVUWr7ED8lNcofjoLz5WoW5phFWW6XSgEbtayCvFZCTMGvIo9zaQiKf4ofkJrnTcVCe0DFHUKYqIGXVD6p723oetg8+tRwqioRbERL5FD8kN8mdjoPy5tFTooBhIAzrAkSru9LaJ4wWes85NCsPvlf9ET8kN8mdjoPyhg7EUmKpkCWt2mGIUPKioxXiEQSb6ovO6rdLTu6SOx0H5U2ExLS3ygMCBdq1o0ORaSDYaxs2wuy3HnbIp/ghuU3udByUN7XDOIbUM0Sa+zn5CFCQC6juD1YzUtBbW9flU/yQ3Cd3Og7KEzp0KvZhCnF/uCJav9U6GjDmQr2kYe2W26Ff4ofkPrnDcVDefNDlOOS/U+RkayjPtuOHahCQkgYsM7dbyxb0S/yQ3Cd3OA7Km/jhaJM7T7BR99QRBSx2Ba3SKKHVOR7A8Udb5T65w3FQ3rRVXTksEKAZRSClAZq5gqWsA5nqmtLvw/E7fpjdJ3c4DsqbVQstN05FAZtmoFTXRD5Sgtot5lGGMN8KkeiX+GF2m9zhOCiPnjxRxUYZpontmaNCyYlA0hTLTRY4tz5X6Zf4YXaX3OE4KG8WvLUR8xq9V70YdVUOXdNHSms0L5pL6S12rvfh+B0/zG6SOxwH5c0hm15iGxVhzr4qRwgJNHCG2jpiqb1muxUh0U/xw+wmudNxUN70VdY1lVaBjSfQQIFq0YCVYyShQvVB6fgjfpjdJHc6Dsojp6NwUFLIee93w0lrGu8Delkdl3DR2m6dl9VP8cPsJrnTcVCe0IGD00TdG0iyrh9zzeTW1uwRJU4SlYq3Ni3op/hhdpfc6Tgob94EztBqyRMyUVl0YACzHUQcSKklGrU+8Dr+iB9mt8mdjoPyJn64y8PQfVnWthMoumoHIVCTkWx2wXZr14J+ih9m98mdjoPyJkTSOeSAEaKugZzCKhuaaoceC/G+NFvLrdphX+KH7D65w3FQ3rgdeUSmVGByXY3Vvvr03x5EGVSNrFXiW6+e7Ev8kN0ndzgOypu+SkNBSQKyCgWQVYQ6BsNUxjp6z1Zv7Vy3L/FDdp/c4Tgob64EmtSgGkAKLTgkd9A8AyTbD2bbmkfolhVoX+KH7D65w3FQ3sQPlUvJ1KHMnbBqw8BaImDZ66uKpTYewPE7fshukzscB+UNHGOWGnOBWEb5X3C95DV9zBRGpx5quXYGzb7ED9ldcofjoLxZKh2sdA0BiPdq0PUTitQKjH0KD67N+n04fscP2U1yh+OgPGqrhvHAADpZ10DeJ1iYBCNp0ZEzYX8Axx/xQ3aT3Ok4KG8m8pCkaFzdVN02oJQMmjBCsN7FQiPut/Ys2Kf4IbtJ7nQclDfxw4DEIxZokf9rrAQWKxEMK+vgYrHc2g1qn+KH7Ca503FQ3hxf3m/+wjCoo63aYaZQQm6gq6PKNe1Xgbfey9qn+KG4S+50HJQ3Q/lMffLIkPL6QVML2LY+MpmOWlpq+KJ2/LbJxW1yp+OgvMmQ1NRF54QxeNUOpAwFswHuV4GsM8u1O2j2KX4o7pM7HQflzZqeJJNlCIRMYy9bEKg1r+FjRttnAgf3Sw87OHyJH4r75A7HQXn0YnYUUsmwSsROWA0Fi1Ghh32yo2PjeemD7r9w/NFXuU/ucByUN9dsWBIPLDDLPr5cJ4NhK4BMPbbAJdil77n/wvFHW+U+ucNxUN5sImnr7wsKA8axl/MUhDKsgaQWK2dVnJeyuf/C8Tt+KO6TOxwH5Y1PjqNVnQNaLPsewR43shDU2ZiJrY1x6UHgv3D8jh+K2+QOx0F5Y5OT2Uh5TRpBIxBPWwN5VxDuLe3nHp0etFW/44fiLrnDcVBePSWfGBuBpZ3N3ReYa46rkITUBg7uapeyuf/C8Tt+KG6SOxwH5c3MUdoIOzhCLaVVOVIEndZBBkapqHnvQ7gOxx/xQ3WT3Ok4KI+edWTucZ8m73tHj4UGVVChE9XMjIluBaz+Dx2/44fqJrnTcVDeBKy6pMSzQdaUgcoqGyqtQep7FpFihV7Ujt/xQ3WT3Ok4KE/oqIjYax8wa+j7+LJC1Q1Ls1DDUI126SLB/6Hjt0uu7pI7HQflzfbDSI2qZJiybwT2SlA5xh1ETKt4YO/twVD+R/xQ3SZ3Og7Km825qWnsbUKsYwIpNrCaAvCMURDLnPnS1vX/Q8dvn1zdJ3c6Dsqb6DqRBhkGJWVcdIQC2mfcH3T7lFkL3Yquc/wSP1T3yR2Og/Jm7AgtlzkUyn/LFnBWqDVMKBZnr2NQwEuvnv6F44++yn1yh+OgvJk6cqsLgwQDFxKUetvbrGg/epo06kjNbiWs4pf4obpP7nAclCdwhJLaFClrJK8GxGs4r13nvsAcZuxKod0KkcQv8UN1n9zhOChvZo4Ry0yaQdIaPGhygMo5rOkjxVZnMM6XLj39C8fv+KG5Te5wHJQ3M8dkVQwVOtXVVrWZ10BeKowye1OivU73Phy/44fmLrnDcVDeJKwGrqFXDBrNCDQGgiYTKLUuLhRnrLfeA8Yv8UNzk9zhOChP4KCSw4g5ApZegWoqUEbfdrmN1DXWgg/aqj/ih+YmudNxUN486yilDuwNBtlOrlcGFR7QaqvGwXKUWwGr+Cl+aG6SOx0H5c2ihZrT6FqhWRtAPXVQbesHh2ZpUs3zVsAqfoofmpvkTsdBefSwg5Qwr/9H+b8dPQuMvRZ0FZBJo6Tcgj7wAf+IH5q75E7HQXl0Bq1kKtv5m4X3yWWBNXEMkKYp8tQ50wMj8I/4oblN7nQclDfbDwu1wAEh5P0osJUG1YrCNFzFpDBzf/A994/4oblP7nQclDfh3KhpWNvxw5r33BGglH0IrXAlEewUb0XX05f4oblP7nAclDcvZluiVi2D7YeBFEKAqiFCJk61G2PJl44v/wvHz75Kg/vkDsdBeTN1xNR1jeWgpvu+rKWFSU6AcZJOtIIt3IfjZ1u1OHU4HI7/v/Lmg1VoUsckKJhstVU2dsJKoM1IIREHDbeswPQhfqjBfXKH46A8ih9SHmgCKbdVOVA6WNSy0+ulRZvF5FaIJH2IH2pwm9zhOChvZg7h2GxVDpxRgDSvGjJbg1lyxREJ560Tmv/C8TN+qMFdcofjoLyZOUrWJpShmXagsYpGnWlCoR5yF8OgD+D4GT/U4Ca5w3FQ3gSsxGodY0BLeyCv2wYUWpUj0nZACqcXbdXv+KEGN8mdjoPy6B5BbSOwAKY5gFKNUGPcK3vGQG08Nd4yydOX+KEGN8mdjoPyZvthkBrDSICiCqteNChjrBYrGmb9L7r+onb8jB9qcJPc6Tgob54EZs2VQoCYxuqsGjJYVdlVZJSGecR4K7qevsQPNbhL7nQclDd0jDqNO0ISpDWUxwhGhlBXFRmDZEi4FV1PX+KHGt0mdzoOyhM6YqEYcATIc7VXFJSgakRoMWKkkYqkF7Xjt08e3Sd3Og7KGyswxKCzr4Gcw/bJMUBBiSCT2qy8xvJxayrHD/FDje6TOxwH5U1jpTP1mjP0/RyQ+hAoggliGVgt9tZbuw/HH32V++QOx0F588UKCY1xgiVmoMgdSlo/8mTrq9VSk1sJK/wSP4zukzscB+UNHEQ0Z50gmgpQGRlsB3Q1RCw0go5yayTHL/HD6D65w3FQ3qxa6Ilzj3vLwj6h2cKAWuuAkHInpsnx2pMn/BI/jG6TOxwH5c1S6Yp5yhywmqsIZGM1WEYFUpGBGpast5484Zf4YXSX3OE4KG8ey9JohahC6oFW5VAGw1KhUY1SR2FJt5484Zf4YXST3OE4KG8+5aKUaSUDFmlAGfuuHAuTMFFlttjqg7bqj/hhdJPc6Tgob/qqopZrj4AiAYhiA40UIMVUyqwyU6EHdPyOHyY3yZ2Og/KGjmGDYzcoofKaOpRWYzUSJKNMZS+uvbb9ED/FD5Ob5E7HQXkTXde69xwy4LDVWdUZwFrvq4CMxDuDOOTBTP5H/DC5S+50HJQndMzWelBSGM3izpEMKN0Mgljm1DEXvnVAEz/FD5Pb5E7HQXlzB22m/eppgO3hg2TVjkK7x6oaGbWVSrc25+Kn+GFyn9zpOChvakfSGKbhGjTmfuzEq7Pi2oD3JZmiU/O8FSKhL/HD5D65w3FQ3sQPU4+klqBI2fFDbKCrYkCzaXurdK56K7lOX+KHyX1yh+OgvNlE0gKOaRViKQmo1N1XBQW2NQ1TTD1dix/Sl/hhcp/c4Tgojxa85ZR4TRm1prngCLZGclojOcVqcWZt1xJW9CV+mNwndzgOyps1PZMDlxohNVlzeGGG0pLAnCkXpZC53rpHQF/ih8ltcofjoLxJWLVYe9QAlDsCJYmg1AeUmERqiSGFch+O3/FDdJfc4TgoT+DQPAfhmjRm0bQ3rlcoOVVQI60hSGgvvlb9jh+im+QOx0F5Y5JbjhQzAlpclcMigZYRYa8FZZFcar5lA9Kn+CG6Se50HJQ3NmBuLUQcwFjrftaRYP2FHKCx9TZrDVQffMv9I36IbpI7HQfl0YlAlNpTgZbrqh1hH0Gz2sFKHK1ZaUEfTB1/xA/RTXKn46A8WkOS95qeCXPUHV1vASr3ABh6DR21xiwP6PjtkqO75E7HQXnzxaq3xHvnYcVmQG3VjrrXvaU1fRBrSWwv6Phtk6Pb5E7HQXlzzaZGJCwEZbAAMSrUMAmSadAeYsvpgRP4R/wQ3Sd3Og7Km9qh1izPCSPjnsoDr6lcFDCFuabySPFa7chf4ofoPrnDcVDeJKxolhAnw5BEO0TSYA3iCWIrw3B0TenWq6f8JX6I7pM7HAflDRy9tybG0GeOa+pY80fpGIExDynG3PqtB7P5S/yQ3Cd3OA7Ko7aqWkBdRUOHAvXSYeeqAAu3NAvlwLfMjvwlfkjukzscB+WNEzhaHCMOKCarcuC+nhmnQtGYMY3a8rWvuflL/JDcJnc4Dsqb4LqlNtdcAaOkVTmsG2jfFztybn1hIvRiIP8dPyR3yR2Og/KmcqTardBYcOyElQ4B66vBqiWvWlJ1xnbrVkf+Ej8kN8kdjoPyZqm0xZBHU0Aqq3I0yVDTfjZbaiZOiXt/AMcf8UNyk9zpOChv9rsJJW45gJYFBvGk1VelAnlIRiMrU29tIcmf4ofkJrnTcVDeBKxotpbMgOr+mNtpNVYRM3AjEhkag906vpw/xQ/JTXKn46C8uWUzcu5mFaYE3eHcAZpCAQ0jhYZzMt162JE/xQ/JXXKn46C8OS9rRIESAc+8CkiQADXGCElaFyIqcdx6TZ4/xQ/JbXKn46C8mTt6KPG/w2dt30GbUqHuTW+RBoWeZHR84AT+ET/M7pM7HQfljdsxU2EuFURHAEqmUGarkNgs0Iyt26335PwlfpjdJ3c4Dsqb5HqZOuYowFLTmszDKh2z5FU6lKsU6WK3Sgd/iR9m98kdjoPy6r5spcqrVMy0Koe1DFa57SOzlFtuacitZx38JX6Y3Sd3OA7Km8oRW2rGa94IWP73wcqQMuTZi2TpGuqtU0/8JX6Y3Sd3OA7KGzim6pRSYCbSNXN0Ac05QQoJw/rvdorj1glN/hI/zG6TOxwH5c1AzkMyzzWQV1xt1ZwZtGqGGlWlRxyLj/tw/I4fZnfJHY6D8mbBG6Y9dBfQfYGZZKyZg1ODOEPlMKzzzPfh+B0/zG6SOxwH5c17QEmtaqlQpXYgjgJ1G4Jd4oKE+t6NeB+OP+KH2U1yp+OgvPlchS3OgR1aNd2rpSfY0H1tdg3DUSaZPOir/ogfZjfJnY6D8sYk1z7KPmVTua2po9e9OXefl1UOGrWkgQ9swD/ih+wmudNxUN6c65AgTVfZGGPu48uj7e2H+wraqHlSyaYv6PjtkrO75E7HQXnTWcU1dc+cAEtbc0dac0cxZAim1GYcHPutB7P8KX7IbpM7HQflzcGOZqgTA4SBAqSaoSRe/wdTrT12C3G0B3T89snZfXKn46C8sQIbzRQtwqjGQHMQlBorlFbFMhNpvzWVy5f4IbtP7nAclEcnNEllJoSCecFRI0MpahA6x9yaam23Sod8iR+y++QOx0F5s4mkCYW4uqkey4JD48Kk1grcYug9rKF8Pqgcf7RV7pM7HAfl0YK3SbProqHOBUcOa+iQfbgj54yUIyveSljJl/ghu0/ucByUN19zbWjN1MAqtlU5UgHLO71eehxStK8f9+H4HT9kt8kdjoPyZg9JGfbfk6eMswORrLYqMENupSTCwWa3lkrLl/ghu0vucByUN99yO3cpg6FLqkDYDYzxfwN5HT3HEB60Vb/jh+ImucNxUN5kc7nVroYwSbdJHmgfJU+rrWrcOGas4dZ7QPkUPxQ3yZ2Og/LoWAeNoSXCGG0Azb1QOgTcT8lnir0I2ws6fscPxU1yp+OgvNmcS1Mmhwyc99RRewFVIkg4Q8s9Uk63Fi3Ip/ihuEnudByUN51VEuFSB8SkGSgagbUooElTWyNxY7m1V1o+xQ/FXXKn46C8+Zw7ZqsR2yoWeQ3lhAJFGkKQXEcJvTV9MJT/ET8Ut8mdjoPy5pOVBhqpRVjDxprKB00oKAayYMGuOPTalh75FD8U98mdjoPyZnPutGkZx6odexOJ6Zo7ovy3bKHmSrlyuRVd1y/xQ3Gf3OE4KI9OaIaUm0So1cq2AgtY1A5ZSAt2E+u3ThLol/ihuE/ucByUNzN5RoljNMhtB9driFAmT5Cpoa/Bo+q8NXXol/ihuE/ucByUJ3CMXkT+2z+ig4BaYai2A7p9hjTWRF7p1udc/RI/VPfJHY6D8iabizGJagLt+0pgXEVDYxDAUbGmFBOFBzPH7/ihuk3ucByUN0+eyjRqayBvoctqqwjBFOdegdgocGth3tqbq1/ih+ouucNxUN645BGbYasQU9gu+RhQChaQhFNC6mHwrTtP+iV+qG6SOxwH5U1bZVSCskBLHIH2CsSKWSFRqymXljDf2n6on+KH6ia503FQ3ux3M0qxz33caeyV62lCiSIwpeQRtDDzrTdP+il+qG6SOx0H5U1jpaGs6aIAF2KgYQUKGUMQyTpnxsq3Hj3pp/ihuknudByUJ3TMqLFGSiBhlEVHX1UkxwE5VGnBeqjx1qYF/RQ/VHfJnY6D8iZCMkrNISEkCQQUKYDNmqFYJJ7aR7YHX6z+iB+q2+ROx0F5Y5PPEStpBsMZgLhOqDM1kKpR5yg2w62DHfopfqjukzsdB+VNwmpIV8QBpemqHVkGWK4Kq6Q0ttjqvGYF2pf4oblP7nAclEdresRQw4RM3YBCDVCGdWihtJkqzUa3kuv2JX5o7pM7HAfl0ZqeWHKJCNnk/2PvbZI1yVGt3RFhhgAhGI5+5z+ET57nXrNMO3r38Y6rRZbVtohajWpEPAn4WoIFUpNBmzhAu7fni27O+Ssr0N/EDz188oDjoNyBA3fzRLZH8ue0rFTGDYcajLl2SSHm1r8aOvxN/NDDJw84DsodnzxV94EOxq2BTNyVo2SGNIkHs/PsXwXX/U380MMmDzgOyh0jsPqashh88G6rbGw4LE1IrC2jzZzwq00L/iZ+6OGSBxwH5Y7TIbOMtNqGwxkk2wJbnGB1lKqSmpev3gP6m/ihh0kecByUO21VRubeCJ4Q7q4cXKB1n/tXZY/ovczsX5nk/ip+6GGSBx0H5dKbp5Lzygq92PNa1hBMMoJ0NjbdBaV8dUDTX8UPPUzyoOOg3AlYaep52ISxVtpMrAyN9m/F+yjIGw/hC3T8jh96mORBx0G5QoeINVypg+fMz2lyAu+rQu/ahVoSk68edvib+KFjuORBx0G5E7DqqeQqGdSevdJUO7RRFVZV1NwLr3QhQvI7fugYNnnQcVDunJeVzGLZYJXnYcdaCl5LhtlduCxe64ZN/jt+6Bg+edBxUO7cJKg991k65MWyawfuHmvOBZq4sZstKR99syr4In7oGD55wHFQLo0deyx3NsCu8qyVHnsA2VMI1Wxjyu67/KMQyb/h+KOvCp884Dgol54E1rn7p7ppsAGi2WHXC4Xc1qoZzWr/6Dn5v+H4o60KnzzgOCi33stmrTogTSYQ0wmVTaDW1hIl7KN+ZHb8G46f8UPH8MkDjoNyBQ4ahcdYCaypgzznyS33BjgKYZ6DcX20auHfcPyMHzqGTR5wHJQ7CSujhc/3qVzbhmOWXTSS7C5LsPji3hNdGMh/xg8dwyUPOA7KnRVWSZ2ZBIrJbqs2K89l8gzF8yh94ipyoa36GT90DJM84Dgodz7lyrBFGw7lPYvL87SjWd6VQ5nXarXnr251/BuO3/FDT2GSBx0H5c4RNOq5C9mew5/kehoOLYnCwIqCQwe3C6Xjd/zQU5jkQcdBudNYLcpzDQTe/RTIUgRDNpha2lxkuof0C3T8jB96CpM86Dgodz5YMVvKexInwwyifUFTZFhJ+9NdqayPwrn/oeO3S57CJQ86Dsqdhx3IKxMWSNM3HbgQ/Hn2VLPprEtQ6MLn3D/ihyls8qDjoNxZYZWsZ9Y9aIyU9lSeE9ThDfIcmjulvuyj6Pp/6Pjtk6fwyYOOg3InnGs1S7WnlXquBNY6oCEtIHXMvRh6+YqO9CZ+mMInDzgOyp1PViOJpG4g9rwip8bgRAx9trUbLKUkX33QTW/ihyl88oDjoNy5L5vc2kwFXJ6LBEy4Z/KaIZUlefjMpfTv4fijrQqfPOA4KHfih1w71dWhUHvekC+FqulJklDrWFLtXx1C+zccv+OHKXzygOOg3Nm4rrXyxgMEsYEUNmiEC9LoOGS4jHqhrfodP6SwyQOOg3JnIO+TjWcCbvNJWGkGL9OgcCIbu+Vn/upjbnoTP6RwyQOOg3LHJa/UTGqF1NcC0elghPu3NHnm0WurH60G/Tccv+OHFCZ5wHFQ7hgdUsdEJGgL98yhaVcOlwX03M8cnZz5wkD+R/yQwiQPOg7KnYkck7t3Bh5PwErMoFpzWFY6pvwcQfto5fp/6PgdP6QwyYOOg3KFDl+yJpcOik+EZPWyq0jq0DvpbqtwrP7RAc3/0PE7fkhhkgcdB+XSblDu2ecEr23TkcXA03ORwDs+Dz5Kxo82WP2Hjt8uOYVLHnQclDufc4fo2PUDsKltOsbz7Gk2GGXkITUVpBud1W+bnMImDzoOyq2DHUtbRUBXBql9z+eDO6xuNXV8ELlgdvwRP6TwyYOOg3LnYUcx2xVjQJtDn86q7c6qrOcumll3IfnqvmyhN/FDCp884Dgod4byxpl0NcipC0jL43kxm6A1XHPZlspXjRW9iR9y+OQBx0G545M32g1U491NrQmS8p7Jq0+wVgwx5/3zqzU99CZ+yOGTBxwH5Y4VmL2WLgNch4OUnsCqClDrC0tHLOkrn5zexA85fPKA46DcWSrN00uuCnPO9oRIBtTnfUdD2/MGCpFfmDl+xw85bPKA46DcGcht5Jx9ALb8BHQrgtGez/OiKs9x2TU+OmXzbzh+xw85XPKA46Dc8QGJLVESSDr3zCHSwThlMMVMQml2tO/h+B0/5DDJA46DcgeObrK7KoaViUBm7VDr2iNI8UHdall6YSD/I37IYZIHHQflzm7Q1dLynEFs/XN8eUFNvYIzdqlFR/1szwK9ih9ymORBx0G5QkfT2kviBqU227VDHawJwVytV6PWXL+680Sv4occJnnQcVDu1I7SedJo0CcXkFEm1FL3iK7FE1EfNV8YO/6IH3K45EHHQblzfJlzyssT6JQ9lOf5bFnoE4yq0xbJxlfhXHoVP5SwyYOOg3LHCSyprjx9Dxr6z/HlDi4sMEeqmdGHfraIhF7FDyV88qDjoFy6SSDY2tj9VKq7s6KcwGkg5EGJNhyO/BUd/CZ+KOGTBxwH5ZJPnriP1cDLoN1YPfHDmRksDetlTdH8VWPFb+KHEj55wHFQ7mw/rOyZxMBsZZApGVxxgVvJZVGual89mOU38UMJnzzgOCiXrEBcmqxCS0VAhi4w73UPHbZHdSFb9atzHfwmfijhkwccB+XOg8A5iudZgbHuibxmg9bl2dqjJesYOdNXa3r4TfxQwiYPOA7KncqRdY/j5ICZHjgIobahYLPUUjpV/ezJE7+JH0q45AHHQbkzkDtOZmnPFTTfbdUsYKMmSOgp96Je/KtsLr+JH0qY5AHHQbkTIcl5KT/BEXz2LHh+srndYLXCu63qKOtCW/VH/FDCJA86Dsqdz1Xuc5cIf1ZWrU3HEz90WuDL0vDCruvC56o/4oc5TPKg46Dc2WC1xv4LQxkWWX+2kCyw52m5Iq1EI5X62WlyfhU/zGGSBx0H5c55WabeR1OYTSpIovQcX06wfP89Us7u/cLY8Uf8MIdLHnQclCt0aFtjiSXwpATCycA7ZmjZK+9Kkkq+MXf8tslz2ORBx0G5Y3ZYWgsHQ+sdnzto6zkv68+h2WKTsed0Y+747ZPn8MmDjoNyJ34o5IsSQ23YnyezGaxjA5PclGR1/2wTibyJH+bwyQOOg3LHCpxVU10MyaeBLOFn/To+VwKrVtO60leH0ORN/DCHTx5wHJQ7VqDQs65KIbM+h9BahpqQYazBI3Wc87OElbyJH+bwyQOOg3LnSqCsIiITWpt5j+R9gktNYM4L50CaWr+H43f8MIdPHnAclDtw+BLS3UzplD2Rt96el7K7kGBTKTQG8ldeh7yJH+awyQOOg3LHJk+4WpkKjTiByIbDmyZY6t59sH33llzexA81XPKA46Dc+Zbb1/KhEwqmvmcONnDVZxki7WFEZx43BvLf8UMNkzzgOCh34odkCdNSmJIHyOJdQ6ovMO2lsFCleaGt+iN+qGGSBx0H5c6Onqk9916hrSrPedkE3gtBxWnY07JKFz5X/RE/1DDJg46Dcmck7ysLL4Zaseyp4zmHlstzymaUVTUV0a8ePcmr+KGGSR50HJQ7Y4dS6tgWOKYKUhqBkzO0Uqla69Xrjc7qt0uu4ZIHHQflzn63JuIjF1jZEST501TxgFFV+sAxvjtNLq/ihxo2edBxUO5c0LS8rOcG3J7a4c3Ahg3I3LAxtS72VThXXsUPNXzyoOOg3NkrrVPFWoOsMp7DBAuqjgVZGk/zlgy/6qzym/ihhk8ecByUO/HDslZ7ThIQ0h7KnwOB5kWA9iyCKWup8pXbkd/EDzV88oDjoNypHERa1mww+7PDKj8nNN3kCZEgpZmm9guV43dbVcInDzgOyqWl0uptd1bQPT17c5WhzYbAbPasDFXjr+KH+U38sIRPHnAclEsTeWqKS2F4cxBcBE28wkwdBfdwrv2ry+T5TfywhE0ecByUO1bHmj3lNmCM5z3g6gOsmEEau92a2VtuF2aO3/HDEi55wHFQLm0/TKiuC1pSBOkJoaZZQPvss0ykpV85HflN/LCESR5wHJQ7NmAyQR1jT+B1V47OzyGbTchuqUqTup79ud/D8Uf8sIRJHnQclDv73SZ3ta5QqRtIKk8RwQGzYu6lSmn1qzNP+VX8sIRJHnQclDvRdeSpvGdwTs9aabXNSdkTulUf1Be3Sl8dX86v4oclTPKg46Dc+WDVpCj35x35SiC5P+/I09gzeRtzOhbvF8aOP+KHJVzyoOOgXFq14DLSzKDJy542nvhhHgqLtbt0bGxfbbDKr+KHJWzyoOOgXKGD+rQ0B4LXZ4UVrQU+hHcpKbrQS2K5UTt+++QWPnnQcVDuzB0jjdK9A5U8d+14bnekjmAlc++1oNtXjwL1TfzQwicPOA7KnaXrOptRzYCj1j2Urwx1yABdVcVr2lP6V6VD38QPLXzygOOgXIFjECZVnVALK8i03WFNNlipDxuSS1pfhUj0TfzQwicPOA7KpaXSvRcbDJX0CZHgc1p2VqjLdPY9kczPVq7rm/ihhU8ecByUS07g3LWhd2j/zOFWyhNcbzBRkNFdW/vqe5W+iR9a2OQBx0G5A8fAydMdWu4DhB5MVAx6m6UlLnV8ZnXom/ihhUsecByUO1+rGjW2zLC4PdsPn0s2lgVmQ9T9720aZt/D8Tt+aGGSBxwH5c5+N/ZdOKgCNlmPDahgaM9hAk+CJQmVC5Xjj/ihhUkedByUOxP5ZkHnEqC1EESKgLVeQIm1JRtt+VfhXH0VP7QwyYOOg3LpgKb6otF22Rh7JE857+G89ucCM3E3cipfnZfVV/FDD5M86Dgod54EMtLwkYHy3HS0uZ5Ds76nkFSk6ujEX+0G1VfxQw+XPOg4KHc6K8y1djYopWw6BhrsMX1CyzhHmzzy+uphh76KH3rY5EHHQblzzcaneJ0NEOsE6eu5a5MYXDtuaJSLjwt0/PbJPXzyoOOg3Hkyi1NwToGadNeOIg7VaT1vn6hP4bTsq9pR3sQPPXzygOOg3EmuC+ocuv9Edc/jsrRDHbNDJ1tShazbV28Cy5v4oYdPHnAclDtPAguhr7ogDUwgtRFY0QnkRJpLrZgvVI4/2qrwyQOOg3KnreqpcX4eA876vAjck0fNey5fTi6aZ3f5Kn5Y3sQPPXzygOOgXKocVTpKg+x7LBfHAlXb87acB+oaXetXIZLyJn7oYZMHHAflzsb1xpi1MMxsG4k+JzQZfXdZ0ng4Uu4XZo7f8UMPlzzgOCh3srnus1oTMMIBMiTvtqoxKC7vyNKUL1SOX/FDRQyTPOA4KHcqR8+tzDpgYlq7maobju4TJDs/u99Sm1+9JC8v4oebjjDJg46DcidC4i1bQQUuQ0FqJ2iVByyUvjJnIvwqYFVexA83HWGSBx0H5Y5JLgPHsg6j42OSP4Zg3iO5mdderOS0btDxK3646QiTPOg4KHc+WA2aVucCHqmDzH+uoI3daLlxYlrdy43O6pdLvukIlzzoOCh36FDipM2ee7J7KH+OE9hobfdYo67Sp3q6Qccvm3zTETZ50HFQ7oRz+5439szxfKNKIFgYqvCEjcWoKdmaeoOOXz75piN88qDjoFzqrKTwQIExnmdPKg2cvEGpKsauZaavPuja/x0/3HCETx5wHJQ792VH7m7iUPDZvL5yg9Z2/eiUVb1od/pqTY/93/HDDUf45AHHQbmzGrRzkdEduD5W4GIHT5XBmplTU+ufPSe3/zt+uOEInzzgOCh3PudmntSZn+U8u3IMbVAb7d8yjTlsTyKfremx/zt+qJjCJw84DsqdHVbUddaEkNJqIE9m3ToiYLVlaaScP/teZf93/HDDETZ5wHFQ7swcRoRSGqSWnqXSdUGdmxWiyb0w5jG/Or5s/3f8cMMRLnnAcVDufK0SbsUHwmRPIG2UDUfvULVrzjO79K9eddib+GEKkzzgOCh3jqA1KSQFwfXZeViLQLWpQJXHIhx94YWZ44/4YQqTPOg4KHeeku+uKkmpsMwqCA0FX7OBp5x6o7ZsXOir/ogfpjDJg46Dcmck95nsuUXAOeMeyff84UM7rC69W85Uyldvye1V/DCFSR50HJQrdAh2Md5zBiLv2oELoa6JkIsStpFYPzvXYa/ihylc8qDjoNwJWNXpo9QJTs8Gq5wHWB8O6huXvkf22b+Krtur+GEKmzzoOCh3asd8DqFVedyN8WxYIKiyMrCXYpgLDbkxd/z2yVP45EHHQbl0kyDVwc2h1VFA1DI0aR0q7ulj8WSpX80d/iZ+SOGTBxwH5Q4clEZ7DMDs83kTKM85G5XNivPKnXzPJN/D8buvovDJA46Dcuc5+WDnugpkE4FdJho8Fzwged9lgw1tfBUi8TfxQwqfPOA4KHcqR2nem2YoWOtuq0oBo91gUadkPJs1+mok9zfxQwqfPOA4KJdedaykwrJLRaJdOSbBLiFP5ahaF3cf7UJb9Tt+SGGTBxwH5c4OKy1LhBP0J3Qo2Ql2mzXA9q9EMrHqV686/E38kMIlDzgOyp37srlKek6Rl57LHsifRQtF+bEFk5CnPNqFtup3/JDCJA84Dsqt+CGthvb443sgp1XB2tgNlo+ayxDq40Ll+CN+SGGSBx0H5c552bqKpF6B81QQSb77Ki5QsllhG6T+1QFNfxU/pDDJg46DcmettNU+MCP0hnVPHeOJH3qCxj7b8LaYLozkf8QPKUzyoOOg3LE6tI62RHexeGbyMvY4jiZQaheeGRkXXaDjt0vO4ZIHHQfl0sOOZ0euIuCyPZQz4XOcYEGmwXnUxShf3evwV/FDDps86Dgod+aOrDXjHsPLKns056zPlh6DbpMaJu6Zv4of+qv4IYdPHnQclDvvyZnb0PTQMTKId4LKRQAbsU5Wzemj2mH4Jn7I4ZMHHAflChxDRmfRBqMMB5E8oQo9MStt2CelMdf3cPzRV4VPHnAclDs++ZgDF2awof//k0BfDKWJtFSVU/loE8m/4fijrQqfPOA4KHfih6ua0sxQ8UlYiQ9otS1QqnNYTrr6Rx+s/g3H7/ghh08ecByUOzPHQq+1JcANxv+3N7dhAcOCPSXnuT5yAv8Nx+/4IYdNHnAclEuvZdOQNTsI1edzFRfwXipkTbk++ZI8L7RVv+OHHC55wHFQ7gTXK5F7M5imAjKzgNkuH2POMjnv0iEfueT/huN3/JDDJA84DsodONoeOHROaIj9sQH3zNFtAI0+hk1pPV2oHH/EDyVM8qDjoNw51sFrEE+BkhLviXx3WFakgq1WqSXuzBeGjj/ihxImedBxUO6Y5FZmR1SYqw6QXPZI7rt2ZKRplAf1fIOO3/FDCZM86Dgod+KHpN1sZcik9FxBG2DDC2RpSaQajXrBB/wjfijhkgcdB+VS/FByWjify4DjWbUwdu2gBWJDuiVmXx8FrP5Dx2+bXMImDzoOyp0Xs7Jn8m4TircMglqhTUWY2Lgx947kF+j47ZNL+ORBx0G5k7DaxQPp+ZZbegXpJOBkCDUt6r5csI6P6Ehv4ocSPnnAcVDu+ORlDWo8oIlPkPFkc8n9eR2IuuoG5Kul6/+G44++KnzygOOg3LnXgUVzkgQJd9GQxfzssEqAfa6BjI74lRWY3sQPJXzygOOg3HlNXnlkmw20zD2Ic5vgi/MmhEddLa9pX73qSG/ihxI+ecBxUO745FhKrlNgZm57In++VyXNsNsp7jip93Jh5vgdP8xhkwccB+UKHIVtjd07gWLVDUdK0GptQNnz8Dlboq9CJOlN/DCHSx5wHJQ7lYOslWQK9iQPZdQBNZcFezLPs7e2h46P7sv+G47f8cMcJnnAcVDuDOS98Kp9AfralaM03G0VKXBqsv/nKfWr/W7/huOP+GEOkzzoOCh3HgTmLmuRwaaENh00wZwXaK65ek6ljY/OPP2Hjt/xwxwmedBxUO48elq17gGDgetz58lwN1baBaiKD5nau1/4mPtH/DCHSR50HJQ7mxYeFlIVMGoFZKFBS2IwS651jx228MIHqz/ihzlc8qDjoNz5YlXY80gM2tKmo3rfnIhvOqa2bnsYkY+2rv+Hjt82eQ6bPOg4KHcyJK5Gz0CO7YmupyxQ6y4gjG5d51qVvgrnplfxwxw+edBxUO48ChxL2hgLiqLuuYMWtDULdNTMrSDX/NEJTaM38cMcPnnAcVAunSTwas/iw6HNn4CugeXW9+xRx/7Xdp62vgqR0Jv4oYZPHnAclEtbpT0p69ot1fODmJ+9uQjIm4qZ61ravofjd1ul4ZMHHAflzkg+Spkjd6BFzyaS575skf6sI1novgf2rw4S/BuO3/FDDZ884DgodypHoUwtT0g4ZM8ceYHPwtANU7KZaNeP7+H4HT/UsMkDjoNyBY6Z2+Cxuaht4oZj/2h95udc4KamJ9KvzqD9G47f8UMNlzzgOCh34odikp4+qjo1EEcGW7JgZPT+WORTL3yt+h0/1DDJA46Dcqdy6ERu+XkF+ATX61Iw9QzUWkvtOUpAF+D4I36oYZIHHQflUjg3WerLIclIILQ5abI65KqyZptFPwtY0av4oYZJHnQclDu1o66OqfLGYVaQwQQ2UoXeUm2aCk+7MJL/ET/UMMmDjoNyhY7uvrKnBqtnA1HO0KxWGMTeZqqD8KuAFb2KH2q45EHHQbmz/XCVgbMscEN8Vi0UqLMzlLU6PddsUrrRWf22yUvY5EHHQbnzyao3lZQKLHu2rmMxqHlPIERD+hJP3i84gX/ED0v45EHHQbn0nlz7dGNI+oRIBsqmgzvUNtxHalnXV48C+U38sIRPHnAclDshEhU3y2V3UpZA6uN29LQJkVEmDZ/KX40d/CZ+WMInDzgOyp0Hs1QmVisglp4dVnlBfZortJY4r7y7rq+eBPKb+GEJnzzgOCh3RnKehHvWgJp0glDL4HU1mOS80Mfon/nk/CZ+WMInDzgOyp2vuXV6GQ0B16ogs2aowwYktzJK7ZLbhZnjd/ywhE0ecByUSx9zqdNjk3dkAeHSwXhM6Oq4BbM+yvdw/I4flnDJA46DcudWx0JkzQiZfYD051WH+YKRLM2B6mwXKsfv+GEJkzzgOCh39rvxcO6cwJvugVzXHsgTVehpVe6tl/bZalB+FT8sYZIHHQflztBRXEYWhyXP0KGTocoswFNF0rA251eXbPhV/NDCJA86DsqdF4FdpvfdU7V/TtmUZ4PVygJpMq6WhxW78L3qj/ihhUkedByUOwc0h2leyaAVQRB59kobM8xejPawjumzJ4H8Kn5o4ZIHHQfljhFYGnHZZQPTbq+E66aj1wFz9ZpWsUb5q/Oy/Cp+aGGTBx0H5c4nq+ea0p7Ldz+1Nh2VFJpoBWtrqXPOZjfo+O2TW/jkQcdBubR13bN6E3jOKj1zRwP3PYb03W9pToxDvrrYIW/ihxY+ecBxUO6UjoRLWncoJT2Lc7WDl/3b3ksatQxU/moolzfxQwufPOA4KHfcjmHduhgIiYA0F3BuA2ixJqJJNNb3cPzRVoVPHnAclCtwpDlzQazPovVn14LsoeNZgYhrqGBfMuUrn1zexA8tfPKA46DcefKUayusDXppu63qw+C5XwO9tZoIC5pfgON3/NDCJg84DsqdyjF6x7H2BN5dQdYYUHFlWK2sQtNM6oWZ43f80MMlDzgOyp33gH2V1p8jBCjPZfJKUN0GmM/UGlOd/auElbyJH3qY5AHHQblzItB5WM32vOXYAzkmBbPmkAYSt+pSP7vVIa/ihx4medBxUO6Ujj1XaJ+4SwdOEE4OrZYCc05RI0VaXx3rkFfxQw+TPOg4KHfooN3Yj5Kg0mMDDtojufb9B9xUJtZZ8mfPZeVV/NDDJA86DsqdzbnWKpfRQLVnEEUGr/0Jk8yhqszIN2rHb5fcwyUPOg7KHTpEqdS6p/DSd+1INKAJVdDhtY3KA/Grhx3yKn7oYZMHHQflzgXNZKxjJRhSDKTL3LVjMGTNy8Q4tfzVlh55FT/08MmDjoNyZ+7IbI1100Fj7Nrx7HZrpYOYPh9zXev4io78Jn7o4ZMHHAfljhVYKukaHUz37CHdF3ge/mRKGvfladavfPL8Jn7o4ZMHHAflzpqeNHsXN+itbzhKLRsTHVAqUp9jEiJ9D8fPtiph+OQBx0G5VDnmdHIEWXn/eDqq3VYJ2KpW+2JqTb6H42f8MGH45AHHQbkTXPfZGRdDY3m8jjTBKCVw8Tl0FsrzqweB+UX8MGHY5AHHQbnz5Ik59cfbmK04yCwKXkwBeyk9y+i5XRjIf8YPE4ZLHnAclDvB9bbxMBLI3fIeyFmgjV1DUApZ7uU5sPk9HD/jhwnDJA84DsqdA5qt9d7yhMV70pApA6q1PXMoMY/qpdevsrn5TfwwYZjkQcdBufTmKQ/MvcHIws/FjgJ1scJqk5PSSMRfmeT5TfwwYZjkQcdBuTOSr97S1AneUZ7zshXaxAxKjcbC3HZhuUDHz/hhwjDJg46DcqezQuvoPUHB+nzSleeD1UDwzDPXalrWV+Hc/CZ+mDBc8qDjoNwxAkdPZaUFKbUJUp7ngDMxqMnmInPzecHr+B0/TBg2edBxUK7Q4WYyJ++5g41AnB2qi8Nzk5l6bknnV5tz85v4YUrhkwcdB+XS5tyndOxpo9eZQdoeyOtznaC5ksw1y/qss9IX8cOUwicPOA7KnU9WpeLY8wXk3PturEqBhs/Bp8ZTRubh/lXp0Bfxw5TCJw84DsqlW0+t0JPIbTkNEKQFjuqQnSRntKbzK59c38QPU/jkAcdBuXPMhg0XTwfL43kR2DYcTLxZ6ZWGdiT7ygrUN/HDFD55wHFQ7mRzZfaWjJ8+CmEP5wWMMwHtmvFsQCRZF+D4HT9MYZMHHAfl0lvyKs1Sg1m1gIgJ+HCGxanbsLmyfXV8Wd/ED1O45AHHQblTOXSkvmdvKNqe+CF2MEkLrIzms2Dt9SuXXN/ED1OY5AHHQblzItCFqE4ERKoPHAx11QTDB9fhll2+sgH1VfwwhUkedByUS/HDprMYgeGuH0JtQCXKMHpdu2rI1HHhW+4f8cMUJnnQcVDu0NGx5UK6y0bfU0dOGWzRgkkycVhS1q/CufoqfkhhkgcdB+VOhAQV97+fFUhT34isCsal7cFchUfNnT4L5+qr+CGFSx50HJQ7cwf6qjMb9Gxj1w4c8DwjB+HlkxNavULHb5ucwiYPOg7KndrRSqHMeyC355pN98f2eKpInb1P7Znxqxez+ip+SOGTBx0H5c7cYapa+4Iy/NlEggS1rrYbLecsbM+uno/oKG/ihxQ+ecBxUO4krLBWZl1g48nmYv0nm4vQZcznKW0an20iKW/ihxQ+ecBxUO4krHqbtZQM1VVARBlq6xUwDU5Mxtrr93D80VaFTx5wHJQ7PrmvuWrfcNAuH9JSglapABNXHEmKzQtt1e/4IYVPHnAclDvPZWdehImhUa7PxvUCzrOCrYXofe3KcaGt+h0/pLDJA46Dcqdy5PpcI8hQaM/iwoug9edVR+Ka2mpz+YXK8Tt+SOGSBxwH5Y7TsQoOJ4ZFs204zMHX43QknF41DUH8Ho7f8UMOkzzgOCh3Ksf0XBk7JFoOsvav3LgAljS71tGqXBjI/4gfcpjkQcdBubTfra62+QCubnsiV9rzhizw0oq2nlZJN+j4HT/kMMmDjoNy50Rgo8JlJDB/nI5nv5svVyiN0NsYJeFX52XLq/ghh0kedByUOycCfS4sqwOh7dohyaBtYKDVyimPkWe+Qcdvl5zDJQ86DsoVOrDU3IoQ8Gx7KCfLYI3W/tEda7a6a8oFOn7b5Bw2edBxUO58stoUrMQNdpGg3VlpA1NHsI5WKKWV/KtdC+VV/JDDJw86DsqdZQveUJwJ1NKmQ2fZc8dCGLvHsta6Cn317MnexA85fPKA46BcgWOtRZRsQM1lw9GQoZU+wLh6m1x3q/XVlUB7Ez/k8MkDjoNy53uu9t6qbhrKei6Ta9oDR5mQrS0WkmKfrQa1N/FDDp884Dgod4YOck20uVj+XGDG1qF2dFBdlUxULH/1ItDexA8lfPKA46Dc+V61+sT6vB4vS0DyM3NoVuilYWOZadFXDwLtTfxQwiYPOA7KnbbKRhPvDhW1glBX8DErTFmVV0vZ8gU4fscPJVzygOOg3HHJeZmWOfaQ8VQORHkOoFVwakILU65+YSD/HT+UMMkDjoNy5yW5c3LMGeYUBSnVwFdzGFOTDkul+4VPuX/EDyVM8qDjoFw6oJkxTXtOBPruq7Tv8SNThpwrdrXe1L5Krtur+KGESR50HJQ70fUhq4+6IJdVQAYNaKN0QB+liaxSx1cBK3sVP5QwyYOOg3LHBxyVVjXeYEjetaMxVE8dijyPnjKtVC6MHX/EDyVc8qDjoNyhIxnVmQxmprmHcinQUlJwLmOkWQnbjdrx2yaXsMmDjoNyZ/thLrmN3iFz2nNHlgk2SIFaWo2mNpULNvkf8UMJnzzoOCh34ofTU55zgmP2TUdPUFt9vl5NHKVKHuWrb1b+Jn6YwycPOA7KFTg6JlchhrSKgVDK0NTqM3bMqdOa61efrPxN/DCHTx5wHJQ7TwILD5EkwFZ3X1WxgasRrDWlce9l15Xv4fjdVuXwyQOOg3InYUWlIVODMnt7Fq0z1KwKmMw9pTxo0Pdw/I4f5vDJA46DcscnnxltFdpzuDyPyR+fvHuBSVNql1IwX5g5fscPc9jkAcdBuQLHaEVXUwZLQ0AW+Z45egbSwbuO5JbGV9sP/U38MIdLHnAclDvZ3J6Hjdpg/z3szwqrCW55AeYmKSWm1S4M5L/jhzlM8oDjoNw5RyCrSN1tlY6iIMb4HCaYQNQH5iK91Atw/BE/zGGSBx0H5U7pIExp6gImzJuOksERCTLnJbRq+m6Dlb+KH+YwyYOOg3Jn6ijkNY1nx0Lj52Mu78aqEVDGMvsgIr9Bx+/4YQ6TPOg4KJe2H66U2xzQSnkek1MFq93BMi9rI3V1vkDHb5dcwyUPOg7Knc4qZ3fjBrX5U0C8Qp3SYVTDQYymfGPu+G2Ta9jkQcdBudNZ8ezPFjcwZwcZaYL3NXbtWK257U7Lv1pE4q/ihxo+edBxUO68J58j1VwnYHrihzwVmnKG1aRNzsMtfTR3OL6JH2r45AHHQbmTXO+NrRBDe6qGcC3gVRYwN5vdW6/lo8W5/4bjj74qfPKA46DcOaHJaWbPCxzlHzjmnjoaQq+72dqVQ+ZXPvm/4fijrQqfPOA4KHd2LYyuPZUEo4vsocN9jx+lgw/k5iOJ00fxw3/D8Tt+qOGTBxwH5c6qhZ50csrAwzcc1iYYtQ42i1YvTgU/msj/Dcfv+KGGTR5wHJQ7b8lt/33xpkCLni09u61qySfo6mvV7qm2j7K5/4bjd/xQwyUPOA7KnceylUf9Z8V6ejIkxASWawZC1ZWytvHVUul/w/E7fqhhkgccB+WOSd7Gbqh2H5WsjT2QJwRnXTAoT+6laKsfvQf8Nxx/xA9LmORBx0G5M5FP8+6LYNeJZyIvefdVRaAuzL1PqksufK76I35YwiQPOg7KpZ3rrWcuDSy1PXVwZmgzVZi6h/VSaMz50X63/9DxO35YwiQPOg7KHasj6WDOCKVnBWmjQPW1CwiWXqu0NfVGZ/XbJS/hkgcdB+VOhCQJGhuClbGH8p4LWOUJxiRaTM3po/1u/6Hjt01ewiYPOg7KnV0LdQ/fkwcgY3vmDoU2npgulV6SKhN9FF3/Dx2/ffISPnnQcVDuPJmd2VujDIvNd+0YEyrbbq84DUuz99K/mjvSm/hhCZ884Dgod0pHWhmzGRjKLh0FOzTPaf+2tcHYE3+1dP3fcPzRV4VPHnAclDv3ZZ3UsTB0ZAHhRVBtj+iqxrlPMh0fPXr6Nxx/tFXhkwccB+WO2VEyca0G+VkIKsJ9D+ecoZf9Sxpz6fzqg1V6Ez8s4ZMHHAflzsyxvKuWBkTIIHMomGCBzUxTKs+RwAtt1e/4oYVNHnAclDttVcsDDRPM55uVJME9bvA/LwPT8PQc0vzqyVN6Ez+0cMkDjoNyBQ6hrIytPKfIF8iezsGeRx61PGs5Z5JavvqWm97EDy1M8oDjoNy51THHNPKxaZB/bnUk8LEajLwG89ygiHwPxx/xQwuTPOg4KHe+5WpF91RgeK+7r8oM7toAS2qJk6h/tcHqP3T8jh9amORBx0G5FCEpmEtj2LNHAzHK0Kgi5CGbF+t91q8ePaVX8UMLkzzoOCh3ngRieVJVz/HltJ7aofA8kwWlvIpjH+Ozhx3pVfzQwiUPOg7KnUtPefdPPhmKeweZOYMvSf8kSsSKL1pfvQlMr+KHFjZ50HFQLp2X7W1pdsCZcU/lvukwMpjPTXIvqa924XvuH/FDC5886Dgod6ZyrJIlV0iktGvHP+FcI2DmUnfPJSJfWYH0Jn5o4ZMHHAfljk8+sNaFCov0KR08oIkpIPU9lHOt8tUJzX/D8buv8vDJA46DcqdyNEQvmwscsp4Fbwuq9r4LyViq7Or0VV9Fb+KHHj55wHFQLr0mH6rVJuTKeySvlcG67ckja8prz+TU0/dw/I4fevjkAcdBuRMi0Yxt1ArYU95wNAVfI0MZz6GOnIxvwPE7fuhhkwccB+VO/JA401oI40mSSO0GlTpBL2WO1cyFy/dw/I4ferjkAcdBubQa1DrThmPmUffMQROsJYKU6hpkqhO/SljRm/ihh0kecByUO/HD5U6YKqSaDSQXgeYd4XE/cD2PzD/bm0uv4oceJnnQcVAu3SMw95IMZqkEgoWgshooTm+p0bOP/QIdv+OHHiZ50HFQ7ux32xM51Yognp8dPTifQx37D1hnoykj93qhsfojfuhhkgcdB+XOBysesyoO8Lx2Z+V7APE8HaqmlfPMVusFH/CP+KGHSx50HJQ7W9eLJa9lQcqSnjNoHVrN/8zoKtkmK96YO37a5IRhkwcdB+XO3LFwNy97IB/UHKToriKrOJTc2M1zmVfo+OmTE4ZPHnQclEtzh3lqs0Gy1Tcd08D7HkNqL01RcO7G6yM6+EX8kDB88oDjoFyyApOXkjcX3Naz4I3BfA14VqtNWW2O8dVQzi/ih4ThkwccB+UOHDl35t1XpdEYJKUFll33D/WlZdX52RcrfhE/JAyfPOA4KHfuyzYTpFFAnfbQgVOhkT6HO1zWHCWXz16T84v4IWH45AHHQbmTzcU981LpoD3tyrFWg9aGQmkFXfNS+mxvLr+IHxKGTR5wHJQ7b8nHFJfBwPJPiKR2cNojyEqdzVFklq82LfCL+CFhuOQBx0G543RQxzQyAZLVDcf+Va0jQyvd5ixSBL+688Qv4oeEYZIHHAflzqfcgphaR0ht7JkjpwFuUiCJUq9t+ebjezh+xw8JwyQPOg7KpePLWcu0AVNbApmToMmezUf3tsrwUsZXx5f5TfyQUpjkQcdBufO9qjh74Qa4+ykQTB3qsP1DK1a0/d90wQb8HT+kFCZ50HFQ7rx6IptJp8DSRSBOAvbcCSTf/7TsVtaN2vHbJU/hkgcdB+XOkh4qsjgRFJ1ld1Y9gyVCGKs0zHk919Eu0PHbJk9hkwcdB+XS1vWB3EZ7wHjuoO2myjknmOJJ1nDS0S7Q8dsnT+GTBx0H5c7W9b4rhEmDMseuHdUTGO/hY3dXaug1Zf1q7pA38cMUPnnAcVDuLM6V1XWPF1C6GsgihSq6u6vGnrRvOj7zyeVN/DCFTx5wHJRLC966LpUOqc4BMriCFxuAk2oxU1zjQuX4o60KnzzgOCh3Kof1lng5JKcNh84FvtSfH9hzJ8rjq9Wg8iZ+mMInDzgOyh2vQ+esqnvmoNZB2nwm8t1gZdot1ZrJUvnqa668iR+msMkDjoNyZyCfxhn3LE6ZaM8crUF7Flktx5JnrzOtrz7mypv4IYVLHnAclDszxxiFjRC6SQXhlPdAzhO0SFndcP/t/OrOk7yJH1KY5AHHQbkTP2xrFa0ELs32zFGf87IZd+Ww2pb20cZX2Vx5FT+kMMmDjoNyJ7n+z9ztAzC1uUuHKLTaEfLCulaSNddX2w/lVfyQwiQPOg7KHZM8aa8ZE5S2wRAbu3bMMqCjFh64PPcL36v+iB9SmORBx0G5M3bMufqaGfQ57yReEWyuDJ1s6OLmtVzwAf+IH1K45EHHQbmzh6SoT3keOzXddFCeUPvmZBmL1GSy5MLn3D/ihxQ2edBxUO5szk3MK2kFmsgg4g2MlaD6NHzWLfT2VfxQXsUPKXzyoOOg3PHJ1UWKZyhzbjqGCdTHJ+dZ0fT5cJW/cjvym/ghhU8ecByUO+dsEuUiWME6PZurJIGXIjDFZm21j1a/aqzym/ghhU8ecByUO8/JS0taNhKsPYOUtJ5lCwuaaVrT9sxBXy1byG/ihxw+ecBxUO7AwbpwqMJaz8p1976HcyQQxZZz68vnV2ZHfhM/5PDJA46DcucxebJkiALr2SctCRV8jga95DWYBtf5VYgkv4kfctjkAcdBubRpQefcUznUjut58lTA+yjQvNSBsoQ/W/CW38QPOVzygOOg3HHJvS7ivmnYJIDMkqC1xPAsBZ3Ze1r5Qlv1O37IYZIHHAflzt7c8lyXrQ1GHnNXjrRnDtkzRzesI5VS07owkP8RP+QwyYOOg3KFDqfZ51oLKrOB0LTdUnmByeZGOrDnr17L5lfxQw6TPOg4KHei66kbJZ6QaDoIawMb3IH3dF76wtnowkj+R/yQwyQPOg7Kna+5Trx2EwX6MCF9ELSluhFZZaax/5Gvji/nV/FDDpc86Dgodx7Mprpy5gHFRUBG/ud25oTMRQelajq/uteRX8UPOWzyoOOg3Plk1cQro8Mev9OmozwHO9oCdRyeSi1EN2rHb59cwicPOg7KnW9WXFfqlGC3UGV3Vs8JTe8KXMbCPlSHfvVBV9/EDyV88oDjoNzJ5vbZMlOFZPTcesIObj6BeWbdAzvnegGO332VhE8ecByUO886fNkuFxNKS/Y/O9eb04ZjjCSTOlb96lmHvokfSvjkAcdBuXQITXgkEsijjN1W2YZjyACT2dDScp9fvSbXN/FDCZ884Dgod5zAWRHzWOAqCIJZwZ/ZfKkQaefp/SufXN/EDyVs8oDjoNx58tRTariHjKToT+VgMN2/nVwTduH9d/ir+KG+iR9KuOQBx0G5s8LKFrsig3JuG47VnjRJBccyx0xkxb96LKtv4ocSJnnAcVDumOSV5lj43LBZ+4fkCi0rARb2SobYblSOP+KHEiZ50HFQbi3OnWmawZrrWbneDbzxAhnipXnJE/UCHb/jhxImedBxUO5ssJq7e2q0OymuGcQKgZEmYLNR8m6uzG/Q8Tt+mMMkDzoOyp3zsplQpwmYZQPBhdDqEhBX752Kj3nhg9Uf8cMcLnnQcVAuRUh0Ca0MJm0P5ULPkp5BsEbmLsx9jK+i6/oqfpjDJg86DsqdU0+cs1rPwOrProWya4fv4SPPnDvjlIZfxQ/1Vfwwh08edByUO7Wj21xEAjX33U+VPsFWU1iyELUX/O7WU3kTP8zhkwccB+XW4lyxnHc7xYZP/HCA1UnQZheiWmvOXyWsypv4YQ6fPOA4KHeyuWROUxlGst1X+XjgWA4kq09jqtK+yuaWN/HDHD55wHFQ7iSslEdr/mxYeD7njjGh4arQZalbG3PdqBy/44c5fPKA46DceS6bm5feKoycn2+4hZ6j5Au468ytjcbpwszxO36YwyYPOA7Knc9Vo5giF/D5vJZFH88ZNIWprY5Mq2S80Fb9jh/mcMkDjoNyp3LsgUNqItD+fK3iPX147QOoGab1nIDyC23V7/ihhkkecByUO3sWdM/dZc8cJO3ZQmIJKo0GvlsqtzLK+uy8bHkVP9QwyYOOg3InuS5cci0Tusruq7oaWBOCagsLM5VGfoGO3/FDDZM86Dgodz7m2swDFaE2brt27NHD63AYE61NxZ4+ey5bXsUPNUzyoOOgXKFjWEeyJHvO8P4E1ic8J54gaVH2iUJXOqvfLrmGSx50HJQ7z55E0WqjzYQ5CFUFy21Bo7Z4cpZUvoofllfxQw2bPOg4KHceduDcUzgWMOF/AlYGrRDvzmpwF8qpdrxAx2+fXMMnDzoOyp1lC5aTLUdIbRCIad8D+WN+PFeZXeeU/lXtsDfxQw2fPOA4KHesQPRpWhaUhBOEcTw30Ab01saSQtLnV5+s7E38UMMnDzgOyp1sbl4zraGwuBWQNhj2hD6f+7KYsZviZ8sW7E38UMMnDzgOyqXKQb7mhqP5s44k6R4/uGcoju72RHPLV6/J7U38sIRPHnAclDsTedG8fNMg2tMTPxRoyAvURstsNa0bM8fv+GEJmzzgOCh3ElatkifKMErecFR5zhEIgmXZYODkUb9KWNmb+GEJlzzgOCh3XnV4ctSCwLU6iJGBEzao2SoO7bmPC23V7/hhCZM84Dgod0zyJX0XiQz1uSwrz7unVtqeOZoKNmxS6ld7FuxV/LCESR50HJQ7n6t4YhmNoDxuhyye4N4UctmD+mpLin11ItBexQ9LmORBx0G5E8710VvbOPhiBdlDOPieQ0BLbTqUaNULTscf8cMSJnnQcVDuPOxIebrYrhime+xo7g8dz8oeNPGFbHjB6vgjfljCJQ86DsodryPTwpkUKs5NRzXeYJQKWNocydSkrwt0/LbJS9jkQcdBuWN2LMqOtKBap107GkKdvUAtLa20BGu5MZX/9slL+ORBx0G5s1e6Ui5jTxul2Z47KO3a4XWB8nC0UgaOr6ZyfxM/tPDJA46DcudgB02p3sceytPzrgMbtMQCz8fcRc8HrfrVm0B/Ez+08MkDjoNyxydXwYlpgvRdL8QEoQ1D0JnmquRK/ULl+N1WWfjkAcdBuQLH2gN5N9pIzNl25VgdPEuG3c8w9V7d1vgejt/xQwufPOA4KHc2rj8Q+CqQq+3K0apB65jBTNcYnnqeX33N9TfxQwubPOA4KHfaqtIpS+9QuJbdVnGFJlRgZaLZJ1qSr4xAfxM/tHDJA46DcmkgX3OQDLCc6Fm0YM+CtwR9UVZEbJW/WkPib+KHFiZ5wHFQ7hgd6flk2zLkjrjh+Mcfnwi4HjxyKW3y93D8ET+0MMmDjoNyKWDV1LUoEPr6n4dP9ty06ZqatT6W1K8OaPqr+KGFSR50HJQ7I/lceXdWC5D9+aKrE3ywgpXRhL0sXRdG8j/ihxYmedBxUO487EDD3OuAkegZO4ygJhdIzDn3QtPogtXxR/zQwyUPOg7KnfjhFHWSCVOoPedlnwhJNig+KLW++sSvjtn4q/ihh00edByUO8+e1pyL3ECwPAsXrEOtXqEKj+Qu3j87vuyv4ocePnnQcVDu1I6GNekuFslHe57MbjrEBrRWera5WirfdFaK+CZ+6OGTBxwH5c6yBdz/VB3Q11wgUxLU5XsKYeldy1ryUYjkP3D80VeFTx5wHJQ7X6xaqrt9IphMu7nilXdfZRNSbtN3RSncv7EC/wPHH21V+OQBx0G586qjtzW1Z0B9FoJS3R1VHQv2TNDSxClcvxnJ/wPH7/ihh08ecByUO3DQMOGpsOrmQgwJ/Kkh1tnIuKmub+4R/AeO3/FDD5s84Dgol+7L9j6epdIifVeOkhL4bA0GzTTLasz5m7fk/4Hjd/zQwyUPOA7KpSdPJQ9sGSzvMVxIJ9RnBeLMWOeU2YtcGMh/xw89TPKA46DcOWRTErbnQ9XM/Hytekzy+ixgl1EH8v5PuvAp93f8kDFM8qDjoFz6lptMcRCMf04Equ6JXGeC1msbRcq0j7Yf/peOn/HDTWfQEXT8b+UKHdR3Y0/cYbSyRw+feyTXVEDG7ERdUqkXPub+jh8yhkkedByUOw87vMrurRTQ+z/R9d1U9cz7t3PNZHPk+c25jv/S8dMl371d0BF0/G/lTu1YXWp2AX0OBYpyBs8ZAVN3n61qz9/c6/gvHT9tcsawyYOOg3Inut5T7wV1T+XOz0ddBqcNi2MbljFx8Ru146dPzhg+edBxUO6ESMRX5zVg91ebjg0KuLFAHx2HaK2+vgnnKqYX8UPG8MkDjoNyp3RU6ppbAZ72z0kCAhuzQG7ey9SGRN9sP/wPHH/0VeGTBxwH5c5FAiXaJWKClfQsW5ACzvtHM8eRug6bX/nk6UX8kDF88oDjoNzZtTBFS1UBKWP/sPks7JkIRVnSYMcpXyWs0ov4IWP45AHHQbmVsGqC1qHN3vbMIRladYfhuQrPVpkuVI6f8UNOYZMHHAflzt5cI5pP0fDu9FgdDBV991btuS67xxFOXxmB6UX8cP+/BxwBx/9W7sBBue8+amwkdM8cz2ju3AlwjJQ4FRnlm+PL/4HjZ/yQU5jkAcdBufS1qnmvVSCt3OE527FnjpYh1d3vT+lz2oWZ44/4YQqTPOg4KHfePLVZVHZfRV3Wc49Ad0v1vJsdOiY68vxoN+h/6fgdP0xhkgcdB+VOhKQ1XnvuBllpPEwsaLI5GUJllTUZ243a8Tt+mMIkDzoOyqUICU/WybD+ORGopUPLDWF2bDoHDV4Xxo4/4ocpXPKg46BcoWPqoKx7Hl95PA9meT6r3Rj0OU2u3BvbV6sW0qv4YQqbPOg4KHc+WTXklVqHyYwgKPlZYbVLSR2jLVyK+tWzp/QqfpjCJw86DsqdJ7PYllGeoD3vqRyfuYOwgtHqJU9k6V8lrOhN/DCFTx5wHJQ7jVVhLjNXSHU9l8mfEMnTXbWU0kYlGaavkuv0Jn5I4ZMHHAflDhxehL01oER76pDdXFlzAeQ2d5M1ci1fPXqiN/FDCp884Dgod97LinurtULDjYTIP5VjGXDRxL6Q1C/A8Tt+SOGTBxwH5dLXXNSSWoKBz5Y3FgKzXUhMMeMSwTQuwPE7fkhhkwccB+WOEWguqy4B9rQrR0oIbUwEHWSlD/HWvzkS+B84fscPKVzygOOgXFoq7WORV2DdP6TPDD5zBjEdMtZirt9cJv8PHL/jhxQmecBxUO5UDufZn/RIYSy7cnTfA3lWaFNqGV5nT98c0PwPHH/EDylM8qDjoNwZOmYqT2cF3J7XspwYbBTZM0gzT8VQ61dvnuhV/JDCJA86Dsqdt+Rt1VlFAKuN/4muN5cBsy1dgzyvdmHq+CN+SGGSBx0H5Y7VMepKZTl4Wk9CV/LjjzOkiqsPWtP8Rmf12yWncMmDjoNy6Qxab8X6BqPYM5TvydysN2iWU5rafPJX0XV6FT/ksMmDjoNy6cWsck0zw8RsIDoaGKYCWUyF8iozffXsiV7FDzl88qDjoNzprNAyz2WQ8Lkvm/LTYzWClPueOfJKqX0VXec38UMOnzzgOCh3dlglslGLQ0rVn3cd/Fx9StB1Uq61yuhfrQblN/FDDp884Dgod9yOortkYAfHnECeox21GT17c9tquIT1Ahx/tFXhkwccB+VO5agJzQZCGcmeyjHAUq1Q8xxkPVXRr4YOfhM/5PDJA46DcufJk+oik7VLRakgrg0qSQUSo5pJB+lX8UN+Ez/ksMkDjoNyBY6ENa31eIApK0idAj49Q/WeMo45WvrqYy6/iR9yuOQBx0G5A0eu0tNskC0XkM4NfIwCLCPNrc2Uvoof8pv4IYdJHnAclDsBKy2LykZiDkOQpQlamQa1dNudlvWWL8DxR/yQwyQPOg7KnYAVic7FGWZ9wrlZCWyxwdzlRKZ5+m4LCb+KH0qY5EHHQbkzkgvlnnUCP88CJVkHt1rApNU1kMk/W7TAr+KHEiZ50HFQrtDhmbtTTeDim45cxrN0fQC3tRsrynl8tleaX8UPJVzyoOOg3AlYFUvP/WXYlcI2HWvT0W3CriSlZm4ifqOz+m2TS9jkQcdBufPJSp4VoCiQ6nxscmvQpApozUKo7Cl99bCDX8UPJXzyoOOg3Imul5H2dGGgWTYdo0+oPCY0Y9Wlnlb9qnbIm/ihhE8ecByUO1cC1bo0d/BKFQT78ybQ7P+x9y5Jd+S4EuaKYEaQeC6Hz/0voRm6Pciy5vk7JsERsqyUknwofQkg3AmAJvIytc6pXyWs6E38kMInDzgOyp34IeJuoXqBxFKA1lSoXTvQ7ntyV15CX7kd9CZ+SOGTBxwH5c6aHhxYan3yI7teUC8Datvlo3gtpfL+57NNJPQmfkjhkwccB+XO96pFTedzPdOfr7kLac8cOUMWE5faV58X4PgdP6SwyQOOg3Jn5th//5N5e+AgIE4IVRZBI+lZWTWNr4Lr9CZ+yOGSBxwH5Y5LXucaTzOlTBMIR4Ka8oDuq7gPL0W/utVBb+KHHCZ5wHFQ7gzkXNUtVWioz3nZ6hsOzNCMlCW7rXKhrfojfshhkgcdB+WO0UE9W5kMBfMey6cguHsGq3XlTNnY6gU6fscPOUzyoOOg3AlYmZal1WCVVmCjsgeOtQuIohWUSRXlBh2/44ccJnnQcVDufLDqC5X7gjTLrh28B5BmSfcPtrCLaG/jAh2/XXIOlzzoOCh3Lj1pEZkpAXPadFip4NUTNB+N1nS1zx7M0qv4IYdNHnQclDufrDiPXOYCKZWBtAsYWQNclXterZVy4XvuH/FDDp886Dgod9b0OC9062DPffLdWVWoFRFKov07VGW0r+jgN/FDDp884Dgod4byZg0LLSjW1pPNTWDDBeYcY5XSJfNXBzv4TfyQwycPOA7KnWULNhsrD5hkz0WCPY67ewHEZSiD+vCvZnJ+Ez+U8MkDjoNy6UpgW524QuIygYQnWMkCRa1534iM8dVSaX4TP5TwyQOOg3IFDluTmiYGTGlXDpEC3rTCeN7Jlqa52levOvhN/FDCJg84Dsqdz1VrJux1/4nOUYBI/o3mGSQXbWKTZ/nqVQe/iR9KuOQBx0G5Aget3Tsh7plDnr25PS+otT8zx0iexJPeaKt+xw8lTPKA46Dc2bOwC4at53VsLQpUk0Eb3aCi7tohy5LL93D8ET+UMMmDjoNy51nHHrpxLQestoAsLXDZs3nTZxOi9ZXqDTp+xw8lTPKg46Dc+V5l02zYhCr4LFpQgdZ7gtmnjLV4aLowkv8RP5QwyYOOg3InYNVnba0NGFUcyGlBW2PAktaypL68XvAB/4gfSrjkQcdBuTN37LFXrXVIqpuOTk903XDP6MJlCgn3C0P5H/FDCZs86Dgol+KHszffOIiMBDSpgFc26CWLN5vd9avth/wqfqjhkwcdB+UKHS21yc8YTo8BSKkSOPcBmGpmn23/+6tDaPImfqjhkwccB+XO2PHwQLlB6vW5EjgbeO4Mu4aknnzkYV+9J5c38UMNnzzgOCh3vljt/zbXOSsorydEkgVslgRauk7Oayb7aiaXN/FDDZ884Dgod9qqok1LXdAU6f9G8jppAj/vAjGlMfyroUPexA81fPKA46BcuoPmaeEq0Ox5EDj6cwdNEuzqMTTv+iH2lRMob+KHGjZ5wHFQ7jx5yjKHjgr5Hxx5j+bmaICyf4OkPhdmv4fjd/xQwyUPOA7KFThmwsokE9TaHsgNB1QcDDI91TaTk3/1WFbexA81TPKA46Dcyebm2mWVDnOuvtuq2aH2PZDLeg5AFaHdd30Pxx/xQw2TPOg4KHdsQKzPVQ6HTcizOLcQ7AZLgTvO1chHzReMjj/ihxomedBxUO7sd6uzp5kqLCIFajVDVRsgntk2HIXkq+PL8ip+aGGSBx0H5c4Hq9aVuTVo9XHK60jQVl+A3MZS7ObjwgerP+KHFi550HFQ7nRWSbLQBsPXE84dlffcsYfyNdezyYqF6IIR+Ef80MImDzoOyp1dC6VR1tFgsD6LSJ6t68kRpLXaTaQtvPDJ6o/4oYVPHnQclDs++dzzhZLBHsKf6Hqru8eaA1RmGYOlp/HV1nV9Ez+08MkDjoNyx+1waWMDAMOJgVJGsEUCCxsvzuLqX73r0DfxQwufPOA4KHfih4TaiDok7gZUuoPj2uWjL1cts2n7aue6vokfWvjkAcdBuZSwSkrtuRKYSwZqmcAazj10cEVBxZbn93D8jh9a+OQBx0G5s3HdrLbBGXrbkwYJPqtB+7ONBGl1x1Lnhbbqd/zQwiYPOA7KnY+5uXb15jDwWSpdCaEWc2i+p43uLXX+ag+JvokfWrjkAcdBueOSo5RaEgFS2TNHGgNqX3PP51iGTbTWv3rVoW/ihx4mecBxUC5lc0kKygLOz3tAJwWfMqDU3PMkXN/FD/VV/NDDJA86Dsqd0pFK3/WigTzmH2kpUPNurtLMDYdqs/RVwEpfxQ89TPKg46DcsQGt82pFAX1MoJ4ekzwT6OLK2NHGujB1/BE/9DDJg46Dcmtz7hi2EjQqbdeO+hzQxD2YY/VZ5qDevlpDoq/ihx4uedBxUO7QUTl3fk47pfzsla7PqgURSG3xc6Fv9HGjs/ptk3vY5EHHQbkzd7ScevMKtPJ8rtlkMFYGtdLN6kLyG1P5b5/cwycPOg7KnQVvTFlxPufP5N992b6nctlTuZgRudWcv6od9iZ+6OGTBxwH5U6IZG40jDOsWjYcsipYbY/vkepzlnyJfjWU25v4oYdPHnAclDshkmJ1V4kBdSV54od11xBOIEmqyJT98wtw/NFWhU8ecByUO59zcXrKzZ93gB1o7qGjttoBeyHnlvFK5fgZP9wFLOAIOP6/yhU4ni0kprIrBxEBYR7gJrIJceGqS9AuzBw/44eUwiYPOA7KFThGwoloBpyUNxydwEedsNjW2j0VL/vqPaC9iB9SCpc84DgolzauD9fHFh8jPcH1/UN7vuVirji501r81aIFexE/pBQmecBxUO4E10dui5nhWQMKpL1Ak91lDfXRUnUd86sdPfYmfkgpTPKg46Dc2Q06E3P2Arqe/W6iHarOCj2lspSdSr3QV/2OH1IKkzzoOCh3TPI+5nMFDXIqu7HyXKH2hjA9TWFfZf//Ah0/44eUwiQPOg7KpZl88FRL4AvT7qyecO54dpEYIUtmsc8259qb+CGlcMmDjoNyhY68srrzrhjLClBtGVrqArV4tmm81G/Q8dMmpxQ2edBxUO6cJm+mrThBkoGbjj1yNJsTcJqtmmvHfsEJ/B0/pBQ+edBxUO745JqLTnnih2PXDmoO1leHQbnjnsg1r6++WfmL+CFh+OQBx0G5M3bMkn0mA+PJz3vyBm3uyXxtRLyv0RN+dQjNX8QPCcMnDzgOyp3vuV4qFlLomJ9Erldw3m1WdSXt083kq63S/iJ+SBg+ecBxUO5Uju6JuQoMeU49zfWs6ZkFUmFq6D4zfpWw8jfxQwyfPOA4KHdmDmd1XwojPz55ThV2sUCQMRdxrjjoqx1W/iZ+iGGTBxwH5c7xZcs8DQ1WEgIq6ODP9kN16ssoz+5f2eT+Jn6I4ZIHHAflDhzzKQ67jyrV5zNzbDgqCmxU2qzdbeSvvuX6m/ghhkkecByUO/FDoSm7TIBNVCBOCg1bAUt75EDK6HahrfojfohhkgcdB+XOmyfrg20MoGa7dDAmsOeVx8rcxxhF5/zKJPdX8UMMkzzoOCh3NliR5KrLgPDZnFueLSRYKmRrrWDGnujCx9w/4ocYJnnQcVDuWB3ZRipVQMe/AqIDWksTVGpH0f2P36Djt0uewyUPOg7KHTpoUSolA7Ypz2oeBfdp4DRTkmxZ8MJQ/kf8MIdNHnQclDufrLq3YsIwF/rTWQ1wrns+n9bWpoPzZ48C/VX8MIdPHnQclDvvyZtSMSLArHXTsUfz9uzQTbWv3o1alo+m8uc71f9//DCHTx5wHJQ7PnlRtfGE1hs1oA0EWBsTZM40HTHZ+mhx7n/h+KOvCp884Dgot05oNmlzQsnrmTr2z6qogM3pzsiNv4of/heOP9qq8MkDjoNyaak0Eq+uMMZzkGBJBVvPpdm5f3vVwTldqBy/44c5fPKA46DcmTksz2HUnzAuP4/JF1TPezZflBf35Kl89L3qv3D8jh/msMkDjoNyZ+aYpJ4b7maqTCAr/04+EWjPafXWcskfXSb/Lxy/44c5XPKA46DcWdLjhTDLgrzabqu4dWiaKzB55d5WLnhh5vgdP8xhkgccB+VO/NAtPQtyAakWoF4dnKXDWoOK2vTddn0Pxx/xwxImedBxUO7ED8WHsi7oOAx2GzPBRt5/wOZWRuMiK12g43f8sIRJHnQclEvRdZm9WoNdOgRoSIPnSAd0btzadCe+8L3qj/hhCZM86DgodzZY8aimdU/iqBnIW4Naq4BX0lKMSWxcoOO3S17CJQ86DsoVOmYhy8snpCkKtJZuOp5ECfLaf4GRW/poc+7/0PHbJi9hkwcdB+UOHTKzNEVY+HzP5SHQnB2mzUSS2Zpf+J77R/ywhE8edByUO/dljYrXtYuF7GmDniCilZWgpKRIiMXTVx908U38sIRPHnAclDtWYJuGPnetqE/CqqwJzRJBn855tcSlfTV24Jv4YQmfPOA4KJeOLyNNtgrcacPRTaBOamAp+x5Hqgp91Vfhm/hhCZ884Dgod14EmlSeOqAWwueYTYaWk8AynJlJp+WPth/+F47f8cMSPnnAcVDurFpIvaZiDF12+SC0AQ1XgdrUGs0h2C+0Vb/jhxQ2ecBxUO7sza2SGZuCN09AWcuuHJOAyzLPqZc8vwqR4Jv4IYVLHnAclEvnCPLKz0C+Cj3xQ15QMT2XyYt6Sfis7fkejt/xQwqTPOA4KHe+Vj2Td9pIjPJkcz0btKV7IF9GxlVwlAuV44/4IYVJHnQclDtGB2HVLvtPtD67R5bviZxbBU8o3Hc58fWVSY6v4ocUJnnQcVDuHND02kg6QynPtY7nGXm1kYBxTqf9094uNFZ/xA8pTPKg46DceUze2x7KC4NYeh52jAxWdc/kInXM3fX3r7Yf/g8dv11yCpc86Dgod/a7pSS7dDTQpGnPHbuKNFUH7M1Yai8zfbR1/X/o+G2TU9jkQcdBubRXmp0bLWieGtAzn9uzdaG2/eNkHvXKVP7bJ6fwyYOOg3KFDpsz5WYFjJ5NJHPx7qzS/gNejXbXNZvKR/dln1nj/z9+SOGTBxwH5U7pkKTIQ0FQ91A+Hji66h47Mtf9V/PZgPg9HL/7Kg6fPOA4KHesQPMlZgtS1t1XZSYwwQFVs8zRZvVm38Pxu63i8MkDjoNy6UVg1YQNoZTVd1s1JtSaM/ii6U2oFr5QOX7HDzl88oDjoNxpqwrWpWk+q0Gf4DpOaMoNLLvn3FOz9tWqhfwmfshhkwccB+VOiATznsR3W7XLBALp6NCwD8hlzo4rr76+MgLzm/ghh0secByUO3tzhwuyZlAeCejZReKjE+gsu+Eya6V+9aojv4kfcpjkAcdBubOjJxHSygrs6YGD9yyeq0NtvCf0NHkXk+/h+CN+yGGSBx0H5c72w46jOgrU9ezocU3g6SkifY/otMr+b/dXZ57yq/ghh0kedByUO1PHEF1lD+LZ53MEjQiqsoGwekUZbY2vTPL8Kn7IYZIHHQflTmdVMxHXDloYn+i6gU9jcKqck5iPdqN2/HbJOVzyoOOgXHoTSGsPGgSeZwGqqYOXnKDXRPvfT6r9q3BufhU/lLDJg46Dcun4MpdUrYJJfsK5S8CfuzZztUStzaXtq2dP+VX8UMInDzoOyp1zNmK0Zm1QuuK/24BgvW1E3Lo9bz6Yvuqsypv4oYRPHnAclDshkl0bUh0DNggNSJ+dJEUruCbd/3XPZf/iezj+6KvCJw84Dsqdmbwsaa0TlEz12ZvbYZeSDLZ0pJqlC361/bC8iR9K+OQBx0G5Y3asUZL4BCk0n725e/wozaDMjYdwq02/8snLm/ihhE8ecByUS6sWWMZzchnRn2xuH2D/jszy0rVaGQvlezh+xw8lbPKA46Dc2dLTax2dB/T0HHriXT4aSgGts07Msnurr96SlzfxQwmXPOA4KHeWSmerxGWATrT/WyrtLU/wKSvPPaBzujCQ/44fSpjkAcdBuXOOgLKbSAfOtCuHzgJ1j+KwaJSmw2uqXxkd5VX8UMIkDzoOyqXzslip7Tm84lM68h7GvS0BnpTJ0nMn8KsHgeVV/FDDJA86DsolpwOLPjvX56I9kpcs0FrJz27p1WvGzJ/tdyuv4ocaJnnQcVDufLCqfbbCFVLewwZVdDC1BqkVaX23XDq/ei9bXsUPNVzyoOOg3PliJXOP3mlAXbbnjtk6OG9YOmHBWWbPdIOO3za5hk0edByUO3Qw9oGKUHzs2oHiUH0ukNVnHpy8pBt0/PbJNXzyoOOg3IkfdtdMecHKjWH/XWR4gocwehq5Pl90LX1EB72JH2r45AHHQblTOpY66u6knCcBOVWwuQZQTj2lXUmIvvpkRW/ihxo+ecBxUO58scqtN6kIq0sHoidEUnIHw7XnjaULb8DxR1sVPnnAcVDufLBqjUdOGSoZAknZcHgSMMqDJKPU9NVrcnoTP9TwyQOOg3KnrUqrL+UM0mvdcLQJNjICjz2ne5e19AIcv+OHGjZ5wHFQLh168l6oJKA9fDzBdYHGVXeXNbhzZezpqxAJvYkfWrjkAcdBufOUXKznuirgmPIseNtwPJuldTkW0kYTL1SO3/FDC5M84Dgod9oqHKOadihsBYiRwey5xbwnkZHmoklfRUjoVfzQwiQPOg7KndJhlEorewTn9pjke/Lw5R18tu7U6q4dXx3roFfxQwuTPOg4KHfekrPk1mVCSQOBWtm1Y40BqedcMy5uPV+g43f80MIkDzoOyp39bpn7ni4qVKbdWSHusjGwwdJu0uZExRu147dLbuGSBx0H5Y7XgbtIzCygvUyglCc0HwkyppZRFwt+9SaQXsUPLWzyoOOg3HkU6NqXpwLaCgGRKNSWC4wnlKjTn7W6F+j47ZNb+ORBx0G5Ez+klHIxhkHjmcpZoBavIHmtZkza+auLHfwmfmjhkwccB+XOJ6v9978kHrtqjD12EClYSwl6H3VM6buqfDWU85v4oYVPHnAclDtuR8baRRj6eu7LPs1Vw7xZqfO5Z9OfnNX3cPxuqzx88oDjoNz5nEuVfKVNQ2n4WIEF/DkayKlmYlPdrdX3cPyOH3r45AHHQbnzvWoweuoGXJICrYXgDR06FrLaMXf76msuv4kfetjkAcdBuXNfFrUblQLYpAGN9Sx4Y3qOBFbZv8SiX4VI+E380MMlDzgOyp1s7p7Iu5YGktuGo/VdOVY10Da4o++Zo3+1VJrfxA89TPKA46Bceiw7l2duz2XZPXPUtqCptk2IZJuerX12IpBfxQ89TPKg46DcoaPJyJMnJH12g6ZCUHtdUARlUi7O7cLQ8Uf80MMkDzoOyp235KMPJ1r/t2md0mComRQaS8bi0k2/ekvOr+KHHiZ50HFQ7pwmr+xtlgy5G286vIDPRc/ihdStpprGVzt6+FX80MMlDzoOyp1wLhfF5zR51/bsBuUK1W1AxTlKb2VRv1E7ftvkHjZ50HFQ7pgd1NDZEPbwMYCmZWi1D/DecWODuG44gb/jh5zCJw86Dsqlb1Zic7hDXt2AxPcE0jjDrLObrO5jfLUbVF7EDzmFTx5wHJQrcBR10yULqk0EWsJgPDMwzsWycDh/dQhNXsQPOYVPHnAclDtwrGV1pecTlRFQU4FKdcKiVV3MsOWvguvyIn7IKXzygOOg3PmcK6Y28oKse9Sg9qwGldmAe1MabRSzr948yYv4IafwyQOOg3LnQaD0mvf4vefw6UBdHSzZ3ITgnGl3NdK/+porL+KHnMImDzgOyqVNCzjwOUfgmCaQbULMq8AYBRuqqN6A42f8kFO45AHHQbnzLZd33VgbiTVQgbAiNHoOE6T13CNwX3hhIP8ZP+QUJnnAcVAutVVl/yMZvK4CVFDAsA7wXFhWWZpvzBy/44ecwiQPOg7KnePL1YZ6Jcj1eUo+9jDuqHsin5okY1rzCh0/44ecwiQPOg7KFTpSf045eYUqjpsO4z2c7wKSah3DsTh/diJQ3sQPGcMkDzoOyqX9bpj1WQvaJD8nAp/aQaUDTbE23DHXrzYtyJv4IWO45EHHQbmzwconWsoZSk17FF99QrPqz0YSrXPg5PJVwErexA8ZwyYPOg7KnUUkuNFAMhiUFYh0d1bEBmSaWNssJV/4ZPVH/BDDJw86Dsqdb1aYc9I9cpSWZFeMXTbcqkEvhXMtNFy/ek+ub+KHGD55wHFQLq0G7aPzchjPxEEyDOoexPdkriljHRuRr2496Zv4IYZPHnAclDtw1LTKKuNZX/XcI28M1uezjiRbqZzy+mwTib6JH2L45AHHQbkzdKzxnFlGmEmfUSMbWEoTcll7HJesK30VItE38UMMnzzgOCh3lkrPaZanApM7EK/5VI4KNvY/Nlf2/NVzWX0TP8SwyQOOg3KprWrPTmmFlRbvtooqtP5ce8I9c3DpdeWvrA59Ez/EcMkDjoNyJ0Pi0onmhJlzApr9iR9iBWV2Srlza1+55PomfpjDJA84Dsql87JlpJz/faPaM4eXtIuGKDx7e1Yvqly/Mjr0Vfwwh0kedByUOxP5aH1mcsBWBWgwgQsKaOmTuukku0HH7/hhDpM86Dgod7aQuExZ1qGb1U3Hv825I0NGkjJU8+Cvdq7rq/hhDpM86Dgod+KHSSwty7AbKQKSNMFKYijDet3/p2Q36PjtkudwyYOOg3LnXsditUIdtD9n0MZcUJcvWC0pDix15K9uBOqr+GEOmzzoOCh3akfvzxa3CbntWZycF9jwp4A0K1gLTvlq67q+ih/m8MmDjoNy6RDaKNp3PzWft09UsEHL2qCn1NccYvzZaXJ7Ez/M4ZMHHAflzptApYqyBnBdC4iey+QmC5DqanlhLvrVORt7Ez/M4ZMHHAflzpqetSpiUSi08obDCZq0CWorydKRaH7VV9mb+GEOnzzgOCh3QiQ9y6RaoPVV/y+bW1dhyJiw/Vtvxet7OH7HD0v45AHHQbnUVg3liR0I+bmDthwq9j2gL8qZpbrLBTh+xw9L2OQBx0G5YwQq45JeQWRuOHwy2JoJrLlrrZOT9u/h+B0/LOGSBxwH5Y7ToX2gCMI0H7t8mIHlvAsJ52pjZG94YSD/HT8sYZIHHAflChzkuRTfk0brzxaS8ZjkWRaM0hfKHKN+thrUXsUPS5jkQcdBuUNH96ZmE5QzAmnOUIUX6CpVpdns/FVy3V7FD0uY5EHHQbm0owcT9/S8cnr2VklVaNY6ZNlzR+k0rdyoHb/jhyVM8qDjoNw59IRTNCFDWs/m3LTW02O1TUdqNjg3XhfGjj/ihyVc8qDjoNx5E4i55VoZxtJn56E1sF4U5uiz1bIrCn21/dBexQ9L2ORBx0G501kpps6jA4vs2qGewHRMwGSt9dxExlfRdXsVPyzhkwcdB+WO21F9NV0I5qRAcxE4t11FKvvzqmPgZ7XD38QPKXzygOOg3PHJVxvMT3SkJNtI7J6qSd0/KzJ6Z16YvnrX4W/ihxQ+ecBxUO70VV7NvRVgfu7L2ljg2TO0VteoI1n/bKu0v4kfUvjkAcdBuQKHSZJZO0MWfF51pD10uDj0vPLuqiTp/Go1qL+JH1L45AHHQbmzcT03lmkDZFh5th/uBmsmh8Zl5DI8j3oBjt/xQwqbPOA4KHcqx2ZD2Cu0Up9DTyNDJR5PGlFYl6cpX+3N9TfxQwqXPOA4KHfgYHFrQ0BwTiCkXTn+PZvtrHvg2D/yBTh+xw8pTPKA46DcCVjxLg2YF6zOu3LIpOfxUwZtwztuOsy+utXhr+KHFCZ50HFQ7nzLdVVujtCHP9sP84A2+oLmqxpn8tK+2rPgr+KHFCZ50HFQ7jyXXcyzZARFy5uO/uxcz/sPeNeUXKqX8tkBTX8VP6QwyYOOg3JpJi+psBToTvOJrjN4GQ0sSUXfE4j3r6Lr/ip+yOGSBx0H5QodrUvR/T8gbs/DjqlgTSaYT5TV0hK94JL/ET/ksMmDjoNyhY6ZuM85BFLG+VwKFKgTCSrNXsfixv7VqSd/FT/k8MmDjoNyh46sngbvYjGRgdoGw3IuMJSKY899+kedVU5v4occPnnAcVDu+OStlN6twkxPcn3lCrVtTASf05oiLF/tsPovHH/0VeGTBxwH5c5M7j6VbPdVPAhoTxpQR0qgzz7nUqXPdQGOP9qq8MkDjoNyB46CPia3TQOuXTlKgequoHNP5pYkJfloJP8vHL/jhxw+ecBxUO4E15PR7l0EqD9LpaUnqM9KkpapUh2aylcnNP8Lx+/4IYdNHnAclEtWRzUsNQMZPkagJvBiBnvayCt3H3sA+R6O3/FDDpc84Dgod7Yf5q6Wm0It2nfl0Ak+fXdZa3Rqq7XCHyWs/gvH7/ghh0kecByUO21V75pqJpjsG47WDQyHg3YsZSZaeONT7h/xQwmTPOg4KHc2WGV8hvIOZfCmQ1uBpgWhSF7qfTX8yiT/Hzp+xw8lTPKg46DcoaOp74qxYKz9Aw3cLVYrC+ZyWYMt136Djt/xQwmTPOg4KJeOL2vvnQf0/HRWuieONnqDlS2RNyFO4wIdv11yCZc86Dgod86geeVBM4Hq8+xpGEPNwpB0UqalfWsX6Phtk0vY5EHHQbkTzk3T16wV5Fm4vquFg42EUFlJrbTuVzqr3z65hE8edByUO8+ehqy1RoVkjkA4CGrVuWEZlBL3POpXdOCb+KGETx5wHJQ7Y4eg55obyPqXXBeEVieDdJM9eKxu7avGCt/EDyV88oDjoNyZOmaunvtupFQXPGF1MHGHbtrFbBVfH20//C8cf7RV4ZMHHAflzqsO5iVNCHCWPXTU5yCB5AJPbh2X4yr5o3Md/4Xjd/xQwicPOA7KFTjq8oHoDDM9hzPtWQ265xDw0ec0ZbR5oXL8jh9q2OQBx0G5A0fynIdVGP35XCXPZXLlClhQ2qhNx43K8Tt+qOGSBxwH5U78UMZiGgYd164cs+2BvIy1f8mzKCeu9NWTJ3wTP9QwyQOOg3LLJPeKbnvIyLIHcmzgmhZMtEyUnqpyoa36I36oYZIHHQflDh3o2qsMwNp26RjrOS+LCTpJGXkPIlUu9FV/xA81TPKg46DcOaCZnKrtGbwYLyAuAq09H3OxScIykfCr6Dq+ih9qmORBx0G5EyEpmk28w1RyoFQ6VMtzF5BBHUcTQrtAx2+XXMMlDzoOyp3aIQ8FknbF0CdgRQ3aKgazJxycVxvrRu34bZNr2ORBx0G5E7DKS/nBoVutu7MSA6NZQYr4GJ0L0VcvZvFV/FDDJw86Dsqdix0NcVFxGPzcJMDm0LDun1krixpNtK+WLeQ38UMNnzzgOCh33I5ZR8FdOob5c4/c9tiRuUB2mt5LqqQfnST4Lxy/+yoLnzzgOCh3fPKcNU+dkGufeya3PXX0/csxtPe5udm8fA/H77bKwicPOA7KpTdP1X0YQV2+4RhSoUlLMPbvqjb1lr8aOvKb+KGFTx5wHJQ7lYOTaV8GdXYFeo4SmM5n93rK2IYjz69CJPlN/NDCJg84DsqdPSQlDZRegSsmIEkZzPcvnWnW1HbXNS/MHL/jhxYuecBxUO7AwSvp4gWsawCt3VG1Qg3mSNxGxpU/C67nN/FDC5M84Dgod75WUUfFbMBen9WgtivHbI/RMamXUQZa+R6OP+KHFiZ50HFQ7hxfnpW5OEFupQCZCtRGBcys7Wl9ZesfHV/+Hzp+xw8tTPKg46BcocNzWdJ7gWWzAnVnqP35mYttalrOdMEG/CN+aGGSBx0H5U7tkClMzCCUdu3IPKH13mG0ys9eRHG5UTt+u+QWLnnQcVCu0MF114w9eMCsz2nyJ7/efBTIMlebOj589pRfxQ89bPKg46DcCecS96XugPl5Tl7pORLICXTixCE0mt6g47dP7uGTBx0H5Y5PnnOjmipo3j/QkgHt2bgwhw1auLrwV3NHeRM/9PDJA46Dcie5TgOJNg1Y0i4dyAhNUWGWwU7JG/pX2w/Lm/ihh08ecByUO1PHLFgo7SFcsj5uB4OR5WfJ9B7Km9RWv7pIUN7EDz188oDjoNx51TGk11kHmO8fKO/KUeswcLPaUtozyfgqYVXexA89fPKA46DcgcMHYeMF6zlFQA0FfOqziERrK9K8fbY3t7yJH3rY5AHHQbk0c6DmjLi5KLutInFornsEYZ+ltEE14/dw/I4ferjkAcdBuQKH0p55K3ZgQwOyytD6HkGm5U6uXXR+daujvIkfepjkAcdBubNx3QW9tv0nOlcDSnnPHKs20FKp6WAtfKFy/BE/9DDJg46Dcum8rGEfqwLh89LJSoemqUFZMkd/DjDnr3b0lDfxQ0lhkgcdB+XOKRvevUtuCwba2LWjCpgNhamlrTZ6b7NfoONn/FBSmORBx0G5UztkD+RDJ/R/AavBFWrvzxorGbb7KkW9YHX8jh9KCpc86Dgod/ZKt5nmkgIlMQIxJaj6HCfg2agOpVovREh+xw8lhU0edByUOw87RkXZvRTkVZ6Punl3ViUJJDbzqUQZv3pOXt7EDyWFTx50HJQ7ViBxq89u0MytPQvedmeVcgbBxjyql9G+8snpRfxQUvjkAcdBuRQi2VQIDVhL7FnTY1CxI/CsugcPIfavxg56ET+UFD55wHFQ7gTXLeeRNMHquIA8J2icEJ7FbvyMJPLZmh56ET+UFD55wHFQ7ozkw0fj3gFH25Vj4B7JUSukKXvcwN1Z1a8+59KL+KGk8MkDjoNyJ7jOmvbUYVCyZyCtDK5zY1JGLqlPKvKVT04v4oeSwiYPOA7Knc9Vczl1EvA+eM8cDaESEeDC1LxKzijfw/EzfigYLnnAcVAu3QjEWqoiNJztaasmeLUGXjzNIpsW+Sp+SC/ih4JhkgccB+VOcN2S+OgDZh8DaHoCc2ewlKvpFJnpq/Oy9CZ+KBgmedBxUO6UjrlSbTSfm4BrjxrsUGUKjMGJkbINufC56o/4IYZJHnQclCt04CRMmjOM3p6RfCA46oCVTTP1RPWzI2j0Kn6IYZIHHQflTjg355JXZigiBagPgrYLBuxpo+beCs4bM/kf8UMMlzzoOCh3XHK1yR0RFJ89JHMP5a1ohSXF2BOT5Ru147dNjmGTBx0H5dJ+t566zgEdn0eBmQo0LgnKcBmY17PE5wIdv31yDJ886Dgod6bynlpqxaD0J36og8FNDB5ilBT373z1zYrfxA8xfPKA46BcgcMy8Zi8aTDcY0d9bj2lSaDCtXBySfyV28Fv4ocYPnnAcVDuLFvoeSIjA8mz4K2MCrUSQd6YSNJUqH21GpTfxA9z+OQBx0G5Ez+crSK2ASZP5SjJwUsnqBmpiqOlz+KH/CZ+mMMnDzgOyp1bNkmn4545ajYFGvtnLWeHMZ9d7Gr9u/uy/CZ+mMMmDzgOyh0jsFrlNTtwkeeUTV3gwgRMY2Xd6NBnRiC/iR/mcMkDjoNyJ2Gl3M3bgpzHbquIJtQuDozdfWTMaV6A43f8MIdJHnAclDuVQxRLKx2eoPqeOXRCS0nAtDeZq88iXxkd/Cp+mMMkDzoOyp3SMXF47gpCNQG16WBLO1S3UZaJzTkv0PE7fpjDJA86DsqdF4GmoxbNMJouoD1k7LJRKyg3nWUtb5/tBuVX8cMcJnnQcVDuBKzabF7c9iTe90xeawPjMWDUid2y9JK+ih/yq/hhDpc86Dgod04S1JGpdgZPS4BGXnvuKA0SOTouH2ldGMr/iB/msMmDjoNy6Tl5cyq8oCjx4wQaNN9jSOU+ROeuKFQv0PHbJy/hkwcdB+XS3DE7miWYXTKQ77LRKjXo6j6GiKb2VcJK3sQPS/jkAcdBuQJHFVx5zAXjeUVOTRwqzmeRFQmpoOb61ZoeeRM/LOGTBxwH5Q4cRVLfc8eeOsraU0ed4FwL7Glk0uBU5rgAxx9tVfjkAcdBuRQiSUSUCrTVCAjx+WDVKjSyzogFVb8aOuRN/LCETx5wHJQ7laPW/JQOWBsSIH4mchoJMLcxE1mp6cLM8Tt+WMImDzgOyqW9uaTd6vPkiZ6l0p7BMg+o3GbulmfDC3D8jh+WcMkDjoNyxwcsK2cxBMrWNxy7ozKjBCJDuM9pbX7lA8qb+GEJkzzgOCh3AlY8knRb0DqXDYcmsFY7PGcImrNiLV/FD+VV/LCESR50HJQ7G6wMqagrjJGfM0/t35snAk04c87eB3115klexQ9LmORBx0G501iJjcW8YA/gc3dXe+poYz0J3VVXGVXnuDB1/BE/pDDJg46Dcidg1Zo9i3jA3Qko5Q7NqMKe1R+Xo69iN2rHb5ecwiUPOg7Knc5qqg5cDCOjw5M53BPI/iUNaXkDM5y/ih/Kq/ghhU0edByUO1N5annKYOjoFchWAjfb8zk+xzLEXD97FCiv4ocUPnnQcVDuuB1UUxlGMPuzOTf3Ar5Kh2q7mDSllvpXa3r0TfyQwicPOA7KFTgkrVFkZUBL6QmRDKhYM6zGtBXCJV+NHfomfkjhkwccB+XO9kM3Jq0KTdKeyRt3cPH9B0zdNQ3NTb96MKtv4ocUPnnAcVDurFxvq2sZ898FAiCSfyvXEcbkQbV6Vf1qJNc38UMKnzzgOCh3JvJhqGgCLRlvOMZzreN532HTqK3qrX61/VDfxA8pbPKA46DcGch5zWItgednS495BXdrkFaZwyqOsb46R6Bv4ocULnnAcVDuDOROk7wPcPIng5g2HGsorLR23RjSp1+A43f8kMMkDzgOyp09C9ywpdFB9dl+ODKDs2aQhtL2L7vJhZnjj/ghh0kedByUO3sWmvZeJoJ3l2fPwv7Z8A5F3ItqdfwsYKWv4occJnnQcVDu3HlytA3ABB79eRH4hNi5VshMvVemVucFp+OP+CGHSR50HJQ7Aaskfc2cwdYuGyRr146SENpgTaKe27QLdPx2yTlc8qDjoFx62MFjz+Md0lIHIrQ9nj+lxBJhKqIqN+j4bZNz2ORBx0G54wRSKohj91OjbzpaH9BEE4ivNQU5lXajs/rtk3P45EHHQblzfDnpVMMGuTzPnhIWqE8VKSWV4rUtKV/RYW/ihxw+ecBxUO5cCWxNTSdDbvW59aT23JfdRYR7QvVdWD7bfmhv4occPnnAcVDuVA6svPJw4GdDD+XUwWiXj7JqxVKKUL9QOf5oq8InDzgOyqXgumRevcCyjEDTG1Rsu4ZMbC4dubevXnXYm/ihhE8ecByUSxM52x4sGqC2AVTLs1TaDWiolywuNL6KH9qb+KGETR5wHJQ7MwfnkWYakKzsgXzs0dzVJkijlnRgbnqhrfodP5RwyQOOg3Jnb26TTk7yfJ7aMwfPCs3QIUnpYzFWX+N7OH7HDyVM8oDjoNxpqzB7R2FIcz2rQTuCeyJoXSiLrtnXhcrxR/xQwiQPOg7KnYBV2ggMr6Ar8Z7DdU/knCbM50tV1a7pswOa9ip+KGGSBx0H5Q4dc2bKWGC3UXvqwGpg3jusTNW6SUG74HT8ET+UMMmDjoNy570szeGrJmij7M5KKIGvOYFxFWEh7eOrV0/2Kn4o4ZIHHQflzh6SvlJlTsD8HLN5Fh/6mM/DwCrZZyvoX+0hsVfxQwmbPOg4KHfuoDGPaVaBV3luEmxOXBZBt1mXWh2SbtDx2yeX8MmDjoNyp3YkaVNa352V9mfruoD1nvYY4jNby7InkY/o8DfxQw2fPOA4KHc2kdQ0F+keO+xxxzM32B1VBWqljZSd5LM3gf4mfqjhkwccB+XOoyeZo5aukBTnRmJ1ME4Oe/Io3ZJnX199z/U38UMNnzzgOCh3NpE4WvFdKlgxAw3bbVVZCoOw5jVxqnwVP/Q38UMNnzzgOCh3Lj01b6apAJdn1UJuDTxVgdUSlaS76SpfLSLxN/FDDZs84Dgod4LrvLJ2z+BWGaiu/bOBBpk891EtyQ04fscPNVzygOOg3IGjJmrN8nMyk581JAlsDyEw8q4kafCm4ysf0N/EDzVM8oDjoNwJrldCTqzQC+62Cs3BZu0wW5WcdKX12RYSfxU/1DDJg46Dcue17PP3f4qBV950LERoeTDIomnEFW1+FbDyV/FDDZM86Dgod3aDomvGmWH5WkAdM9SxS4nmKqkIGqcLjdUf8UMNkzzoOCh3rA7qaVrZFUPy01n1Am00hTRaL5K6lPnVe1l/FT+0cMmDjoNy53PuxMzWditFjzeeuIAV7tBqnZWndsMbteO3TW5hkwcdB+WOE0ijTMO6K0Z6AlZadme1CLgKJyMz/Ow0ub+KH1r45EHHQblTO9aTMNxN1cKHjqUdKmWEPZTPmrxg1Y9qR0lv4ocWPnnAcVDuuB2zPncCO6xU2/+t6fE2G2TvxJidXPR7OP7oq8InDzgOyp0Hs0YlKyKo1D11YCFwWh3yYFoJKRX/KJv7Xzj+aKvCJw84DsqdVx0mSoMWFB3/RvIJnrJDSpbVuW4+5vdw/I4fWvjkAcdBubPDCmvjhBPUXHflQIfmz6HymTCtVYvpR07gf+H4HT+0sMkDjoNy53OVmeQuAh2l/78b1zsmqKkuE1zd+aMQyX/h+B0/tHDJA46DcqetkoHPthFgGflZtJChrTIhDama0sClF9qq3/FDC5M84Dgodx7LYi0rO0HJIwFNGuC9CNRNiJXcKuX0PRx/xA89TPKg46DcoSOlzI0K6L/7NWsXkeo6oadWsaN6onqBjt/xQw+TPOg4KHd29Oy//4ZCsEtIA3q2hO5fGjynM1NSzd4vOB1/xA89TPKg46Dcia7XkQgXw0JeQLk28FUWzDpNc3uePl0YO/6IH3q45EHHQbmzdb22mvNuqrA/m3OnGnhDh9JG7qP3XNJHD2b/h47fNrmHTR50HJQ733O7pDEbgnEdQJYbtIQd+uods65abgSs/ogfevjkQcdBufNBd03UZy1oxUlADW3PHerg5KuimaT1lduBb+KHHj55wHFQ7vjkaY3crEBeZcOhPqEKdxBbmxmfS/Wj5Pp/4fijrwqfPOA4KFfg2G2TP1EqwDzT7quKQq2FQZdNQtNEn/VV+CZ+6OGTBxwH5c5ILnO0lQdg0Q1HrwJuMmFyp0mW1vSvzA58Ez/08MkDjoNyp61axtl1AM9VgNZuq4x7fl51uO5+S8r4yifHF/FDTWGTBxwH5U5bRZq07Y6KE+/KUZDBa0Zgb7Nmdp381cdcfBE/1BQuecBxUC6tBh3LesqwUG3PHMtgzx0EPqennhfOeaFy/IwfagqTPOA4KHd29PQsmESgtNyB+LE8JhvwULGUZ8Hx0WXy/8LxO36oKUzyoOOg3ImQqIzeqT9p3N1XsWXwQgW69JWtJqzlo3sE/0PHz/ihpjDJg46DcqmxatiSTMC86rNoQaHS7q56nrSLB7bWLkwdv+OHmsIkDzoOyh06BraOOYPkZ79bZ4HWaEGra4/lS9nHjdrx0yXXFC550HFQrtChTYyTdnDK/1zyBHVMhZU8aR1pVrrgkv+OH2oKmzzoOCh39konssFqMCwtoLYnkDa9A9dF3TpN/+zZE76JH2oKnzzoOCh3dlj1ycqVwZ7V60TUoDYZICO1hnOQ6VcfdPOL+KGm8MkDjoNyxwqUannlXSuWO9DoCexZ8Naayq4ata7p38Pxu6/C8MkDjoNy51kHrsWzNGi5y546mkOV4TCJtWShNtZXX6zyi/ihYvjkAcdBufOaHPtSF4HqvkfylHXD0StwGlXaXNLnV9nc/CJ+qBg+ecBxUO7MHEQzqRL00v7tzX3aKjbIywrtGlLn/GrVQn4TP8SwyQOOg3LHJjdd4kYwZbQ9kNcFLmhQam3eUumavwqR5DfxQwyXPOA4KHcqhwiuRhVksgLN9bjk2WGXEB0ildu68LXqd/wQwyQPOA7KnePLpLZkw5FdNhxd92juOKB2s9KbzdouwPFH/BDDJA86DsqdCImkLNj3RJ7beg5ojmfFwgTGyQ3lSZJ8ZQPmV/FDDJM86Dgod5yOKmtNZZC2Rw8indBSY2CfRfnZfVi/2u+WX8UPMUzyoOOg3ImQyO6jas+Q/PlgRVTAeC0YNOpCz0P6Bavjj/ghhksedByUS3TUVbQoSJ4DqGkFX7VCMaTh0pXkq/hhfhU/zGGTBx0H5U44d9NRU6lg0vumgxu4rQK9d5syPBf66khgfhU/zOGTBx0H5dZNgoUpd+htMJDNDu5coRe0OfOqgl/RUd7ED3P45AHHQbmzpkfXKgkZSmkG5G5gcxiM3JLyQuL1VfywvIkf5vDJA46DcqevmpKL5gHsNJ4TmgVq9wVLW0m+Rnb+KmFV3sQPc/jkAcdBufRetpi1aZD9WSqdaYF5c+ij9tEKZxX6Ho7f8cMcPnnAcVDuZHOL0kidIUt7Zo5E0IpXKMruVDsXKt/D8Tt+mMMmDzgOyp3KUalas+eKje2ZI5UEbQ6E3VG10qaU+tmhp/ImfpjDJQ84DsqdJ0+T1JEFeOQFpCOBjWfwMGJs/XmteuFr1e/4YQ6TPOA4KFfgWLia6m6r8NnqRkUnOEnb00fD1WWoJfkejj/ihzlM8qDjoNx51sFJSYoBPt+sqKlA5T5hd1lcU3oeHX21waq8ih+WMMmDjoNy6ZSNGpWV99TREhBxBTc2kDkdZ9nTOd2g43f8sIRJHnQclDuvntLAZr3DzGMP5qN0aLlUSN2n5T2SFMELdPx2yUu45EHHQblDhwnySAQbg1076ixPdH3/QMMboVu1C59z/4gflrDJg46DcmnXgjs23P1UMtmzuFSwVAdwQ/IxWzW8YJP/ET8s4ZMHHQflzjcroTyYCWwoAfU+oMpUwMY8hIxz+ap20Jv4YQmfPOA4KHfO2SSeyXcnpTYeOLxCnU2haJfV3HIuX70npzfxwxI+ecBxUO7AgUJz4QQ0fm495QWV5Nm5XrD3RpM+m8npTfywhE8ecByUO23VStLGUkiGBWjMCTWrQq5dO+3qMf0CHL/jhyV88oDjoNwJrj/mX/EOWdKGg3YNMfXnvmwvqbYkyF+FSOhN/LCETR5wHJQ7cCybNHTPHGnys+BtgdVZoeVBaNmll6/ektOb+CGFSx5wHJQ7wXVJVVtN4E+QZA/kCjargXHytNRE7atsLr2JH1KY5AHHQbnzWLaS7c6pQp+mQF7Sc5S8gHumnNYuJ3hh5vgjfkhhkgcdB+UKHaRtaloThMoeOjrxsziXofeyZkrZ6LP9bvQqfkhhkgcdB+XO1JFK4doG1PrvYy452HMssI9SBmnpnO0CHb/jhxQmedBxUC5dJKiDd90Apr7HjtUaWEkT8nPiqVUlHhdM8j/ihxQuedBxUO50VmXmJrXD4uVAaeyhfKQCyyz3NnPN9NUxG3oVP6SwyYOOg3KHjszKHSusjgMo9//XJu+UTEvueY/oF+j47ZNT+ORBx0G5QkdTSaPPDlX56ay8gM89nzMPyrKsDf2KDn4TP6TwyQOOg3Jn2ULLrfqeM6h53o1Vf/YsrA4TB+1ZvfP+1fdw/NFXhU8ecByUO1+sFHXxeG49rd1X9bL7qpUGlE49Ozq18tUXK34TP+TwyQOOg3LnzdOyicLtaasUSPzZYZUTjMHNkIcP/Cq4zm/ihxw+ecBxUC6t6UmMxSeMf4/Je2PwNByIcShubuqNmeN3/JDDJg84DsqdPSRGrRZB6PqsBi0tg9kiUK9WrOU+8auN6/wmfsjhkgccB+XOnaeBM5exYEk2oFozVM8Eyxej78qB9pXTwW/ihxwmecBxUO4cspFRqpvCqnk3UzIdmrED8nN+OSex9VXAil/FDzlM8qDjoNyJkPQ6WssZ1tLdV20awBaPxxWsUjJab1/dI+BX8UMOkzzoOCh33nVgXitjBmm+gGguaJQGtLx6pbZy0a8ePfGr+CGHSR50HJQ7dMw+Mo8Bws9p8rkQ6nIDzdySW0VNF6yOP+KHHC550HFQ7swdkziljnvQ0Odehwu0sgwap2KlrJL4q2dP/Cp+yGGTBx0H5Y4TOMUxlwbLygAaXsCsVUiYhhXbpeWzhx38Kn4o4ZMHHQflCh2p9iLDcY/h5Vm9Lgxt1QUipc2WhEr6KmElb+KHEj55wHFQ7iTXPVtpuUFWFCDJC7zShEE8szAlGfl7OH73VRI+ecBxUO58z21l9EQCa4wC5EPAZc7nl88lG9O1vvqeK2/ihxI+ecBxUC5dCTROyLz7qLkrh2Z94LBdSHqhrORM43s4fscPJXzygOOgXHoQaHPOVmDlWYHS5sJFFrSOrXebZeiFyvE7fihhkwccB+UOHLhy5sZgHZ+ElTQwUgSkJmXmOqZ+FVyXN/FDCZc84Dgol5wOHVa7Qmuj75mjPtsP1wJOwymX2nv5yumQN/FDCZM84Dgodz7ltrVa7fx/72T/zRw2WWFOxE3HqvjZFhJ5FT+UMMmDjoNyZyJ/zsvqHjWKPFulk81NB1bohXcZQXLyr948yav4oYRJHnQclDubcynnlBdBmfScCHw+5lJL0FIexac/+fULdPyOH2qY5EHHQbk0duyZY3YB+3delilBnXsmX0LoU4om/uo0ubyKH2q45EHHQbmzwWolamwOKRfftQMTeKu2J5DVmnDBueQCHb9tcg2bPOg4KHc6q5aeM4EZcGLeTIwKrVaENFTnaL0PuUHHb59cwycPOg7KndpBjkvygKp90yFLoekuJUuqrbInD6Ov4of6Jn6o4ZMHHAfl1n3Zobgnju597NJBCMacgNFzloa+5ldWoL6JH2r45AHHQbkDB2ufkxkQawcaTw0pT8yqPUegeqU5v3rWoW/ihxo+ecBxUO7ssGJnw5Zg0kaCWuddOXaDlTqydZzZPnvVoW/ihxo+ecBxUK7AMQkTU3uWrT+vOmxP5L48Q8c+BfeoLnihcvyOH2rY5AHHQbljk5fdOGkWyLNX2DA8bVVC6EMzay219gszx+/4oYZLHnAclDtfq2ZZSQpDzc8lmzH2QN6pg9LGwhmRPlu0oG/ihxYmecBxUO6sBk2l0hrPM47Ku3KUCc1JwKdYqnVMKhdmjj/ihxYmedBxUO68lh0zeyobh+YOhNqgJu2AxRxTGSzyVThXX8UPLUzyoOOg3AlY0ZiS54JOc8/lvSZwaRky4x48Svf+2VppfRU/tDDJg46DcumWzWJatYEQp107cgUvUqE211ZQ0/J6gY7fLrmFSx50HJQ7nZVr7ms5VOMGxK1BK15gKS8vixvlrx526Kv4oYVNHnQclDunnjonMkSQmTcdZg2sOj0bprE2YdMbGZI/4ocWPnnQcVAufbNqveCaMPF5MvvsdnPKHRIP6zLUvX61icTexA8tfPKA46DcKR21WqmskJxlD+XI4JMyTOq9F++I+NUOK3sTP7TwyQOOg3Lni1XmwpYFUlIEWt3BUqswqtosXGvCr5512Jv4oYVPHnAclDtvnsrIbfUFlp+YVTWD+jRYdZUmuP8uNb1QOX7HDz188oDjoNwJrq+ZWWqBpLSAnsx6nbPBGGnJMEGxr+7L2pv4oYdNHnAclCtwyMqcKTWQPuqeOXqGhgmhUc5ZuGsaX33MtTfxQw+XPOA4KHdWg/Kqk9sAzc9SaScCb1L+rV2XMorM+tWSHnsTP/QwyQOOg3LnVUeXpmoJnpd/QC1XsLYLSSaWPKxOHxcG8j/ihx4medBxUO5M5LVltpUA8yzPa9m8h46RYFOjRVKbxS8YHX/EDz1M8qDjoNyJkMzmQylBnxsRsuf48tqcYLUxllln/ur4sr2KH3qY5EHHQbkzdpQhSU3BC+6ZPC/fM3lhYBJD9dr7vEHHb5fcwyUPOg7Kna3r7kbaDAbR8+xpEJiTQUkpaZJOWG/Q8dsm97DJg46DcumCZm/GliFp3Z1VKns+d95jCC4TVl+avoqu26v4oYdPHnQclDshEi/sKuWZNjYdkxRqf852tMWdiEb77GGHv4gfWgqfPOA4KHd88lxzmuP/Ye9tknXJUabbEWEmBEIwHPQ3/yFcxfk6WXb17Dc6oRaWVjv3KW/mWQaEu0ChUN6Nlfh8ElYDVtLJXnlh+Sq5bi/ih5rCJw84Dsqd4Lo8hsIiIClP/HAUaIMJMumqiFoqtu/h+NlWaQqfPOA4KHeGDh25+1JI/Lx5wo6glRZ0apgaZ63pq9fk9iJ+qCl88oDjoNxJWNWV254uwFcj4Oc3RTHwljrpns3HZwkrexE/1BQ2ecBxUO7szV3SCtUC6nsqf24Cgk9TyDqWtaoy51c2ub2IH2oKlzzgOChX4KjP59uSHLxM3zPHHje8JgIZfe2/SdVGuVA5fsYPNYVJHnAclDtw9DlE5h7I8/g3cyi0WQg2MDJHzrPTV0+e7E38UFOY5EHHQbnzucrrojI72PMWkOfzrMOFgVVGsYQifoOOn/FDTWGSBx0H5U6EJCVOPe8xg2oCztThuWADpdDznXfu9uqrzbn2Jn6oKUzyoOOg3KFjLFoLK4joHjtKyWAq+49UaKlpXvrV8WV7Ez9UDJc86Dgod1xymmOWSoCZDVhwgpXUQNdilIKT9Ebt+G2TY9jkQcdBuRTOrXvsSAyS8qbjSR4+C0hAMi9beyzXfGPu+O2TY/jkQcdBufNkdmV2qQpS1qaD1EC1I4wxcOjMdeBHPjmnN/FDDJ884Dgod3zyVpN6LdDrmMDdBmjyfzusnjtottwvwPFHXxU+ecBxUO48mJX1rHZT2CQQ8FwLvIuAW/K66sqVP7IC/wvHH21V+OQBx0G5tKZnNlxp7Rkc8Vm5rqC0y4eZFeOhaZPzPRy/44cYPnnAcVDuJKwyOvc8Yc5n5kAvz/eqDkVsSamt5PHR19z/wvE7fohhkwccB+XO56psPHubQEPHHsgLQ+vTnteyPHN6PqZ+9Lnqv3D8jh9iuOQBx0G59C23cK01AXpvz0DeNxxj/wcetPbAUXzdGMh/xw8xTPKA46DcORHI65k5KthIE3jMDN6Ww0CviIkl+0dLpf8Lxx/xwxwmedBxUO6Y5JUkU06QpHXYqDTQinssr93dW5OVPnrW8T90/I4f5jDJg46DcmcLSR0TeXXwLBk4N9wjeW2QXCSrMnK7MJL/ET/MYZIHHQflTu3wPBeWCV7Gs99tCRiiQV+DU1nddHy0o+d/6PjtkudwyYOOg3KHjvSERKjtoXyXDZb27yQBg0yiPY7s/5dudFa/bfIcNnnQcVCu0IHPSoUxd7Hoz+ZclD2fc88wV0GT6Zq+ih/+Dx2/ffIcPnnQcVAuxQ+tuKwGM/ddO0rLoET7x9C1hxAjzV/NHfgmfpjDJw84Dsql+GGetacGow0FXplAnRz0+aBbUCXbR7ee/gvHH31V+OQBx0G585x8T+SrD4aSRgcm1j2dJwTU3jy1Ifmz4Dq+iR/m8MkDjoNyZ+gQlvrsAu2sz6knm8+bp7In9FRnwqT61SG0/8LxO36YwycPOA7KHZ88i5ZJC9KcC5j3jz2gE8wkzmSjVv8qm4tv4ocUNnnAcVDutFWYEWUswLp/cN/jhq08oeMybSMXz199zMU38UMKlzzgOCi3vlaN2arAnCNvOJTBeyLIs3Qe0/YfPtq4/l84fscPKUzygOOgXNrvNpR9VCil1edVR4WGpYE3l0XklNZX8UN8FT+kMMmDjoNyhY5VkrCmBM1QgFfPYFwUelq1NszN+KsICb6KH1KY5EHHQbnzvSpTda8JVvWnsaoDrKGCsCSfMiiXCyP5H/FDCpM86Dgod1499dF2/9Qhlec0ea8O6itDd9Zl3ZCvdFa/XXIKlzzoOCh3tq7XoUWxQW1pzx15OLTsDuSqXucYo350fPl/6Phtk1PY5EHHQbkTzp1p2r/jy/icekJX2KUjQX2OzBaWZ5fuBTp+++QUPnnQcVDu1I5UMIlV2JTgs/1QoMlIYLpo4ixW8SufPL+JH1L45AHHQbnzySo/j1LZIWV7Gqtu4D4YVLm07hsduQDH776KwycPOA7KnR1WaaTdOg0obf57Emhg1QUspVxp2ZT01bOO/CZ+yOGTBxwH5U7lMKRc1wCRycCjIDRLHQavVDqVNOf8Ho7f8UMOnzzgOCiX4CjJvT9z+CaE9XnyxOpQknGS4lJ6+h6O3/FDDps84DgoV+CwVDyt5iBYZA/k08EbFWi9a5feWPtXH3Pzm/ghh0secByUS1+rGHOSBLa4Adfl0Ap3UPPc8hMw6fg9HL/jhxwmecBxUO7ED9ta5k6gPT8HNLuD5lw2K31ycW9pXWir/ogfcpjkQcdBuXOPIC8lpAXi9JwmfzjZ3RV0bmaFRTtdKB1/xA85TPKg46Dc2X7YaflIDMhT99RRGyjlCm5tzpVTr+vCx9w/4occJnnQcVDu1I41UGw0sPF8zS3+HHoaC2opNBvt3z+LrudX8UMOlzzoOCiXakeZi9aE4ebAiwWMaUDJyzMnnYU/Or78P3T8tslL2ORBx0G582KWnyfbup7Oyp/aMaElG0DrWcPuu8EqNzqr3z55CZ886Dgodz7ojkWCs8CYU4CzD/DnUnnfWFjvWBC/qh30Jn5YwicPOA7KnTU9NFArCgzJz/FlNPD0rNBty3eDhUXXV/dl6U38sIRPHnAclEuH0HDObM+69UHAnBmUMYF0kV5X3v/6avshvYkflvDJA46DcmfoyIVENw2Fku16QQoqrmB5w4LT2+pf7bCiN/HDEj55wHFQ7iSsRhmDZwJdvpupKR2MSoFOk9OUUSd+5ZPTm/hhCZs84Dgod151qI01+nMBjRh4z+BgvTYY3XXpWj3Nr/aQ0Jv4YQmXPOA4KHcqB65GlhLk9nzL7VxBG+3fPBXvKVPXC5Xjd/ywhEkecByUO3DIKJNKBn/WrnPPAyw9rzp6IR5qrvqV0UGv4oclTPKg46BcOk1OLGQKezSvm441d1+VGPLurnQSGbWvNljRq/ihhEkedByUO1MHtSFeJixJCJyqgmshaH3P4s1qlSu143f8UMIkDzoOyp3agQNn6b6LxTDgqgt88wI1z2p9iGG9UTt+u+QSLnnQcVDuhHMT2RgtQdkNFbClCt73b2tWrXmPJOmzDVb0Kn4oYZMHHQflCh1NxmDdFWPIeL7nYgdbRSHZs1LaW0a78D33j/ihhE8edByUOz65r5ZmRdgY5N1ZPQkrt91jZR1FGWm2r3xyfhM/lPDJA46DcidhpbMuywr072CH7YmjTVXYs8iqfWqb46tXT/wmfijhkwccB+XS9sPeVKmCzF6A3QYo4gLRbr1h19y+ek7Ob+KHEj55wHFQ7rwI3M1/a89yHn8qR2oLvLa5f9SZ1TOW9NUHK34TP5TwyQOOg3IFDu95FakJSB+vY4wGmncNmS0PHbq05K9edfCb+KGETR5wHJQ7xzpqFdTGsFD2GM4NobVeATWRr0EZx1fvAflN/LCGSx5wHJQ7C97qyFjTgt1CPfHD9GRz1Xfl8IIdc9m143s4fscPa5jkAcdBuTOQS9Eqa8EsqMBtdGiSFGqRbujU12dH0PhV/LCGSR50HJQ74dzSzJJkqFoZ2GuHPX1kEFroUlsj+eoeAb+KH9YwyYOOg3LHJOfaZyIDayUDU15gOBcMVmYTbiwXpo4/4oc1TPKg46DcCVipMKFUSPxv6bqOPXbsASR52a0W0RPevUDHb5e8hksedByUK3RIY6cnUdX/BaxmEmijEFRMFYePavTVHhJ+FT+sYZMHHQflDh11yZ7Kn1n86axaS+CdEPbsMcdUGnncqB2/ffIaPnnQcVAu3XpKbLToWQaqwEUen3wq1L6Y1uSV8lffrMqb+GENnzzgOCh3rMA1TKVWqAUrsObdWPU8gfagntBtavkqm1vexA9r+OQBx0G5YwWurPZ4HCPvosEzG9iz6s3SYEyNUrGvHj2VN/FDDZ884Dgol0ZynD4VgbvttqpXAp9SYfJY08mEP1sNWt7EDzV88oDjoNx58lQLlzwLoM49kftqYL1n8FaRkxbyz44vlzfxQw2bPOA4KHeyuZNqVXxOdNAAHnOAVt8jiPbMOJXXulA5fscPNVzygOOg3PEBCw0erUOtDxz5OQ/YV4eVy8i915asfQ/H7/ihhkkecByUO1+r0pq7XBj0TPSceTJopQvM1JxTw91XXWir/ogfapjkQcdBuXWPYJT0+H5aC3CbDE59D+gZq1kt1fmC0fFH/FDDJA86DsodG7CP4XUUGMn3SI51N1aNGahnedaup5y/ih+WV/FDDZM86Dgod6yOKWXshgrWwr47q82JrV070v5zzokppQtWxx/xQw2XPOg4KHc6KxwyeS3Q9ewhsecMGtozhtSmezIv3fsFOn7b5Bo2edBxUO6cly1SymwCY6S0p43VwHk26KR5DpU07EKG5I/4oYVPHnQclEshkuJS5EmNTAImzGAkE1pfeU4rkuSrb1byJn5o4ZMHHAflzpvANdG0ZqgrPWMHIaj0DGWp08rdkL4qHfImfmjhkwccB+VO5cC26jSGvKdwYJECmqhCr9pmreylfWUFypv4oYVPHnAclDvbD814qiMQ8txtlT47rOqAojiHWEGXr7Yfypv4oYVPHnAclDtwsC/qumDPFgzMZtDyIHDsWRRrRfwqYSVv4ocWNnnAcVDuzBy9FfcxIaXnhCbntCtHaTBSyTp48aSvjnXIm/ihhUsecByUOzOHSv23d2RoVeA0GFrdmGDHzjWPDxe8yZv4oYVJHnAclDuVA3ffJEuhDDXgaQiabYANmZsX0TwufK36I35oYZIHHQfljklOY2Vfu68ydOBM49l+iLBSld1y6XS7MJH/ET+0MMmDjoNyhY49jc+KC0HaROD9lxHs+WhVBps0rLmVr+KH8iZ+aClM8qDjoNwJ546lHWeChM952ewZlJ4BpBWe7IqWvzr0JG/ih5bCJQ86DsqdB7NjMXdWSP05TT6pgO9ZA2i24ZSSjfbVMRt5Ez+0FDZ50HFQ7kzlZOtZ1AOUagceVPfcMTJ4xo4uy1m+iq7Lm/ihpfDJg46DcufJrFBec1VoYvU5Tb7psLYAd5PVfEpy+mruqC/ih5bCJw84Dsqd5LqT7/JR9yjuDoyNwaoLMKVVE+mm46tsbn0RP7QUPnnAcVDuhEieLT3qe9ZY/d+aHoPWp8K0nOeePJrihcrxR1sVPnnAcVAufbCqTZ8baMN30WAx2ZjsGjIlNy/cV6Wvsrn1RfzQUvjkAcdBubPDiqqK0rOXpzzHl5uA7lkDiq/Wllme+av4YX0RP7QUNnnAcVDufMxNnDkthaZjPntIENpkgj7rINKelfP3cPyMH1oKlzzgOChX4FgDfZWyQOVZKr0UQTUnmIO0Lk+p1Atw/IwfGoZJHnAclEsHNPvCnisUTLutwjXAqBaYa8/pTyQRx1fB9fomfmgYJnnQcVDunCYvM/WcJ0hP41m5TuBaGDqn2RbnoZ/td6tv4oeGYZIHHQflzvcqmjkZLXj6KGCaFVp/akfuk0quUtuN2vE7fohhkgcdB+WOSV5ozg0BlITP8eXMYL7pKKPPXTwGzeUX6PjtkmO45EHHQbnzsIOLF+K06Wj9OffUQbk+T2dVLWmn+tkxm/oqfohhkwcdB+UOHTpGxZFh0DOVJxNoWQpwaVwL7jLy2Qqr+ip+iOGTBx0H5c4HXeyeVyKwqs9UnhNY8Q6JtaZkW7Gvouv6Jn6I4ZMHHAfljk/uaXZXgelpD+XNM7TaCbo55lJKL/pVcl3fxA8xfPKA46BcgUPnIu3NwOfYs4YtBSPb5aNhTb0Wa+mrL1b6Jn6I4ZMHHAflTuWoKZPvUaPbM4iTV9CaGywvTZNNTOsCHL/jhzl88oDjoFxKWKnRnA4iWYGf77qGWJ8rgYvSMhs8vofjd/wwh00ecByUS2/JbbKUAnse35VD5h7NhQ3ydM82Uu7rwkD+O36YwyUPOA7KnfeAirtGTAOu+Ljk3sGR9uCxGLW15vWzx7L6Jn6YwyQPOA7KnfeAPSfOc4G2jQQjrz2QzwRaGFvZQ0f9zCTXV/HDHCZ50HFQrtAhuornngCrPta4JGicOqxJaxRqreavFufqq/hhDpM86DgoV+jApGX0XvfAMZ7doMuhdeows4lJ95HmvEDH7/hhDpM86Dgod3aDrqZamoOOxwc0bWAFCeYiG8NzG/zV9kN9FT/M4ZIHHQflTu2ozwZpUcBJz363TGAuEyjz6AszMV8Yyv+IH+awyYOOg3Lnk9UgKUkIlDYizP5v10Le83nKvbEuTF/FD/VV/DCHTx50HJQ7U7kxYW0V1nIGfvYsWKoJTDtN7MSzf+V22Jv4IYVPHnAclDtwUHMSERg17dKhsrlYPmB2di2WXP2r0mFv4ocUPnnAcVDuPCdfdfBz6wmT+fOc/HEBxaFwRtn/7Orx1SYSexM/pPDJA46DcqdylOasKYEU2nBQyeArN8DRq2SjkupX2w/tTfyQwicPOA7KpeB6YSnegHp91vR0Ba3cwTVRzWPM/NlSaXsTP6SwyQOOg3Jnh9VqqUwWsP7PJucCrbUCZlOXmzl+dl/W3sQPKVzygOOg3Kkca2jNlKGkzMDWHZrQAuyrzslaS73wtep3/JDCJA84DsqdPQulz259wZrPalB8Nlg9G9elDKqTVqN0AY4/4ocUJnnQcVDubLByyo3VYUPy3CN4DmgWGZBnX75EespfvXmyV/FDCpM86Dgol44vJ8nYCQZh3VNHFnBsCqPONrKVznbhe9Uf8UMKkzzoOCiXNli5lv48CUyS9tgxGZqJwerjOVUgidMFq+OP+CGHSx50HJQrdCRXVpwCrUgDHk84F8cAzUp7EhEX7Rfo+G2Tc9jkQcdBufMocPdRqTSGVZLsuUPn7qxqAm/iK5XnXMGNueO3T87hkwcdB+XWORuaOnY/ldozd7hDwz2V7yKihRJL7x9F10t6Ez/k8MkDjoNyx+3o6zlkM2HimsDVMjh3gZ6HY55r//yosfovHH/0VeGTBxwH5Y5PLm2tORPI7Hvq8MJgKwtM6a2Tp7LyRwve/gvHH21V+OQBx0G5Uzlan43EIK/a99Cx9ki+5xAoi0Qrua10oXL8jh9y+OQBx0G5UzmSDPLVQVd6gusTNxwqMKyMXIuPDc73cPyOH3LY5AHHQbljk6tg7qnC2n8PgQnHUzkqEDbLJSO3r+KH/4Xjd/yQwyUPOA7KnbbKqnvCAms9GZJkBCrToC3FZYmr1I+W9PwXjt/xQw6TPOA4KHf25j6bFKRsJEqawM+hWUMU6Ctnkyad8kcRkv/C8Uf8sIRJHnQclDvnZTnRUHIYbSEwdwJrs4ImSciStH8VsPofOn7HD0uY5EHHQbnzlnymtLAi4GAFnk1AMSVI6qP2rE30QmP1R/ywhEkedByUO/vddmdlIys8pyr3TJ42HaoTmlbrVaxl+yh++D90/HbJS7jkQcdBuTOUD1yrrT1oqO7OarUJbsyQC3JqWef4KmD1P3T8tslL2ORBx0G5E7Aq2Lg2Ax25bzokPbXDgKh3Mxe2fCFg9Uf8sIRPHnQclDvhXLWM0gc47WmDExp4ngjLnxDJc9FmfbRXuuCb+GEJnzzgOCiX4odMraQGuVp9ThI08LJ/LPJWV8NZxlefrPBN/LCETx5wHJRLyxbWGnVNKPy4HasWsGUd5hRHHLxofPXFCt/ED0v45AHHQbmzcn2VNn1WsITpWbReoU2bkGXOaTqo2kebSP4Lx+/4YQmfPOA4KHfaqtwqd96VQ7oAzyWPCThh1i7OYqm1C5Xjd/xQwiYPOA7KncrRJ+KzcX1S322VPFtBrThQXbXNbNNVvofjd/xQwiUPOA7Kna9VK+Xen8NO9tzqkLGg5d1lDS3VS8U58AIcv+OHEiZ5wHFQ7pjkcy6fViCVUYCJCjiTQxnP0EGi2b568oSv4ocSJnnQcVDu0CG4i4cTNJt9T+RDoA1bYB0behoD6wWj44/4oYRJHnQclDvXOrKuqq3CTKUBt+e5rMwMWJJpQea8Lnyv+iN+KGGSBx0H5U7t4GEjIcJqpT8m+YBWa4E+KhbKbap99SQQX8UPJVzyoOOg3HkwK5N61QxTpTxexwBNS0BmGvS8K+fPlvTgq/ihhE0edByUO51VJc4uDqPYQ8cUcNtTOXIbq+TcXL7a0oOv4ocSPnnQcVCu0FHqEKx1QG0ie+5IHTYrBiMJYpmGih/dly35TfxQwicPOA7KnYTVrhaOs0HrfZcOEdpjBy7oMxuN1HrSrz5Z5Tfxwxo+ecBxUO7c6zCauesAHr5/1GS7cuwfhoPrRJuIXz16ym/ihzV88oDjoNz5YFXIxQYDL57PUmkG3XP4s3xdvSqNPL76YJXfxA9r+OQBx0G5s/0wZ0Eng5r6c1+2tj2Rr/1Hpdwd20K9UDl+xw9r2OQBx0G5Ez8cVHRyBsdswGV2UCeBURr30Wel8dXnqvwmfljDJQ84Dsq194A4VJ8nsvMJrj8DeV+QMjeZFft3Lnl+Ez+sYZIHHAflzteqRN50TCjW0x48NiGa90CeS2uJbZWFX+3oya/ihzVM8qDjoNxJrrdp5JsJkWerdOV/T8kdyvQlpWTsxS/Q8Tt+WMMkDzoOyhU6uKuU1SqQrQbcXaBlUeBcSUbHRuWC0/FH/LCGSR50HJQ7JrkX9pkn0FoLOJUK7j1DaWvPHIwpjwsm+R/xwxouedBxUO4Ygc3McmuQeDzh3LJrBxvCKtipjZFL+uqYTX4VP9SwyYOOg3Jn7sAk3RJC0erAuMFQHwhD8TkQ6N76V7sW8qv4oYZPHnQclDvfrHp2yVgA6yrA6gTKtUNx9FlSE05fdVb0Jn6o4ZMHHAflChwJ2xBhBMnPmp6WH9+jN6h7+OhajNJnQzm9iR9q+OQBx0G5YwWSZ0o6gJ5Xs2w6QU07DLShac012ldbpelN/FDDJw84DsqdhBWlOmxXjpL3NM5ZOjh1hiHWRuo2x2fHl+lN/FDDJw84DsqdK4G5l2SSn0W5/KTX857Im0Dag4ha5tnwq2wuvYkfatjkAcdBufNaVnStgg51tQVM6uA1V1AZc3dULe955Hs4fscPNVzygOOg3Fm0UNvstAq02eaGQxQ0lQR1jDVKS+ryVYaE3sQPNUzygOOg3Jk5XAinE/Tu+jx0ymCbCajdvCbqBT/bs0Cv4ocaJnnQcVDumOSaOjeakAZlYLW5i8gyGJl6447c+1eLc+lV/NDCJA86DsqdxopaUd44YKmbjmUEnvYf99BRqu1RhPuFkfyP+KGFSR50HJQ7TwIRcbWEoPjvMXk20OILWrLMqhUHfnUFjV7FDy1c8qDjoFyig/vMWqEkGZsOHc/NJ4PCbTSVf2bgBTp+2+QWNnnQcVDuHF/uKRmq74qhDbgIQtOUAHE0TolKbV+9mKVX8UMLnzzoOCiX3I6WV0IGTTUBj/HP6Ki7s+KcKy9c6Ss6+E380MInDzgOyp3k+hzVWzFgzc/YUTLYEANa3Uda/bHRv4fjj74qfPKA46Dc+Z47eqHlHfq/bK7OvDus59tVNi2ExDldgOOPtip88oDjoFyBg4bXTrWAUnpWg3oGt4ygbFNH8ZLlq1cd/CZ+aOGTBxwH5U7loNqbPBt6eiq7rUIDS1mgpGY+qE797A4av4kfWtjkAcdBufMxV3fnNNsCz7QrR04CpspA7EbT88zzq+A6/9/xw5pSuOQBx0G5E1yXMbNLBUTd5WP+v4TVhGTiBWsV/GzBG//f8cMNR5jkAcdBuRM/7Jb6XAsWLwSm/nytyhuOXBVH8zbmV0ul+UX8cNMRJnnQcVAuTeSYeW0w5qBdOjYMT5gkw3MTPFml0fhC6fgZP9x0hEkedByUS1MHjpwTw8wlP9sP054/ePdZNgculOegzQU6fsUPNx1hkgcdB+XOLRvHxLMgtJF27bA1njAJQe0+mmRqJX31sINfxA83HeGSBx0H5U5n9VyXXcnBSfseyseAJmMPHz1TTcWNPwvn8ov44aYjbPKg46DcediBPlStQUP5R8eCttLcf7Q1XaReCVj9jB9uOsInDzoOyp3OSmQVKROWLttzBy/wZXsM6YszDS00v3oUWP7v+OGGI3zygOOg3Ckdawg12/9FuQ/g1ncRkZKgtUKDkur6bBNJ+b/jhxuO8MkDjoNyJ7huqXvPDeYSAebBz3S+O6xB3rzs/0O+2n5Y/u/4YU0YPnnAcVDuHLNJ09mFoM5cgL3uabyNAkLYPeXU2vgqRFL+7/jhhiN88oDjoNx51eFeBrYEw4mAK9oexnFuTAb1mfPyzxaRlP87frjhCJs84Dgodz7muhg13zQobzhyQbCSKtScJKFZwfHV56ryJn6I4ZIHHAflzsb1JGU9i6vYpjw+YIX9C8KexWsh0ip0oa36HT/EMMkDjoNyZ8+CIPZuHUrnBoxuYGi+K0eZNKTyrirfw/FH/BDDJA86Dsqdz1WoPMezS7o4A6e1oEnev4kTD597HvkqnFtexQ8xTPKg46BcMsmHWqMMMv+N5APBOzFgGzRW4d77V2/Jy6v4IYZJHnQclDu1g5tYzU96pD1PAp/Fh9orUCmOVkyS1Qt0/HbJMVzyoOOg3ImQVJEsuofy9bjkszAYM0GvZSSibmt+FT8sr+KHGDZ50HFQ7pgdqz8P7/7t5uHnSKCB8v7RV2n1cQkNL9jkf8QPc/jkQcdBueN2LGftPvfc4U/8cPY9nzeDJFys9ur9s4SVvIkf5vDJA46DcucyueTWuRUoQv7AMUB7qrBqRtSB2eZXY4e8iR/m8MkDjoNyx+1YPbVSDKwoAvPjdqQl4BNXlTQn0lffc+VN/DCHTx5wHJQrcCRdjcUcsHV/QiQF3HfloDlGau4s/asrgfImfpjDJw84Dsqd71WtF/VWIRHX3Va1DmpTgURpNVdf9ULl+B0/zGGTBxwH5RIcdbVpHVItC1g4geFEwIXO1K2SffW5St7ED3O45AHHQbkzcxDRTDShrWc16LQFjkbwDONp/wVunC7A8Tt+mMMkDzgOyp0NVmR9tkxA+1/AXjrYMIVc0hrFp+n8KkIir+KHOUzyoOOg3FmcOzRV/LdnAffQMdrz4coLaMGZk7dVs12g43f8MIdJHnQclDtOxyhr1uSQFTNwzQNsVoWJSIt01ZUufK/6I35IYZIHHQflzrmOZ3G0tAJEYwLnPYBoLgJ1qPPIyu2zcx3yKn5I4ZIHHQflTu3ASbNn3jg8z57mnjvaXAxqaxWvcwp99ZpcXsUPKWzyoOOg3IkfCimu0qD0Z3Nurx08a4FWUu91Gc/81R00eRU/pPDJg46DcoUOkz1ftI1DoZae+7IDVHyCz2fhOqrbZ8+e6pv4IYVPHnAclDulo4i33UrBZkN36RgZnMihaJ2tkSS1r96T1zfxQwqfPOA4KFfgKN21CzZwf44v55z31MEbjt1XlSZdEn+1pqe+iR9S+OQBx0G545PvstGlbyQEn+B6Z3AmhJLG5Npx1M9Wrtc38UMKnzzgOCiXFrz17JMXoDx7c5MheNkDOiXPqIXc+Kv4YX0TP6SwyQOOg3LnhCZXmV4bDNtIMLU9cyyekNRHWWN2HV8ZgfVN/JDCJQ84DsodH9B6a0ICaz1LpWXtBqumClJKl2HSlnx1Ba2+iR9ymOQBx0G58ymXpE7zBd7n2jOHKLSUF2SRnpSJcF34WvVH/JDDJA86DsqdibymXgZlSP68lhUqYOS626w1hjRH1a+ektdX8UMOkzzoOCh3GqvEYmIT1njWWE0doGnsCT37Wms2Sv2rtdL1VfyQwyQPOg7KpSeBeyLvz0PA0hlYZUAzauCytGTphfINOn675BwuedBxUC51VqJp/5UBb+uJrifendVzBq3R1NKzzPVVwKq+ih9y2ORBx0G58+xJ58p1FZjcNx2WnxezZcCi1XrdM3lq+QIdv31yDp886Dgod87ZTJGVh0Ftz2nysX9rvhHhUpaPUkrmr+KH+iZ+yOGTBxwH5c4OqzqncetAT3fFgk8sd07oG5OBuSX/bOzQN/FDDp884Dgol0IklbNYA7NGu69qE7TuDitJGpx3Ecn41ZNAfRM/5PDJA46DcimbW7nV/mRznzuaRTu0ggToaqt2ryZfJaz0TfywhE8ecByUO2t6qtUs/m/cSLutyo9PTg0ajrKk05qf3UHTN/HDEjZ5wHFQ7lSOMXKV8rzlSLtyyBTQZ99b5TVz9VH1s2yuvokflnDJA46DcmcgpzJx1AKy6gJ2VXBaAitNkioiA7+KH+qb+GEJkzzgOCiXji/Pyc9S6YZPcN3XAl3ZYflESc2y41f73fRV/LCESR50HJQ7RoctlewVivkeOhIb2HOegJ3ZS+Om9pUNqK/ihyVM8qDjoNwZySevVMlAKu3Gak8cYOoIy7pPqqw+vnouq6/ihyVM8qDjoNyxOmZJY4wKONWAW+ngzdLurCxj6V38s+PL+ip+WMIlDzoOyp2AlU3mbAqcn9Dh2p2VT9v/gWuzygvTkK/ih/oqfljCJg86Dsqd2tG68bNrYeradJRNR1trADly1jEwj3KBjt8+eQmfPOg4KJcSVj1nJgEtC58QSYVWmoCZj5QTbTq+ih/am/ihhE8ecByUK3AI79bJsYBwcWCUBs1HB1pYh9Fg4a/WStub+KGETx5wHJRbfVXlhhm657zhINxTBznU1tAajpS0fQ/H77ZKwicPOA7KnRBJMuspNyiY6P+9CFRNDmt0odLzkvnVByt7Ez+U8MkDjoNyp3I836UQDdZ84oeZ87MatMIsWHkwbmS+msjtTfxQwiYPOA7KHZu8uyFJgpVLB5aioKkO6MLZqirq+ipEYm/ihxIuecBxUK7AMUp2ZjPIVTccdUywUsquHNk3JLP0z+7L2pv4oYRJHnAclDs7esbcf2GWwh7K98yRsUNzr7CUVdBwjv5VhMRexQ8lTPKg46DcMTrKzN0rQXIe8M8ufy7bgLbSPDcWqV9tlbZX8UMJkzzoOCh37jx5o1Ylw+zPWuncErRaE/igvFsrtly+2pxrr+KHEiZ50HFQLj3saHWOPXFQ3oM5F1mgY+0Rfc2OOQuiXpjJ/4gf1nDJg46Dcie63kqpOAbksZ5LT6OCrad2pIHcnTq1r+KH9ip+WMMmDzoOyp3vudlrwdpBdskAfhBpnAp42aBw5TSudFa/ffIaPnnQcVDudFaYsY/noOywPZWL77KBS2G5MHPKi8tHPrmkN/HDGj55wHFQ7vjkY/rUtqD2iXsor3nDIQbJl5S6Jhf6aBPJf+H4o68KnzzgOCh3Hj31lZvVCdNmB56bi6ZcwEbi5siM/aPth/+F44+2KnzygOOg3PHJU1afvTybSBi4qoCSPWdt5h7Ju6mkj0by/8LxO35YwycPOA7KnZnDEb2Qgi57ViCW5zK5M8y0BxFb/6aO7+H4HT+sYZMHHAflUlslVqU79D7LrhxOoJMHSLZuxYaX/tGrjv/C8Tt+WMMlDzgOyp3KkbtmTRnyv20Lz0ISqz5BLUnSpH2P59/D8Tt+WMMkDzgOyp34oZBIrbjrRW0bDqngVSvkOdJ6znVg+uhVx3/h+CN+qGGSBx0H5ZINmAjTnjKougEzjc2Jy/NkFpe4i3y1heR/6PgdP9QwyYOOg3KFjinFfW063HYB4fEcX65z91ld1+Aqc42PdoP+Dx2/44caJnnQcVDurCFJxM6YwLzKs4ZkgZW82yubqEgkRBc+WP0RP9RwyYOOg3LpDBpLW72CFE7AMz0eID759TRqWq0q3agdv21yDZs86Dgod8K5Lmx9dugiedPRB3hhgV6op667tbrxyeqP+KGGTx50HJRLe6Xb6JzxOb5cgPev0HrvT4gk1Ukr+fyqduCb+KGGTx5wHJQ7bwKRCg02qFn2UK5ZwLsJNG+zljFlrI9uPf0Xjj/6qvDJA46DcqevIjN/tisMfZYtaC3Qsk1wzsV8T+zy1bKF/8LxR1sVPnnAcVDuxA8XFszCMGd+lkonBMWaYSWT/YeppX70Xva/cPyOH2r45AHHQbkCRxdW5JxACxpwSQkaVgViLroHj5r6Rw8C/wvH7/ihhU0ecByUO3AoNrGp0Kn2PZBXhGa9wR7EW1ZePulCW/U7fmjhkgccB+XOUunWUiYkGIl3W1WtbTiqP7tIhAnn8q+OL/8Xjt/xQwuTPOA4KHdmjj1ytD1l7CGjCTDrBF3dwVrrWljF8MKn3D/ihxYmedBxUO4YHatjESKYPQ1g1AEmTlB05UZLBeUrGxBfxQ8tTPKg46DcCViNlX32DG3OZyQfFRqzgeqQkdquJfpVOBdfxQ8tTPKg46DcefVE1UYZDLl63TP5bqr0QaRkxGW9KumNzuq3S27hkgcdB+WOS54KW2oJvFIHzqOB5z2BuKLJYlol3+isftvkFjZ50HFQ7mxdX0n6rAOaTwJuQ8EQy547uuJiqTV/tcIKX8UPLXzyoOOg3Fm2gFp7twSdnxBJ9Q4NmWFwU1RZfbX+ER35TfzQwicPOA7KnYTVKpIdCVabz7IFX2C2EKxz1TF0lK+Wrv8Xjp99FabwyQOOg3IFjkae0XepoKel4toGqM0EM+eRnxXsOV+oHD/bKkzhkwccB+WOT96Ns48M1tiB3X3DMepzaTZ1m7T/Nn21wyq/iB9iCp884Dgod77mVm5OWWDWOoGRBVrl3VYVdJWehNuFtupn/BBT2OQBx0G58zFX0+Ld2cP0vOFYlkGpEZSZ6hAubPWj+7L/heNn/BBTuOQBx0G5s6TH3dxXAbJNCD9TuRbvez5faHONJf3CzPEzfogpTPKA46DciR9yanvmrrBMd+XgtcDmmCDirMNKQfsquJ7fxA8xhUkedByUO3SM1Xq2Dj7WM3RMgoZaIZVRpPZdOPyj48v/Q8fP+CGmMMmDjoNyhw4fs03KUGt5dq4nBEd99i6kMTSVJemrgFV+Ez/EFCZ50HFQ7nywGjMXSgY9PQErzPqsIbHdXk1fSYfP+dWJwPwmfogpXPKg46DcCVhpnU2twCyiwEkZtDeFUttc2GYh/Oo1eX4TP0QMmzzoOCh3bPIpIillICu7dqRsoKkmsJ7Hslml01cPO/Kb+CFi+ORBx0G5c5NgzMmddj+VnltPre7aUWzCUp5CZaXy2bMnehE/RAyfPOA4KHfGDq5tLR3QMf9b09NANRdwW723OVeqX33QpTfxQwyfPOA4KHeek3e1tqZCyk/8UPdMbs0Q8q4avXfpuX91kYDexA8xfPKA46DcaatcBslzhkCe1+SGA9yTAdW5JiOWSl/55PQmfojhkwccB+VO5TCbrY0Ezome57ILdNQMMh131VjFPltEQm/ihxg2ecBxUO68B/S5euFntcJjdZBMUH/KB1pFT4ITv7I66E38EMMlDzgOyp33gE21j86QkjbguX806Qhtk9HFe7bPfEB6Ez/EMMkDjoNyBQ7LQrzEwcfzkrx0BcU1oTfhOV158IWB/I/4IYZJHnQclDsBq0KP1VYhN0rAnvf40bDDdPLeUhl7KLlAx+/4YQ6TPOg4KFfoYJ+klRxGLfhszq176hgDhLq3yisn/GpHD72KH+YwyYOOg3KnsxpMmrsB0TOT9+Rg2gzWEG55plTWV9F1ehU/zOGSBx0H5c6qBcpZlixQWXvuSF6gWZ7gM5fO1IX9q5ME9Cp+mMMmDzoOyp0Xs3WsMcoAX9KATQQM19pT+RTjsv92drxAx2+fPIdPHnQclCt04JLRcDOh9CxbaHVzImLQaxGchbGtr6ZyfhM/zOGTBxwH5c5QPuYoz5xBVP05ScBge9bYfdazSXe2msoFOP7oq8InDzgOyp3KId4pDYXiexxnrAZunaEPoudxeR3lq76K38QPc/jkAcdBuXPMRtLMnivwnsl3W9X20FHYARehZu1d6/oejt/xwxw+ecBxUC4tlba2aE7QufZE3vqePpYzKD87EWXQKF/55PwmfpjDJg84DsqlbO5cuTWELk9bpaIbk10+cseuVHPt9avVoPwmfkjhkgccB+VOW7U8E6YM2pYAzyx75vAK03kRUy4uXzkd/CZ+SGGSBxwH5c6Tpz1XOOMew1MZwEN3WzWkQbUlfWPjzb+KkPCr+CGFSR50HJRLyfVks7QF+39908EVWntWkay0W67BXvyrp+T8Kn5IYZIHHQflzqKFlTqRybNz/TkRaAvawAaLVBN3ZBpfvQjkV/FDCpM86DgoV+joapx5dihpIbD1CTbWgJZbQp/WcH11kYBfxQ8pXPKg46DcMQLLol5rA9QygfcIsjurgVDTIMvIc8gFl/yP+CGFTR50HJQ72w87Sh91wsIkwN1t00EZCmn2ajKG3Jg7fvvkFD550HFQ7ixbkFy0VIOMzYB1JNCiDcpaxXD0Jv0rOsqb+CGFTx5wHJQ7cNjsPspurGrfQ3l/Ela7pYJhk0RtSsavThKUN/FDCp884Dgodx49lWGaZ9pcrGfBm2do+89PVDfn5t5Uv5o6ypv4IYdPHnAclDu7FtJUdx+wWt2Vo+55Y7dWAyilVRQHr88OoZU38UMOnzzgOCiXJnJNI7OB+XoCuplhV5IO7GVRcWq8vloNWt7EDzls8oDjoNx58qRNcjKGPXzvtkqsPW1Ve8rH7O0xBtNX5wjKm/ghh0secByUOzNH9zXyvz3r47nVkSpo1rTbKpwL1bvjVy55eRM/5DDJA46DcgeORYipdCiafVeOp2hwE1DcjVWfvebPLpOXV/FDDpM86Dgod/oqQWlcJnjdTDC6gzbTZ5dVxjr/fei9QMfv+CGHSR50HJQ7dKzcZ80FxuZhMyEISruxyllS3mO6Z/rquWx5FT/kMMmDjoNyaSZfipQ6DKLHJH8edkjNkJmRXMdQ+2rpenkVP+RwyYOOg3LHJe9rttImjDJ2ZyWUoXle4LRLx+jKfMPr+CN+yGGTBx0H5c6zJ+LaUu3Qe3o6q5LA0yLIw8x79050o3b89slL+ORBx0G5ZAW2tFJfMDpXYOYOLWEHeZa7dR0451d7peVN/LCETx5wHJRLcLAs1wJWennedXTQ4RPclHyYz+wX4PjdV5XwyQOOg3LnSSCuvobyRmIxcB0drHmDnIhLkYV1fmUFypv4YQmfPOA4KFfgyLQHi/0PqHIGtoS7rRKDMQT3X00e5bNDaPImfljCJw84DsqdVQujKdpuppz5WSrdGmhjhaqt1lU1L/7qVYe8iR+WsMkDjoNyp63KfbT1XCZH3jNH9ef4sg3Iddbaa9XCX73qkDfxwxIuecBxUO58y0Xue+h4Tst6Al64npkjQZXdYamvwfzVGhJ5Ez8sYZIHHAflTvxQ+hgrKeRmu3JwZfA2KrB7TrY7LO5f7c2VV/HDEiZ50HFQ7pQOrlafb7nTewMWVfA+BZKOgdjGohtDxx/xwxImedBxUO6slZ7E4zmCNqbiUzEG7L5qQELWZk+UPV/4XvVH/FDCJA86Dsqdx+TZd9XIDlOKAacs0GZPkIfupso5t88OaMqr+KGESx50HJQ7c4fJqD4nTB6bjqID1AvCXH22NnEI36Djt00uYZMHHQflCh0mebW2nsNnY+y5oxI0JoVdOlLx0gauG3PHb59cwicPOg7Knc6K1WevFYbxrh2cdmcl9FzsoD5zwlLnV+ds6pv4oYRPHnAclDuNVdJaDDPkJRsOnAwmHcHWSipr9CFflY76Jn4o4ZMHHAflzqOnxpLqLOD0XCQo2cBIMswsLsizyLpQOf5oq8InDzgOyh04SHXkarAmbzhSmtDcHaojykhWjL56EVjfxA8lfPKA46BcgSM94fTNAOR/q0FHHuBFEbJRSbgbLFwX4PgdP5SwyQOOg3Jn5mgp6/PQyceeNFhGA6vEkFLrjnW564W26nf8UMIlDzgOyp33gDWPMrtBT2MBz7nbKl0EK2ETlio2vnI66pv4YQ2TPOA4KHfaKjHFiR0wkQDvvzzPjh4CT1XKEHVcX22wqq/ihzVM8qDjoNx51uHPCU1W2DPGs1V6/7DSKpAPJCbtmr561lFfxQ9rmORBx0G5NHVQn2prN1bPEbRRHVrJe0LvrJVtNus36PgdP6xhkgcdB+VOdL216WMPG55X22MHFvDHM5+lNm7NaNyYyf+IH9ZwyYOOg3KFDs1LRssN+npek3tG8CV77hhLV97/rHFj7vhtk9ewyYOOg3Jn7iicdic1gHPeU3lJAxS7gbhmpTxn1q9ezNZX8cMaPnnQcVDurOlpZdjsu5Xqoz3LFvi5SWAwZBVsZQ8f+JUVqG/ihzV88oDjoNxZuu4dkTcSlVp9DnaUPZS39JyzaYK8VPpXpUPfxA9r+OQBx0G5M3XMjINVwGw960hogSMVeE4v8xo1iVyA44+2KnzygOOgXIGDsLQq2kHLJoTH8Oe+LEJyzrPRIJpfjeT6Jn6o4ZMHHAfljk/eW02+h/HKz33ZNHdHxa6gOWVbVafLV2t69E38UMMmDzgOyp2EVZmNE3eoQ/dATitBGzqBpOfnVgfX+tWRQH0TP9RwyQOOg3LnKfnsXqQr9JLHbqs6QkPb5UMryRh50vrqvqy+iR9qmOQBx0G5A4evqR0N1sAFvJaDptV3g0VTEnIpegGOP+KHGiZ50HFQ7vRVzZbPVmHXi/EYHQ0c1UH6zOSj8vALQ8cf8UMNkzzoOCh3th96LTXXCWP5c0BzFbC5BnQZVFNLUz47ZaOv4ocaJnnQcVDuREj2ZLHn8glz6rOGJBu41gyyWiVaQqN99epJX8UPNVzyoOOg3KGjihVGhpmf6HojB28+wN2HYG9O66sbgfoqfqhhkwcdB+XOfjcz3COHQOqpPM+enqNPjaCw9pos60hfRdf1VfxQwycPOg7KnancubNpB+I8gRkVrBFCSZ5x5oLuX/nk9iZ+aOGTBxwH5c5QjrXlZ996KqMDl0pgY7dYmXNZdWDXz9wOexM/tPDJA46DcgWOubCnuVuqNsuuHEv3b90Rerc2xFf/bvuhvYkfWvjkAcdBuRNcb6kOLgx5PSc0c+JdOXQPHVlLSjol9/o9HL/jhxY+ecBxUO745FqLU0ZQFtwzx+N1pNQAW58lVx7ls/ihvYkfWtjkAcdBufMekHJuOCdgTg6szxnm2giWVhFaXnIa38PxO35o4ZIHHAflChyoVDGXDuL92Zu7Z3FP05/0epudG416YSD/HT+0MMkDjoNy51PunNYmDajeZQ/kbVeOLruQ0JqPE2hVL8wcf8QPLUzyoOOg3JnIrY+Rde0RfI8azFnAy8ogrfJMS63bhaHjj/ihhUkedByUO04H19lHUZj/doMmn+BWJ7S2Bk8Rd/zqLbm9ih9amORBx0G5M3bwGLhW2RMH0/M1N+/aMQeUNVZDHDXXC1bH7/hhTuGSBx0H5VJnJTRnQyj+bD/MtYKWoYAVtVFNxTNfoOOnTZ5T2ORBx0G5QwcS+SoZevFnv5vanso7AWHXhEnq8q/2Stub+OEuZkFH0PH/V+7slSZF6cOgmCOwzwYmY8Hw7ou91lE++qBb04v4YU7hkwccB+UOHLKn7okLcuUFbETQljZY1A1rauRfvSf/Lxx/9FXhkwccB+XOo6c5Ew16TpHTnjraLNBoDMj0bJu23Pq4AMcfbVX45AHHQblzfFlnGrMUKKko8Nq/aXo+WGUVk5VS+eq+7H/h+Bk/zCl88oDjoNwJrleiMWnCXFR25VAH6zzBUxna+poy2/dw/Iwf5hQ2ecBxUO68li2GReoE074rR1kDlJ8tPYJtsi6ecgGOn/HDnMIlDzgOyq37srjyEGhiz1q3gfs3LPDvNBpLMx4X4PgZP8wpTPKA46DcedXBtmeMksHrY5J7VdCF+7fOCzWxDv8ouP5fOH7HDzOGSR50HJQ752WdGdPuphYzA+8eCwyTgSyfpVMbtV8oHb/jhxnDJA86DsqdkVyFrfqeNdpYu3bs4bylsqALrcHPIsTxkUn+P3T8jB9mDJM86DgodyIkY7Zhg2CP4M/Djp7BSjEwspLznKblo4cd/0PHb5ccwyUPOg7KHZfcxVN/DnQMbMCZd2dVOcPAYt5Kd8OP7nX8Dx2/bXIMmzzoOCiXFpGMUr0NEGxlz+Ktg8tsUITFOvLQ9lF0/X/o+O2TY/jkQcdBuULHmrutKsMAUfszdxAoL9uIpNlnH0r8FR34Jn6I4ZMHHAflToikk7Km9QzlA1hqg+ZusKom3aOHNP3oXcd/4fijrwqfPOA4KHe+WO3eqTdKQOkJrueiYGvXkFwxVVq6S8lX33PxTfwQwycPOA7KncpBPHp7XgRWSc9l8gQ2uIAKo+XGhfkCHL/jhxg+ecBxUO5UDutrVwqBQc+antk3HIR5/5CU0zDr6UJb9Tt+mMMmDzgOyp3KMVkljwIynvuytkdzVRpAq+Tsi3Vo/h6O3/HDHC55wHFQ7qwGlTUyPe4fPRc0bS7w57ANeve6vE/Ej+48/ReO3/HDHCZ5wHFQLsUPMY/ZO9Q8GZhaAl3KgJuaMkrdrdVXT57wVfwwh0kedByUS3sWzGvZYPhcCCy6QB2fLSRSvGV9DpdfoON3/DCHSR50HJQrdJAvlVkSdG4ZOPcFtnqFVplH0dx8fRUhwVfxwxwmedBxUO5E123NhpkgUXo+WO0CorMSVJ1JChOyfXQi8H/o+O2S53DJg46DcudzbmOuPug5TT73UJ7/DeULkqpifWK7+aPNuf9Dx2+bPIdNHnQclDtzR6qoKAvGxAqcLEF7srqztdlkeZX1VXQdX8UPc/jkQcdBufNBtw/lRPu/KDUG9rbpmHs0N9zzOhKVkb6aO/Kb+GEOnzzgOCh3lq6bkngtIP7ED5cbOO0ZvQ7NeXYn++r48n/h+N1XUfjkAcdBubOmp0pyRwSzXT546ABrbWNCedByFvksfpjfxA8pfPKA46DcWQ0qq2PJu1SsmTYcaYA+S0JppD2rl467lnwPx+/4IYVPHnAclDtPniSzclHALhl4s/LcspmwUaHeZZamX32vym/ihxQ2ecBxUO6c0ORWuFqB9aySZqQOreCEzp5lPNnE+tXnqvwmfkjhkgccB+VOwkrSsw80gyI+k0ZS0EoNuBmnVUqy8lU2N7+JH1KY5AHHQbnzKTclkUQImrIDmxR4qABcRrkQOX72qiO/ih9SmORBx0G5YwNin9TKgFn92Qi6ngeB5UEk76pBlmheGDr+iB9SmORBx0G5E7AqpLPZgmG17sbqORG4xxAwJ2KsRtIufMz9I35IYZIHHQflztfc5YRFOzgTP+c6FviiCblNxTFEht6g47dLTuGSBx0H5c6D2VRxNVRY9Bxf3iyAteezVa0ihjg9f7V1Pb+KH3LY5EHHQbmTIeHWuJnA9KezGmOC9bqgr7xyWTjWDbPjj/ghh08edByUO51VamOiDpBUn+i6MDStBgkpKWbExV+9J6c38UMOnzzgOChX4FBj3gTQs+5wPItzC7SeErQ1ZLp3bf7Ve3J6Ez/k8MkDjoNyx+3QJqPRc1XWM/CUDQePAkSFkpua1q+sQHoTP+TwyQOOg3LnSiAukz6ej7hGwJwmaOcEozJVm3sAUfwejt/xQw6fPOA4KJd2WE2xWhmsrrXh6AzKWGC1uXLtiC1dgON3/JDDJg84DsoVOIRq3w1UBVrIwFr7HjdqApvDeymu/NkeEnoTP+RwyQOOg3LnW67PNCl3SJYncJ0bDp4GImZFDKWmr1510Jv4IYdJHnAclDvvAQlbXYQw9DnzRHOBURvQWVDR2Ll/dciGXsUPOUzyoOOgXNoN6qnzmmBt6e6rMoG6Jsg9Vcu4lMaFoeOP+GEJkzzoOCh3po5aabdTDqLPWmnGBErUQRPanFlwjq8WLdCr+GEJkzzoOCh3doNaTc61QVE24PZ81025QHdHGVq3fsHq+CN+WMIlDzoOyp3ourCP2TKUPBtw6g5OVGEZVp+5NaR5gY7fNnkJmzzoOCh3zI6Rk5eRYDTenVWbBO3/Y+9ckvXIcWS9IpiRBIjHcsDX/pdwGVl3kGnN/1hMgiO0ldRH8mHpKwDhTgB7BdO2DDWnrjem8t8+eQ2fPOg4KHdOk/vU0cqEsfsooIkK+x/QAm8yk+RuOL6KrtOb+GENnzzgOCh3QiRMu3nKE+YQB6qrQsu6xw6clbqX2stXpYPexA9r+OQBx0G543bwkkwlwwbkyeb6AE28p440jCavie2rNT30Jn5YwycPOA7KncqxRmplESy1Z02PCFjPCaRpbyNvqX9ldtCb+GENnzzgOCh34EjdNW0a9oDxPAi03VZpMxjCfTWfef/nezh+xw9r2OQBx0G5BAf7lKWQvWw48p451MtzbraYr/nYHV89eaI38UMOlzzgOCh3fMANRpW02yrpDZ5NoGDSM4hm72OsMfwrl5zexA85TPKA46DceUmOnDHnAr247YG8IrTkEyR1tPEsePOvth/Sq/ghh0kedByUO9sP52oZSXdL9exZSLvDUh9PkH20VHJW16+S6/QqfshhkgcdB+XStQ6qS51hpcfp8F02zFKDKiX39ixArF89eqJX8UMOkzzoOCiXDmj2ZNIqdFsdqFh5PlghkNlMNIYuu/DB6o/4IYdLHnQclDvbDzPaMt2t1PLnwWx/li4Mh0W5DcktL75Bx2+bnMMmDzoOyqXdoENn4w7L2q4dzgJqK4N1Ru4tz7W+2u9Gr+KHHD550HFQ7oRIxlw1aYHswkDrcTtIdgGZVNKobWL66oNufRM/5PDJA46DcufFrI7ZMy9YMndjNbyB5bZg/6ukp7Eqmr569VTfxA85fPKA46Bc2kTCpdMewhezAaXdYfmzZJoVFyJJSvhVX1XfxA8lfPKA46DcaauoY8bWwIcuILQOzWUPHaOv5NV6z1+N5PVN/FDCJw84DsqdJ09t1whCBckdNxyUwXkMSH1p6jy0lK8SVvVN/FDCJg84DsqdhFUbvNYiKIsEqJcEnq3AGAlzXU7DvjrWUd/EDyVc8oDjoFxaKu1omttDQwbi3VYZrgxT+6CWG6fx1aKF+iZ+KGGSBxwH5QocMxdldgXrzz1yxwL/eOZr15CNjVX+7ERgfRU/lDDJg46DcoWOlsTJ0oSxUgUaLYGu+sCSOU1qPj+LH9ZX8UMJkzzoOCh3RnLE0nvdnRQXBmpCsEtGBlnJciMuti44HX/EDyVM8qDjoNzZYNXJ2GyBtVGeiwTpOb68ILWVVy04in31sKO+ih9KuORBx0G545Kbl5WLAHafQFk3J3vmgDLrkNZl+WcbrOqr+KGETR50HJQ70fWysOkTq5prd1Ysm46UnjeCI6U1JGm7Qcdvn1zDJw86Dsodt0M9LxwdRjUHWuTQ0nzW9FAqu3Y45a+ePfGb+KGGTx5wHJQ7boewG66+G6tZnhDJgIa7z+qzF56Ta85fJaz4TfxQwycPOA7KnZ3rqVOrpoDmT3A9J7DCDpJLzpNLlvpViITfxA81fPKA46DcyeZiEvfaQZ6Ty5T686pj/5HE9thBBU2/+pzLb+KHGj55wHFQ7nzNTTU1rApOumeOURDMpoH1LrUZ0apfhUj4TfxQwyYPOA7KHZs8jzJzYmijtWdVT34+V204ijLW2nTqV8F1fhM/1HDJA46DcucpeU1YSxkwKj+XbBzBV8mQyqiDM2vLFyrH7/ihhkkecByUK3Cs3biQFQLCNYHqczvzSVmluofzVsxS/cro4FfxQw2TPOg4KHfoyM2L6wRV3RN5mQXasgY8VL176XVdKB1/xA81TPKg46Bc2pybTaQPsJER6HEAbfdYIDUVfdZYtf7Voyd+FT+0MMmDjoNyZ+yg6Zoxw5DdT9HaP9ncI/qyPufK2JLc6Kx+u+QWLnnQcVAu1Y70vG1qsPgJ5ybKoC4C6JlrwdVSvuB1/BE/tLDJg46DcidDYqiotGDkakDNBrirgs7OtT2nye2rC5r8Kn5o4ZMHHQflTnS91JXdFmiqu3b03MFs91ijPhc7dm9V8Su3Q97EDy188oDjoNxJruPYo4XvgoH6XO1wAZXJoJi1SvOl9NUnK3kTP7TwyQOOg3InfsjkyRlh0vNg1jOCZVZwTakjO0v66kmgvIkfWvjkAcdBuTOSK+6mihhSmQ3IhkIbJrBkNKQkA2+0Vb/jhxY+ecBxUO5M5D7EJipMWwtoIO+ZAxHywEzVh5X8ldchb+KHFjZ5wHFQLi2Vnqni89qp1N1WmWewygJYdOTaHbl+dY5A3sQPLVzygOOg3AmuV16tmwITbzi0rGcgbzAHp5RmUetffcuVF/FDTGGSBxwH5U7ASpctZ4OcfezKkZ6N67VDrYxztMHN5Xs4fscPMYVJHnQclCt0qNQ2UidYNJ++ihUMeYJxdi2N++AL33J/xw8xhUkedByUO1NH5d1ZlbyLhXegOhF8YoeCuEp2EfvszpO8iR9iCpM86Dgod27ZNMxYcADqetaQpAzaeoXceRiXxew3asdPlxxTuORBx0G5E85dK2FHgzbbs1e6DLA+F/ASQaniyb5a0iNv4oeYwiYPOg7Kpc25lmqrDL3vforKLhs+OQNynoTDud2wyX/HDzGFTx50HJQ7CSsvzs/iw4SuQG0+C95Gg1UVZU/sU5U/okNfxA8xhU8ecByUO6XDC206Miy0+WyuGqBJFXpiHUmxy2fxQ30RP8QUPnnAcVDufLHqzlx8gY5an+PLBlbTk9JdXaqP4fMrK1BfxA8xhU8ecByUS5VDlo0nOpKaAGFP4KUuaGtqT2nYzBfg+Bk/xBw+ecBxUO7ED9vC2cYC1t1bkeYJpuvZ95aUSkKu4wIcP+OHmMMmDzgOyp33gG6trsqw2vMeMNuzJHR2cMttIKNk+uocgb6IH2IOlzzgOCh3MiQ6lHJLMKUNoE67waLugJllUU6iur6H43f8MIdJHnAclDsD+UbDSm+AUhrQ9PbEDwmqcS3Mk5N/FSHRV/HDHCZ50HFQ7tAxW0m6Ojxr3nbp6HUPHalB9t1U5YSp0FfPOvRV/DCHSR50HJQ7z2VX3c2TVWj8HCRY7ZnGu8A0IbHM3dtXz2X1Vfwwh0kedByUO19z2Zu2orCEM9CT0FVShKGsRTTLkK8CVvoqfpjDJQ86DsoVOqaN1qgRpGcUJ9o9lk9KsMhFvKdnTL9Ax2+bPIdNHnQclDvXbJpVfZ6Ti2vZtaPszspWAhVHGgNLGjdqx2+fPIdPHnQclEtzB1OxxJAG0rPgbYGXkiEX9TUT8xpfndC0N/HDEj55wHFQ7rx6MuOcvcL0Qc9l8gnOTlAR2xSfs9lX78ntTfywhE8ecByUOz65FNKx4dhILKDeEPZfCey/K0kmLx5fZXPtTfywhE8ecByUOx+sptdnxyCkUh8rEDP4cwiNlNYc6i19tnLd3sQPS/jkAcdBuQIHti4iOcEa7XkQaL5njmff22iumdoa9lXCyt7ED0vY5AHHQbkDR9eS5jJgkvJUDgfDkaAP0kamHfmrQ0/2Jn5YwiUPOA7KHTiKLmWbUHI2oIQNfHUFc1QuiUfpF75W/Y4fljDJA46DcgUOUt290+bC1enZfrjgOVYOrawuc7Ql6Ssb0F7FD0uY5EHHQblCBzPOMo1hTs1ArXbQsgjGmNhla2VdKB1/xA9LmORBx0G501hlqbgQQQb5s8Fq09HGhKS2eiXvY34VXbdX8cMSJnnQcVDu7JVOeVZv+79RGQpU1txNVamwSq9PMtbX+iq6bq/ihxguedBxUO68JqeeJVmG7M9Q/uyy0mkVRpNhyROxX/ic+0f8EMMmDzoOyh06lFJhrLDrxwDafwTv+6fW99RRyzN+3OisfvvkGD550HFQ7oRzDcsavQMrN6CVC9gihTwdZ+4L6/rIJ9f0Jn6I4ZMHHAflTjaX8lpWEBKzAOkwaCgOs9RR0nMHLX30yerfcPzRV4VPHnAclDszOVMraXUY45k68lxgtWf4ZzPorJblq6nj33D80VaFTx5wHJQ7VmDCSi1XSMpPiGQPHU12l5VGq5yxTvH2PRy/44cYPnnAcVAufc3ForjhIB8TyEp7LpMjyG61hsvMc15oq37HDzFs8oDjoNw5ZYOOVXDXi/XssDKd4LqeW2juaraWlI+Odfwbjt/xQwyXPOA4KHdccpfkOhzqWBkInyU9PAu0WbnSIhnLvofjd/wQwyQPOA7KnZlDWs+ZFJbtWZy0Iuj0CpmXFn5swHFhIP8jfkhhkgcdB+VO/NCMu/iAKr6HjpEJjHV3WI0St8l9pAul44/4IYVJHnQclEvhXJrek0Nr6bEBsYEmLnv00Lny/nXF6fgjfkhhkgcdB+XSoadUymgIrXYD2j8+M3kFEbXZLUnpNzqr3y45hUsedByUO7UjFy5zFwssKECTnoNoTUBGz9qsjuI3OqvfNjmFTR50HJQ7tWP17l0YRukdKA0E59yBp8w1B9OSj87L/oeO3z45hU8edByUO+FcTuxcKlgv/Cx4a7vHkgEpjT73v+DdWn204E3zm/ghhU8ecByUO9sP5/LaPAMX0t1YLQarZtBmXpJrzbvX+h6OP/qq8MkDjoNyZ+c6NXaZmwt6Tmh26WBpDEDvWTyTkl+A44+2KnzygOOg3PHJqdY2OEM2+udVxwBdVGDWwtNSkc/uy/4bjt/xQwqfPOA4KJdmjrla6glaQ99tVds/VU0wUl6qVb3aRw8C/w3H7/hhDZs84Dgod0Ik02edyQBne7b0lAW+EoOT40i9tq5ffczNb+KHNVzygOOg3KkcLuooA4y4AtnI0IbwHkGkzFnSGvVC5fgdP6xhkgccB+UOHDWRUSFY68nm9maghnsq5zTZO/aULsDxR/ywhkkedByUO0/J57AycgG2Z9G62PMtd01YRVcRcSvzow1W/6Hjd/ywhkkedByUS9c6iviqE57p93/h3P3HXUV8WedM3fu6QMfv+GENkzzoOCiX6OCVLWfousaeyVeCllIDLYyKUprNCyb5H/HDGi550HFQrtChpS0Ur5DWJKDpBXxMhaI+1aUX/OxhR34VP6xhkwcdB+XOkcD0vOuQzUSxCURP1MrnglxSJeM9h8yvouv5Vfywhk8edByUS3SUViwj9O4ChLVvToShqibkItPsq9pR3sQPa/jkAcdBuQNHk8prMWgvCyg/BzvweTFrs/U+avP+VcKqvIkfcvjkAcdBueOTD1+D64BhtOFo3KD1ViGnhwybgz77YlXexA85fPKA46DcWfDWPTsPhKZzt1WJFTTl8XzOxcHSW+L0PRy/44ccPnnAcVDuPJclTrWVCbr7qCdEksAbCUxCSlMSrnkBjt/xQw6bPOA4KHcqx1RP6hmq6Hhs8gFt1AUmunpBmuOrE5r/huN3/JDDJQ84Dsqdp+TDe6FdKrojAbHu0XxVgf3LOeeWZ7vwtep3/JDDJA84Dsqdx7J16p42FhQsvieNPXg47y6rLKx1NKKRvgpYlVfxQw6TPOg4KHdKRytavDpwcgVaKYOLFejdaqrdcp8XPlf9ET/kMMmDjoNy52Nu6ea8a8eotKeOursrrdQBe3GTOXK2C07HH/FDDpM86Dgol+hIJT+vnqTi3GOHCzRaHSyn0ms27vpV/LC8ih9yuORBx0G5c0CzzlGzI8w8GlDJCt4TQ7OC2mlMmheG8j/ihxI2edBxUC5N5dQkpwSdJj671juoNYGamo1a60QcF+j47ZNL+ORBx0G5Q4dhtzKfNT3PIqtn7YLbciiDl25BSb7auo5v4ocSPnnAcVAuLVugbioFJlHZpSNVaHPYcyXQdqvVyMtXPjm+iR9K+OQBx0G5s+CttNaTOFSXPZMXGnvqoE1IduU6qNfy1YI3fBM/lPDJA46Dcue9bBkt8VCY/dlhRXOAFSEoZZnm0sYsX43k+CZ+KOGTBxwH5c73ql0g9J/vVeu5wFzac4+gF+Du2bIm1PTVg0B8Ez+UsMkDjoNyBQ7hsVJmBBrPsQ5dCZxkgIoNMct5tq/ih/gmfijhkgccB+XOe0C1aa0wFGV/7st2sJUa5DSxtVVSlq8yJPgmfihhkgccB+XOzKEk7guh5ky7rTIBV68gK5Gwl2n5wqfcP+KHEiZ50HFQrtDhhdqovkCbPxus9lhuSzrk5TzIemn1wueqP+KHGiZ50HFQ7jgduTPl52Mu1ucggQvYUIdVbTGORPjZznV8FT/UMMmDjoNy6SJBay3NDoWTAtW0a4c0hFmEpztab1897MBX8UMNlzzoOCh39kpr4lVXhdqevdJPLleFEyTbPdWUilZv0PHbJtewyYOOg3LnOXkdVbLuWdz7njtKydBwTyAps7NSnnncoOO3T67hkwcdB+XOB91CUk0TcNm/URm65w6c0AcNTKs3XV9N5fQmfqjhkwccB+XSuw61jrQbq+f8GblNsDkcRlKkPphS+eqcDb2JH2r45AHHQbmzwyrRamMpOCcDQly7w3IFTKbk2dDnBTj+aKvCJw84DsoVOGrHMhDHY5FPoFwINE2FPrkRFqlpfPU5l97EDzV88oDjoNwJrg/PeVQHV9JdOUYBw0GQcOZZm7YuX03k9CZ+qGGTBxwH5c5AznM6N4S0J3OgkTI0ywmwjtI1y5Lx1aYFehM/tHDJA46DcqetEq5ctD5LehrQM4s3MQPdhSTXhonTha9Vv+OHFiZ5wHFQ7rwk73vorj2BzFqBUkJo3BJ0b414LrLP9izQq/ihhUkedByUO/HDYaI1T3CUDFR7h6abkzraE9qlupusC3T8jh9amORBx0G58+hJauuLBgyU3Vitws+1DoaOon1N0jT9Ah2/44cWJnnQcVDu0GHMT8gQ1MtzkWBP5611AyGXNkZH468edtCr+KGFSx50HJQ7n3NprUqUIM9GQPbPkp656Wgrk3svddyg47dNbmGTBx0H5c6jQHax5g7Itqfy2SaomkCaLOY68rIbc8dvn9zCJw86DsqdcC6JiNUMfXXftYMq2NRdSnrRhUh5jq/mjvomfmjhkwccB+WO26FSq+cMY/UFxDihiQ+oZaaWW8E0+Hs4/uirwicPOA7KnZm8jzFzLeCj7cpRnHbloF1IZp46Bbl7+x6On20VpfDJA46DciebO5f1yglYbY/kk5+toAUBS+sisydeX4VI6ov4IaXwyQOOg3Jp1cKQ2oWhp/4slZ4MlufaI8hqLZENXxfaqp/xQ0phkwccB+XOW/LEOtpM0Mwr7Ol8gnlqsCRL2uNIZfoqm1tfxA8phUsecByUO99yMS3smCA9xzNp1A4uLcPMvLKuUa1daKt+xg8phUkecByUO59yk1tJqQITLiAtz2i+EBKmIrQbrmQXKsfv+CGlMMmDjoNyZ4NV5Sayq0Yhn0BJG6jZ/i+4pJ4JdTW8MHT8jh9SCpM86DgodyIkc+3SYQZrOD82YAHNj92hkq3Q/p9u/2qtdH0TP6QUJnnQcVDujB2kc/p8mioyoNIdGpMCLiy25xEtn0VI6pv44a5mQUfQ8X+VO3NH7rWnWSGl/OyV7glszbYncy6KlDX5V3tI6pv4IaWwyYOOg3KHDtl84KjQvOL/jgRqf053+Eg0tXrBG7Xjt0+ewycPOg7KnSezUo3JO1B9fPLeF9i0DGnp8EoFG86P6OAX8UPK4ZMHHAflTuloXXgWA8srwf4f6gm+h3ToUzSvMs3kqx1W/CJ+SDl88oDjoFyBI1dHR+6guezyMZ4vVtI7lJywJiNZ40Ll+KOtCp884Dgod3ZYrVU5dwNWfO7LEoGaEjBn1C7dqX/1IpDfxA9z+OQBx0G5AofuscKmK5REa7dV2UDHZoWmt8JSUrcLbdXv+GEOmzzgOCh34ocleat1wthdFJAjgY9nI4kk015rqfbVZXJ+Ez/M4ZIHHAflChyz4lzOAiJenkULGazgLiTFaPXeU/rsviy/iR/mMMkDjoNy5z1gydp1/bMQdAKxPQc0BYGtpdVIufCFyvFH/DCHSR50HJQ7ERIRqcQDWqbdV+HmRC1nqJTHmDiE/KtwLr+KH+YwyYOOg3KnsbIuaXWCannPGq0IeNcKexx/FrwlUaQLdPyOH5YwyYOOg3KHjqWOz+vxxMP2JD4ztOUTliHLbq4Sjq8iJPwqfljCJQ86DsqdzqoLV5EGmJ7T5CybjrSHDx68unnp7heMwD/ihyVs8qDjoFzaK+01d2+Q9akddWRQkmcliY7smxumr5498av4YQmfPOg4KHfoyAMtpwq9zLKncmugsxWQVduqtFb3r87ZyJv4YQmfPOA4KJfeBPZp4gRp7vpBNe/S0fMERSXvY6j2r5YtyJv4YQmfPOA4KHeC6zafl+MMXHwBkVZoTSoUbayLVEf/6tGTvIkflvDJA46Dcid+mI1wrN1RVX4qh01oewh5bHNS9k4rffWaXN7ED0v45AHHQbkTXEfCNAxhpbKeZ4ATjHIBXLPlhSlj/2oilzfxwxI2ecBxUO5YHSUVrSYwLPEeyImec4EVVp5ak6408MLM8Tt+WMIlDzgOyp3geuGClA2Q1IBGUVAaDaaxtpEH9/XVxnV5Ez/EMMkDjoNyxwYsPaVn8aHaYwNKXeCN9k9WdOXRUPXCQP5H/BDDJA86Dsql48vPZtCJkMt0IB4JdAqDiahVa1Q+ey0rr+KHGCZ50HFQ7kwdyDh7G7BH8GeDlU/wLB3m6GyptfTs0vmejt/xQwyTPOg4KHeeBK6Cfc/dIE1kd1aLQcUT4BwZVx015Qtjxx/xQwyXPOg4KJf2SntaLgUwPy45ZwHNmxOuvRO1Uuq60Vn9tskxbPKg46DcqR1DDVufQKU+BzvQQAkT5IyzMrfR9ULA6o/4IYZPHnQclDtTOZHvwaNDwWdNz3xuEhRpkHc94ZRXd/mKDn0TP8TwyQOOg3LnSmDTyRURqtcFhFr32CEIZVSRiRMpf/VBV9/EDzF88oDjoNxxO7TtuZt35Uhtw2ENd19lHVbhOlddvvSrhJW+iR9i+OQBx0G58znXi/e5+6jhxECiCO4lATdlGWsU069CJPomfkjhkwccB+VOW6VrbQ4WMNYBlIyg2WCYRFOo4v711WNyfRM/pLDJA46Dciebq8NTMwSjIUBZMvi0AZqGD33CV2l8D8fv+CGFSx5wHJQ78UPvFZs1QG9P/FD02X7IIKrN8ybD+oWvVb/jhxQmecBxUC7tWbAy5nAwftwOU4fW/JnP1YZZS5K+Msn1VfyQwiQPOg7KHZN8rNmQEqyy9tDhZqDPRE5VObVhq362o0dfxQ8pTPKg46DcmTp8UWd2GLkTUFkNXHuFpIML1Tz2pH6Bjt/xQwqTPOg4KFfoqCs9Y/cGA7vu356r5J4NslBuwqvLZ9sP9VX8kMIlDzoOyp3Oav/rz7U9o3irz+bcDE328DEL9poE17B8gY7fNjmFTR50HJQ7U7miay1rd1Zj1448JrjQhJmNCubCdzqr3z45hU8edByUO52VtWpjFLD83HqqLcETK4GV0/5DKSTlqw+69iZ+WMMnDzgOyp1srpbEoycYyAtIuYF6dyjOGVMjxfZViMTexA9r+OQBx0G5c5mceJaWZfdVkoF6r2BpdehNvZJzT/rVNRt7Ez+s4ZMHHAfl0gnNlbhQAi5pt1XmBJ6ygu9BBG1YGvWr+7L2Jn5YwycPOA7Kne9VTlQGdvBCZU/kumcOawRTNiil1VLmVyc07U38sIZNHnAclDtGYCdOPA0Wj2dv7iZEbazn0NNQyr33cgGO3/HDGi55wHFQLt3qKGy9FcA5HzjWhCa5wWh9VDXk9tkKK3sTP6xhkgccB+UKHM20a64DvD8b13noswexAdYliCk1/OxVh72KH9YwyYOOg3Knr5q0OyevUJtmIBoI9hiC2bnXVvfowReMjj/ihzVM8qDjoNw5ZVPnWsb7v9Gkz343FzDODNK6ZdtN19CvDhLYq/hhDZM86Dgol6wOa8sxg9Rng1XWXTukPa87pvU9ptdGNzqr3y45h0sedByUS1vXjfKz7rA8BYTKLiDaH69j9CE9YU98YSj/I37IYZMHHQflztxRsqPgpiPhk1+33VlpNlhYbXFnbJ8tIrFX8UMOnzzoOCh3NpFQKcw9gfLy575s33MH/7OTpO3Ckdjlo7nD0pv4IYdPHnAclDs+ObXkpraHDXtOEqQG3nqFIm6UuOdcP/pk9W84/uirwicPOA7KnQVvCY0TNxj4nNAkEmizZ8hVFM255PbRs45/w/FHWxU+ecBxUO5YgagqafKGo+6ho8luq2Q3WIbZSx+7lNhH2dx/w/E7fsjhkwccB+UOHGVwqa1BlbXhWH2BdR0gxoorFd4TyPdw/I4fctjkAcdBuTOQ91lXVgXJ89mbOxB8IkFiYe99TyLto+D6v+H4HT/kcMkDjoNyBQ7zWZoUg+ml7Moxd+WwOYARu7dVMd2A43f8kMMkDzgOyh2jg7lPGwJYfbdVec/i3jNBG6NuPmbq9SMb8N9w/BE/lDDJg46DcmdxbrWsi2UP47R/G4qgkhPMXA1JJ7pf+Jb7R/xQwiQPOg7KnY+53NKeNwxq9g5UawUdac8flrnr2j3X9At0/I4fSpjkQcdBuTN2VJS5526w9FwkeE6haWkIRYub5byK3OisfrvkEi550HFQLq1aKEp91j2FCwLR9IeOBYKMazRtVm7Q8dsml7DJg46DcudhB1UisT2Vl2xPhiSDTuqAqZU1nX2Wj+KH/6Hjt08u4ZMHHQflzsOOZ7rw2aFO688OqwWtkO9SkqZqyo3lo825lt/EDyV88oDjoNxprOrK1ZQBn+uZJCttOLBAzjNXz22hfHR8+d9w/NFXhU8ecByUO1+slo6cHDccT8JqkEKT/UfvyWm0ojXV7+H4o60KnzzgOCh3QiRZcyt9lwr3AjTb5iLj85NWzIo1Tfoejt/xQwmfPOA4KJecwFkbLYNeCwNl2jMHtQlFzNNzsiPphZnjd/xQwyYPOA7KnWzuRGJtGdKDBBFWaL3pns8X12KZM16oHL/jhxouecBxUO4M5NLnSDjhuQkIpCWB5dlgzqT779v+m6+ePOU38UMNkzzgOCh3VoNaTpakQt9FAqjsGqI0J4g77o6KUOQroyO/ih9qmORBx0G5Q8eipb7BqIUIyCmB16qgSWvBivuvL3yu+iN+qGGSBx0H5U5jRUUTCkHvfdcOeUzykgrUPX+gzJytXZg6/ogfapjkQcdBuUIHsiHVDca0ynsm9wkmkmHI7NYVn/uaF+j47ZJruORBx0G5cyOwraFkBfAfryO5gXnr4JJKmdym3xjK/4gfatjkQcdBuUMHj93aWwNuY3dWsz5zx55AEiVdbVBuX13Q/A8dv31yDZ886Dgod+KH3p47gQgrJYTd5dueOzCDUdfnuWzrpX1ER3kTP9TwyQOOg3IHjpT6njV8jx04gbw3aJl2EWmjtjGwWf1qKC9v4ocWPnnAcVDu+OTaG6VVQYbuqaNkAhtzD+bPbdmZx5AbleN3W2XhkwccB+WO2ZG4JSMEX8+Ct9QqKMpuqyp3N0yE/ULl+B0/tPDJA46DcgWOOia5N4aakj+vOibos2O6MTFOGR3nR7ds/g3H7/ihhU0ecByUOzNH63PofA492W6r2qzQWm2wspO5NprjQlv1O35o4ZIHHAflzoI3URwoCrn981jWG7i4w3LcpYT7xPpVhqS8iR9amOQBx0G5M3NIazhagmnPp1xPCbTwAE8yWdoS7V89li2v4ocWJnnQcVDuvHnKzXE1BNOZgFaixx+vYKh90ODcPttgVV7FDy1M8qDjoNwxyZVwcZY9g+9BnNLurlSqP+veWuO2kn91XvY/dPyOH1qY5EHHQblTO9aqqXAF7r47qzLmrh3PC8E1BqlYmZ9dQSuv4ocWLnnQcVDuRNe1DRydIZXnXofmZ3Ou7j/6oLSMl/avThKUN/HDmsImDzoOyqVrNjTScgLN4ruzms/cwQW6Wat7MG/mN6bynz55TeGTBx0H5dY5mzRqMUjqAjTz3BNIqYC8seGVp9evrgTii/jh7voCjoDj/ypX4Ci4NgEtPe86FtAoDZoyQRNJgt326PHVJyt8ET+sKXzygOOg3KkctFBs7ZmcWttwLAWzMoC8rNbZEpWvvljhi/hhTeGTBxwH5Y4V6IlWlvnPDP7sWligtux5L/sEr6i3dKGt+hk/rCl88oDjoFyBg+1ZsN7yrhy+J3JtDo3IoPbGg/r+z7rQVv2MH9YUNnnAcVAuBdcdTZ9Jw58tPU06KFqCKjXzLh7E9NXHXHwRP6wpXPKA46BcWg2auKpOsDUUaFUDG1RANiEksnDM9T0cP+OHNYVJHnAclDuvOrx2rUWgicpuqzBBq2JQ2uqchLm3C23V7/hhTWGSBx0H5c7QwavP53bmLMRAvFuqlmfef2TvUlaiz2xAfBM/rDlM8qDjoNw5ETi763KGyXUB9cLghE+LNa1KkaGfnbLBN/HDmsMkDzoOyqWvuSyaHm8j9wJUNyf6XNFsw92o4G6uLowdv+OHNYdLHnQclDtG4JgZV9bn0lMGIqrgpWdIjRZSJst2wev4I36YwyYPOg7KFTo2AEVpKVSV3VkZCux5Q0GzJUucq/tX2w/xVfwwh08edByUOwmrbruFyhN6W/5ERxysd4LpBW0uKmviR3TQm/hhDp884Dgolxa8ZepUK7D2tOF4dliZLch9VBf0uuirxorexA9z+OQBx0G586zDUT2ZAs/Mu6/aP+1Z3KAUk0K7cHjl7+H4o60KnzzgOCiXXnUsQVOCWsdzQtPKs/hwQpo16XCz3L4yO+hN/DCHTx5wHJQ7M8ekWWavQCL03CPYlaOXBlqcd/EY3OSrx+T0Jn6YwyYPOA7KnUNP1iYPcqjteS3ra4AJOyQSreKpj3xh5vgdPyzhkgccB+XO9sNVzdUz5MoG1JHBdjWBmueGZKHtX9/D8Tt+WMIkDzgOyqVsLpfFo8OYunsrqxM0yQDCZyLPKCN/FVynV/HDEiZ50HFQLq1cH2NNJPDp7dmzINCyPL+lUoroHte/CufSq/hhCZM86Dgod75XPWtI5nPiSYoApZVAV3Jg4ubJ5yifbc6lV/HDEiZ50HFQ7kTXyXKbTcG5lV07moH2Z/vhGJKWpF08Lowdf8QPS7jkQcdBuULHLK1kqwWypOc0uSm0jguK9jSyVqTPLj3Rq/hhCZs86Dgod6Lray7vJGDzia4PLnsCyQorJ7KOecnKF+j47ZOX8MmDjoNy54MuWqGWCEpa+Xn2tMC4I9RF2OvilfWrHVb1TfywhE8ecByUO5+s2uyU+4Bcn6dPRZ8PurNCHkndxvLmX70JrG/ihyV88oDjoFwKrs+RyRjc/qkc3ECzdxhGcxYpqftX8cP6Jn6I4ZMHHAflTjZ3N//LOQHVLEDP8lzFPnflWDptcCvy1Qer+iZ+iOGTBxwH5c73qupUy64XPCY+lUM2HMNg1roEpxPlr75X1TfxQwybPOA4KHc+VxnuuaIb+NpIEPUEnkYFb3mNUbsyfhU/rG/ihxguecBxUO48Ja9jLlQDHL7hUCugmvf0YZLUUjMfFyrH7/ghhkkecByUO1+rhAdSRhgse+agNEAbJsgyu9gawvUCHH/EDzFM8qDjoNwxOrKLDFKYe8IAmqrQ/nlZvtyfX26fmeT1VfwQwyQPOg7KncZq4VpLNg55MFDJe+rYfwe1uEytpc4xLtDxO36IYZIHHQflzgerlXeRqArI6TmguX9qlcputIY9LrkMaxfo+O2SY7jkQcdBufNgNjOza39wUKBneZV5EaiKz1PyjGt89bCjvoofYtjkQcdBuUNHsdmTCmSatOkYBVx2AVGZNGtvy/pXuxbqq/ghhU8edByUO09mmw4VLJDyHsiJ+gLta+753IZkajbxKzr4TfyQwicPOA7KpR1WlVNCBPb6LFuQAT5xQKpch5Ru7bOxg9/EDyl88oDjoNy511FzQnsec5T+JKxY4bn+BAWHpTaE52d7c/lN/JDCJw84DsqlN09IQ3epyM9FGzJH0IEOtocNy45j5q8+5/Kb+CGFTx5wHJQ7X3OxE65nwVtJ5dm3sMCxdsDGNRFx7/PCzPE7fkhhkwccB+XOpoXs4mN2EDXclaN0sJI7MIn0zC7Wv3oPyG/ihxQuecBxUO4M5K2OWSkDZfrnsWwGq5hBaEquFZ89Vt/D8Tt+SGGSBxwH5ZLRkd1UCHxPHkBrlw8t8nzPtTq6Ti/21Z4FfhU/pDDJg46DcunNU6WyyICQnnBu5+e1rIPOVZPYasku9FV/xA8pTPKg46Dcia6nmfKaBkVSByq9QxspgSTVPMeSVC80Vn/ED2uY5EHHQbljkvMewykxoIznCtpUsJRtj+g0OzXjQResjj/ihzVc8qDjoNzxOlSbLyJIDQfQqOk5SaAwJ/ax2piDb9SO3zZ5DZs86DgoV+hw4kyZKhTe/RThepKHfcFshWytuWT5BTp+++Q1fPKg46DcefbUqjbLAlJ8ASntuUOdYY2hs053Sl9tXZc38cMaPnnAcVDufNClJFJ4QRebG4619tix6p5CdsPVVHTlrxoreRM/rOGTBxwH5c7Ugb23sQYg5ufW0+pgPCc0rI3W0lXzhcrxR1sVPnnAcVDuZHMTCcvmQqookDhtONb+rZS8J/WhXb4Krsub+GENnzzgOCh39ua2OpXKs/2QCShvODzvn2p/bjKToNavsrnyJn5YwyYPOA7Knc9VkmfOMqBK221VbR08UYMNRVfsq6Z2oa36HT+s4ZIHHAflChx9tNKybBpq9T2QzwqWR4eipoxkJJ/tzZU38UMOkzzgOChX4FCxVQR5w/EErHYbs2cOIiiz1Da4VsxfnSOQV/FDDpM86DgoV+hYfdmQJYA403NeVsHleRWYUp5Ty2rpq3CuvIofcpjkQcdBueN0dF/reeqUdDQgcgYf1mAmGal4yuQXGqs/4occJnnQcVAuWR3Ck+oCKU+EhJ7bBM/m3MkyPeEGpH11kUBexQ85XPKg46Dc2SvNJXVhBVxegDIKqGSBVVaauVAmuuB1/BE/5LDJg46DcsfsyFrF07NmffmuHdXAlAmGulPefc3Ury5oyqv4IYdPHnQclDs+uabSDB363MMHJUmgtnssLLmUTMg810d06Jv4IYdPHnAclDufrJYJdi2wZslAsha4tgGcPZVqM3P6qnTom/ghh08ecByUO2t6BGkjUaBNrM9qUASbNAF5tdWS2ihffbHSN/FDDp884Dgod97L6hLzPB8DcI/k2A2aDYHiVuqi7sW/CpHom/ihhE8ecByUS3C0mlA65OJ75ljYwbMplCxeOFMr9SufXN/EDyVs8oDjoNx5D+ijFM8MXMeuHMkYPGmCjkUaO2sfX1kd+iZ+KOGSBxwH5Y7T0arTbApJeD1fq3ZbVfcfvUlBHJh3c/U9HL/jhxImecBxUO58ym2jGc0CyWXDIdZBS9mFxOeeyNPy8plJrq/ihxImedBxUO58yx2NSrEJKxUBas9sPscTXzer7rZy/mr7ob6KH0qY5EHHQbmzGzTLqCP/k1rnTUdKYHVXkSRzjNqb1c/uPOmr+KGESR50HJQ74Vyh/Q8wD2DsFcj77qwmTsi19dpXqvrZk0B9FT+UcMmDjoNy59mTs63WCFrLDrR4147U/XlXzqkX9652gY7fNrmETR50HJQ7z8mbLbE2YZZBQJMd3OcAY+uzliKpXfhk9Uf8UMInDzoOyp3OqvIoezIHnrIrRmsORrPBbqpKLwuZP5vK7U38UMMnDzgOyh23o2BDzQrZn6Ec+3xarAopdzeclPav7+H43Vdp+OQBx0G5EyJBpDVbB5aa90xen+B6KdCJ1mg5I82vVoPam/ihhk8ecByUS7sWUrNpTzZ3CdDTYDmP9uwHxZmLlPZZNtfexA81fPKA46DcmTmwEyNOGMN35eBWwas1SN1kpDFbkvk9HL/jhxo2ecBxUC69JVcpyytQGnvmkPTED2XAUJOCpGWsrz7m2pv4oYZLHnAclEtOxx4rzOez7nBXjtXyrhwFIVtb/lxIM//KJbc38UMNkzzgOCh33gOW1rXnBVPrUz6mwJ5BKmDmOVpJaf+/7+H4I36oYZIHHQflTl/V99i9OylQtj2Rc8lgxgWo5ImpoWW60Ff9ET/UMMmDjoNy53sVjoq7fYHlpEAjD2iN1h49rAiX0cVv0PE7fqhhkgcdB+XO9sNmaeIiUHr2SveqoH3DMlPZf2N90Wd7pe1V/NDCJQ86Dsqd6HpS9eeebBXnTYchtDUdapoL+1SaeMEI/CN+aGGTBx0H5c7cMWYe1h0ytl079qTxfM+dkMhH7TZRy1ePAu1V/NDCJw86Dsqdb1ZOrTdkKHMXEKLCYP70WJSs61wZ6ze1Q1J6Ez+08MkDjoNyZ+zIXBpSAa/1nx1WCEZM0HG1Lr0XkW/Gjv/A8UdfFT55wHFQ7kwdiLPlyZCkNKDlC9pwgoWjjOVloV+A44+2KnzygOOg3HnzpCWtPgcU4wHUPIMqZ3gemRdfz17pb4aO/8DxO35o4ZMHHAflTuUoLrm0zYXrs8Oq1j2RJwRuxqqzlTn1ezh+xw8tbPKA46Dc+VxlnROVCt1WArIusAf0DDOPmkmGVr1QOX7HDy1c8oDjoNz5WvU0VZQ6JJS82ypJ4GUkwJVXH9qI+jePZf8Dx+/4oYVJHnAclCtw1FJ2Y7UcJub/v2dBixBsKmj/y2S39E2E5D9w/I4fcgqTPOg4KHe+5T4AZO+7r3qMjpUTtEIEtlbCnlLL7cLnqt/xQ05hkgcdB+WSSW5ZnueyMor/77lsq912n6Usc41Wy4WR/Hf8kFOY5EHHQblzkWBlHc/mXMzTntPkz9fcXKDnSVwrO8qFseN3/JBTuORBx0G501kpopJOmKNtOozTnjtsAUqpxX3iHN/sBv0vHT9tck5hkwcdB+XSIpK8Mu+myvl5FJjLBCt1j+ZCq+RUrCa8QMdPn5xT+ORBx0G58568dSHNFZzyAOoJ4TEBYQzUtEqdbP4RHflF/JBT+OQBx0G543YglukFYc5KzzoSBVsyoRQVRmLq9avSkV/EDzmFTx5wHJQrcBQvZErPraeRgAQztMkZJrXWccoY/s2yhf/A8UdbFT55wHFQ7sQPCamorudcR37ey2bQRhXYcVatLL1/FSLJL+KHnMInDzgOyh2vo3akublYg3flYFyguRvM1qf1leew/D0cP+OHnMMmDzgOyhU4+j8Q5Ayiz/HlPgl8rs2KJx69I8tHp2z+A8fP+CHncMkDjoNyZ+N6eY5U1gJ97cFjzxyy4SAGozHmmrqWfeUD5hfxQ85hkgccB+XSOYJhQ1Fh9ef9+PQCnmYFa7lTMy15fHPm6T9w/BE/zGGSBx0H5dKZp1myDoMm2J6V648hiBWq62zurI0vDB1/xA9zmORBx0G543TMxO3/vyAfQBkLNGTcI/mcKY21J5BvDhL8l47f8cMcJnnQcVDuBKyktGE1Qc5104GWwCwv8PLM42w25ILV8Uf8MIdLHnQclDufc6nmKqNtHNIeyod00FYF1sDhhEOsfLXBKr+KH+awyYOOg3KFDhuZBjeFKU9nRXWCLhww0h7XdWqefOF77h/xwxw+edBxUO6Ec6mu2usC5Y5AiRYYeoOUPOeZqa3y1VRe3sQPc/jkAcdBuTN2cOfKFWEQ2R47JoJar1CkccLeFvFXY0d5Ez8s4ZMHHAflzrKFTNZGYiB/tkqLbzhqcRjFsuS8Uq3f3Jf9Dxy/26oSPnnAcVDumB0uUoUU3Nt63jw10D2lg+MsfUnn+dlr8vImfljCJw84DsqdJ08mZs0VRv0nYdUJfO0GS3hOM+Wx5lchkvImfljCJg84Dsqly+TDUFaGVp/7sl0ruHaB0iZ1Smm4X2irfscPS7jkAcdBufOqo1hFSguKd99tlRUw6Qa2uSheddePC3D8jh+WMMkDjoNy51Ouzrb/j0G1bjh4DmisBLWm4mnlOsdXj2XLq/hhCZM86Dgod2zA3gQn9106CgLV+hgdT5hklYyDDG19tf2wvIofljDJg46Dcid+OJxmNwVvg5/jy7anjrb2XL6K68y561fR9fIqfljCJA86DsoVOgYncS59M2Gya4fV3WOt5+5TZeMqOPJXj8nLq/hhCZc86Dgod549eXJL2qHL8+wpUYFGZYIkGVpWy718tf2wvIofYtjkQcdBuRPOzYvbHLuzopKAlHbteI4vZ8NRvXWv2i7Q8dsnx/DJg46Dcqd2cKaRpEBdnZ/jywPMnl09qWDGtFbNX32zwjfxQwyfPOA4KHc2kVAqrekALHvYoF4crFiG4qt1amooX70JxDfxQwyfPOA4KHdm8j1npJyeN4BiGw4h0O4N1rMalNZEzF+FSPBN/BDDJw84DsodK3Bo3oPHBPPngxUxghEtmEkoWx3N/UJb9Tt+iOGTBxwH5c7eXG3EJSPMPnblqHvwaFZtd1lp1GSiyb968oRv4ocYNnnAcVDuGIHelpM+9WJlIEeEVloCGbzHEbbeS/0ejt/xQwyXPOA4KHeC67Wrdmmwu6vdVjXc0wf6gD2OZ2buSvrVogV8Ez/EMMkDjoNyZ+ZItETWpiH3DYfOx/LYI8hss3WtlPr8as8CvoofYpjkQcdBuTN0jDrz0gE9+x46nBW0rwR7EOkmnUunC99y/4gfUpjkQcdBudNYjT7y6GmP5M9aaaoCyjIAaYgnzQ3lK5McX8UPKUzyoOOgXKEjzbGIZ4c8+3NA0xjsoWMwE2VNhezC19w/4ocULnnQcVDu7CEhXLosw5TS99yRM7S+GDqhUS2Krl+tWsBX8UMKmzzoOCh3agc32wQQDJ/pcQL33MGmUP95SltTb+1G7fjtk1P45EHHQbkzd/imwqpD6s/2w7YnENOCkFifZ+ZztM/O2dCb+CGFTx5wHJQ72dyampRsYI2fF7O7pzIdE7ha2fN6apUuwPFHXxU+ecBxUC5NHdI2G/K4HfNZ8LZgU/Jc7lhEhH2m5d/D8UdbFT55wHFQ7mRzu+vGIIN4WkDYCFwrAZKzGOqQ9VWIhN7EDyl88oDjoFwKkaQ6apt7yFjyv+9VnjcckianlFbN9pXXQW/ihxQ2ecBxUO68ll29sZcKluZuproP8G4FGJMyivYiX23poTfxwxouecBxUO58y60ZZ6kNMHsFsoIbkzogjSE2JnYuFyrH7/hhDZM84Dgod/bmNiUdz4WO5U9wfSbQuWtIWbhwjyCrffZYll7FD2uY5EHHQbmzOBeTzTIq9D2SA1Vn0OfWkzBbMnGZ9pVJTq/ihzVM8qDjoNxxOiYb90XQy2OSj91YeRsT+hw+atqjR7/wveqP+GENkzzoOCh31pCUyZLagsX12bTgHbxw24M5p9V2/Vjtq4cd9Cp+WMMlDzoOyp290kSlCxMo5bnnjl72T0NhzIRVujrjV7tB6VX8sIZNHnQclDu1Ayl5qQKdVnmOBMpzzSZDzzLrmiJ4wyb/I35YwycPOg7KFTrI7blGYFAyP+Fcn2AoDjNb7XOlUstXbkd9Ez+s4ZMHHAflTojEprCSg2l9jsyaPCfRHLjbqJMq8rwAxx99VfjkAcdBuQPHsxn36abK6rtySN7zh+YBDXXRrh2t1q+eddQ38UMOnzzgOCh34GgmSEh76KAOxLVBo1phEK/nRgE1+8oKrG/ihxw+ecBxUK7AIV0ROTvUzAS0qwa444I+RXPKpRe/AMfv+CGHTR5wHJQ7A3mb3gYqyG6hnuC6gXZWWL1RS1Ln/Cy4Xt/EDzlc8oDjoNwJrlNNDeuCovzclx3PFTRLkNdce/aYGfXCQP47fshhkgccB+VO5ajaaWkDG89+t1wEWvYOjZsoNyqpXmir/ogfcpjkQcdBubMb1JhmWQvWyHsiT76HDmSG3W5l379NlK9WrtdX8UMOkzzoOCh3outcVilGMLkXINs/NReCwpTUF3edN2rH7/ghh0kedByUO3TYlN57Akx9jx3PGZtdTTJkTG0UkuJjXKDjt0vO4ZIHHQflzlCOazYsBk15AOEooNieCwVlzqqD9LPjy/VV/JDDJg86DsqlF7NWKsqCwVOfgBWCS1YYK9n0jUz2r6Lr9VX8UMInDzoOyp1bT/bsInGF3MqzbKEhKCs/Cd1KI+se0b9a8MZv4ocSPnnAcVAuZXN5zVEzrJGe1aBm4DU1kJxzSVM79gtw/O6rJHzygOOgXNp+WNyrE9S2J3FiVXDOC9BGbr0NyuWr5+T8Jn4o4ZMHHAflTsJqjxndPUOq1J41PRNUpcEsrWTGbGN95ZPzm/ihhE8ecByUO3DoQvT2DBnPqoVSx545WCBZltR1LF1fPZflN/FDCZs84Dgod7b0VFw1J4HVlgKtNXdb1RSwdSxridhnO6z4TfxQwiUPOA7KnSU9a3hP1XapeL5WiRB4ngPaqHM1XVbHhcrxO34oYZIHHAflzt5c7pn25P2sO9yVw2sFm9Qhuywiy2j+VcCKX8UPJUzyoOOg3Bk6ZHBBGlCJZJeOVKEteTgpTbB28yt0/I4fSpjkQcdBueN0pLWs4QJfQ54jaLJ/EtsT+uLSZrZhN+j4HT/UMMmDjoNyJ0LSVxmNO6yaEtAcE0wzQteWmm1A9MZM/kf8UMMlDzoOyp2HHd3dLRUgpAX0rLHaE0cGL720PaxXkq/2kPCr+KGGTR50HJRLi0hmqbjmpmMzQWp7Ktc+YFhLE1WKqFyg47dPruGTBx0H5dJuUE9t6YI0nwJCWcFH75BXmiZac6GvQiTyJn6o4ZMHHAfl0tjRF00ekPbvQBsHUOkTpGbHmnnl9lXpkDfxQw2fPOA4KHeeBC7hPDXvyvEseMs5g5WZYbiOyZhSa19tlZY38UMNnzzgOCiXrMBRdbU9b7TSgJwUWt2s5CG1Kdea+ldvnuRN/FDDJw84Dsqdax26JNnqYBkrUEnzOb6cn0tPKzsXws/uoMmb+KGGTR5wHJQ7rzrMWXTIQ4MBpYlgqAU6F5ypdtkV5Xs4fscPNVzygOOg3IFD5lwjOWR/LmgaOrS+fypJe1vaxlgX4PgdP7QwyQOOg3JnC0lnt1kRsO+OirI20F4IEmfLtmZf8tXeXHkVP7QwyYOOg3LnW+6zUjqPDs3L4wXyc5ocDbg3Szixzn6hdPwRP7QwyYOOg3LnXYdrX3W3UykZbzp8gK5RYJTWi7VU+bODBPIqfmhhkgcdB+UOHb3sKaMo5FUFqO7fdO3BvEjlOlBa0Ru147dLbuGSBx0H5c6DWRLSxQajPicJRDoopQZm2EY2qXPdqB2/bXILmzzoOCh3zA4flcqzUjr/M5W7wvOZClLhNZYs63Sjdvz2yS188qDjoFx6T44drT3POST/L7/ezBcsNy5ZyNdqH9Ghb+KHFj55wHFQLq3pad4aCuS5eyoyVnBNDjyyiD/zOn+1bEHfxA8tfPKA46BcgWMWRB5jALdsQB0XWOsTOK81mjE1/Cp+qG/ihxY+ecBxUC6ZHTRxpQRY/1nTMxto2j8hmSQfItwutFU/44eSwicPOA7KpWwuDhLrsAdyB5p7+mhcFVJbLoNH2eh8D8fP+KGksMkDjoNy57Vs3iVDnvNO/dl+SLtoNJ4DVq2enS3JvNBW/YwfSgqXPOA4KHdudfS1h+5dNOp6Lmg2fyoHVcjVcp8rLaULA/nP+KGkMMkDjoNyp3JgHcTVoOW89kCeHGyRQ2GUTINWlwuV43f8UFKY5EHHQbkzdGhPo6UONpB2XyUFmj2XbJKkXVYkr882WOmb+KGkMMmDjoNyp7EqvZXhBXQ8z2XL01iRDkiMWRi7iH8VXdc38cPNaNARdPxf5c5u0L7ynssZyqDH6nAHJ3NolU1ZJ3L/6paNvokf7hoWdAQd/1e5Uzu4DUz5/7H3N9m63CjXNtoixpAESNAc0E//m3AU+zkF5/h0rzcqoRJO585tz6x5XQZiToFBt2fJG7X6BKwKdCVHTdO736gdP23y/X8LOoKO/69yhw7rPT2Hz1qbT3TdGBzHrh1LJhuRtTEu0PHTJ28pfPKg46DceTKrOqa0saeNOoCWdZA+9vAxvGe20mh8tXVdX8QPWw6fPOA4KJeOL48iyyfYaAzk1cFVCkx+8oezN6Wvxg59ET9sOXzygOOg3HnWUVcqayTI2v05vqxg1heUhlpS7qviV6tB9UX8sOXwyQOOg3LHCtzzdxp7Gk+lZ6C8CORZR5JsmTpJGvRV/FDfxA9z+OQBx0G5s8Mqlel7KgdZNnfloALqo+zBo4qn0dD1KydQ38QPc9jkAcdBuTOQz1lr5f1PlMdzymYSKD1pxDFTlyk68auPufomfpjDJQ84DsqdRQvYVtZhMErebVXbDZbPPZCXUoaheKX01d5cfRM/zGGSBxwH5QocJYsMlgEu+DyWzQqu/9a9aTWj/Z9+AY4/4oc5TPKg46DciR/O3TztCQMsl91XJUkgtQ/gjo5Mbf80fXUiUF/FD3OY5EHHQblzQJNTnpoEqtUnQvKcYa69AHZFoloXy4XvVX/ED3OY5EHHQblzIlBTGt4czAyfHT0J1BVh5qKSm9XiX92y0VfxwxIuedBxUO6cQROzukcMaOKbjjX++eUGdRbfHZeIzHSBjt82eQmbPOg4KHf2u2niVapAS+a7s0oZpEiD0qqLJWvZbtSO3z55CZ886DgodxJWK1Pq2oGHPjcJioFkNEDJZAVx9flROPf5TvX/jh+W8MkDjoNyZygvu40ScijrufWUu4I1Ls/Wnud+ZmpiHyWs/gvHH31V+OQBx0G5s+AtcaGeC/hurICcEDT1CnPhat5y7vLRJpL/wvFHWxU+ecBxUO7ED4t19iG7VKQBpPq87yhpd1kjy1TKQy/A8Tt+WMInDzgOyh0nkFrNeSHUinvm4Kmgz2bp0ZPyIO0tf+QE/heO3/HDEjZ5wHFQ7iSs8kA1IzCcu3JkYlDnAatxazS8j/zRx9z/wvE7fljCJQ84Dsodp4NY8vAEKCJAgzccZc/nikipzUqjfXTJ5r9w/I4fljDJA46DcudVx7Q9d1OH0vnZm5vo2YO4f+mN0+r/Nud+D8cf8UMMkzzoOCh36MhzNm0LVsrluUeQwFoqIOhiU4bUGxP5H/FDDJM86Dgod0zysnT/SUA+ElAdDfS525FqwjLKTHyldvyOH2KY5EHHQbnzwcqV2bADr0bPafIJUrhDxZ5HqcPHV08C/4eO3y45hksedByUS7tBu9ZnkbTS0E3H9P/bv840aa5afX0VXf8fOn7b5Bg2edBxUO5c0KTsmHZTNRI9F5jrnjvm87vlo/LUskvLBTp+++QYPnnQcVDu7LDiWQsaQ2n+1A5cIJMyzFYpZ1XNiT6iI7+JH2L45AHHQbnznrxZqq0WGL0tIFEFL2OBz0XW+zD0r3zy/CZ+iOGTBxwH5U5fNaWMZAnqXAlo9AnGWCGpmFBZWf2jW0//heOPtip88oDjoNz5YMVIRXSBpbnhMOpg+GwKdVxL2yzOX5kd+U38EMMnDzgOyhU4JlcnbA2wJQGaSuDaFXJOG4vqadpHa3r+C8fv+CGFTR5wHJQ7M4dS7zLsWXw4duXgAbZkgGpKYj6f/aDfw/E7fkjhkgccB+VO5UizjZwK+JhPhmQ0kOkI02wVHympf5XNzW/ihxQmecBxUO7s6MmaZq+8i4avDYcncCwFFrlWHcuzf3TI5r9w/BE/pDDJg46DcucpuY6qTQ2GzgqEo8DGxIEGUuVR0yg36PgdP6QwyYOOg3Knsao6nzPkwJnoWStt4J3t2bbQ1Wty4wtOxx/xQwqTPOg4KJcOPfVWODVoqk971TLY4AnPiw61Rn3gDTp+u+QULnnQcVDunJfNmOaUDjr/vSZfC0yHQpE8n9WgyesFr+OP+CGFTR50HJQ7W3q8dB6SAEttQHP/TtcUkKToM4/CeiFg9Uf8kMInDzoOyp1bT5kHPdsV9k/rrh05IWjBuucOHWl2bMxfuR3lTfyQwicPOA7KnR1WludIOUEte+KgtDHRXBcULdmdyuOFfA/H776KwycPOA7KncrRsDZzAhwZNxxpgorsyiFd+nSqOL4KkZQ38UMOnzzgOCh34oc4UmlTYdVn+yGzgj6bQhn7HJnM5/zqg1V5Ez/k8MkDjoNyafshZ5u7mRpNd1tVbVeOPA1EcioyRiufBdfLm/ghh00ecByUO0ZgGbiKTihCBkSVQUp+liGuzJIGi371lry8iR9yuOQBx0G5s6Snyai9DnB8th+uucC6z+dpR62k2Dp/dMnmv3D8jh9ymOQBx0G5Ez9spkidd1vFdbdVvYFgzcDdJtJw8htfq/6IH3KY5EHHQbmz/dB6m8MaVJ0EVJDBMyfYo7lLrZkr36Djd/yQwyQPOg7KHadj5NrNB/DsHUhyAUn87zSBrOHT9bPdoOVV/JDDJA86Dsqd6HorraamQE/F+HcFTTpV8NakrapO48IHqz/ihxwuedBxUC655GlI6bY7K3tezTo/rwMdUmPvfc2inx2zKa/ihzVs8qDjoNwJ5zoln7ZAsTy7FrzAE0gETbu/aqUPmV8d7Civ4oc1fPKg46Dc2Zw72N1UQd0rkLODp7FgmrMtzTx9fUQHvokf1vDJA46DcueT1ag0cluAuAnZqAg4VYFVi3upOZfP1krjm/hhDZ884Dgod+AoI5Eng84DgXYjBSZ5Qhkl4VhOs3y1VRrfxA9r+OQBx0G5cyVQRvchDGXZbqsmI8jCXTmajkJjcuevhg58Ez+s4ZMHHAflzsyRe2WtC/bosduqhLSH8UpQdj3hOhPqulA5fscPa9jkAcdBuRQiSfuP5btUpLwH8l1DfA2F57wNT2yun70HxDfxwxouecBxUO5sXO/Iu4US6OYNSMcDh29WMLfOtLjxhYH8d/ywhkkecByUO+8BNXsjnqCOz343XmDUM3Sqqea+PPev9izgq/hhDZM86Dgod0xy1E6YEsxntRtJrnvooARFTPv+pfq4YHT8ET9sYZIHHQflzsfcvjsnQoOx2m6sHDO4YIH6JA+XLsrtq+PL+Cp+2MIkDzoOyp0PVnOiU990zNKBUnGw0hR6b6WmTlbTV0vX8VX8sIVLHnQclDv73ZCkj+HQk5VNxyTQORTyWGqz6u63bswdv23yFjZ50HFQ7swdueVWZEEbz6PAgQ0sZYdWe5Mm2ES+ejGLr+KHLXzyoOOg3NlEolTrY5G39HzQzcbg1AickdTrHorTV1YgvYkftvDJA46DcumEppYyK4I3l+camj1rehqkvpFJtLyUr9wOehM/bOGTBxwH5Y7bYV2X7ZkcdRHsCcRAeHdYY0NBNEplvVA5/mirwicPOA7KHThSHtoGwWjPHc05FqizQfY0pDtK/2zXAr2JH7bwyQOOg3Inm1uMJ409hy/abVUfGcxqhzlJbA2tpX+VsKI38cMWNnnAcVDuGIGrFqrkz2rQAqSWnj0kurusYSNhnZuZ7+H4HT+UcMkDjoNy5zJ5Ve+WOsizqYdWfj5U9Qxarbvu8sHylQ9Ib+KHEiZ5wHFQ7hgd3pbxqID9Ca6nXT7cdIHMZCWbOn0WXKdX8UMJkzzoOCh3NljN5qqJgXudQMX6E7Ay6D6mcpll1Qufq/6IH0qY5EHHQbnjdJQ5iycFxbFH8pH370arwDmlhNZ6ql9tsKJX8UMJkzzoOCh3LhJoTqWvCUi0x45WK4gPhlKrr11WpKyvIiT0Kn4o4ZIHHQfl0pIeG86pwippARExWEsTspXdV2leuL5atUCv4ocSNnnQcVAuPezQ1r022DWEd+3QDN6qQyaxvDExTl/tlaZX8UMJnzzoOChX6LBuJSMp5MkGtFIHq51gcG99TyHD+1d08Jv4oYRPHnAclDtuh4v6ys+m3FmAOtEeO/ouHXtGn+xUNH01lPOb+KGETx5wHJRL2dw2+OGittqBxv7F+lxQu6ymLCmNr6YOfhM/1PDJA46DcudKYDJDXBN44R46THS3VYtgjTRWHSn5Z8eX+U38UMMnDzgOyp2Zoz2fbKlDzrzhWN5Bpu5fWMfoTL3bV6sW+E38UMMmDzgOyp235GOQD1MoXPfMsQdgkD2EwyiTZhrN16jfw/E7fqjhkgccB+XOatBUErLtmeOxO0jLbqu0EiRKc/pis/bVCit+Ez/UMMkDjoNyZzVolkr8HNAsT1uVdIAXEmiqpebKs7evguv8Kn6oYZIHHQflzkTe94+pDYGe9dmzUBhUdUGVWlLmYvmz0+T8Kn6oYZIHHQflDh3ONGpykFQ2HeITvHoBrWsyE+se0C/Q8Tt+qGGSBx0H5dJ52ZmTjAWtSN5jB20wfBYQRFtzjtHTV8eX+VX8UMMlDzoOyp3doG31lOoCWas8DzsmmDeD1nAMH+U5k3aBjt82uYZNHnQclDufrKqZjr7LBq0BNDyBaJswVt9Nl9be6UZn9dMnlxQ+edBxUO4krHJJu50yMMNnh5XUPXLQhLXM6i4gpPOrJ7P1RfxQUvjkAcdBuVM6pM2luUAvqwL1peCcBpRmOHxlH5+9mK0v4oeSwicPOA7KnRDJqFUX70YK/bn1ZAt0LYQ6pfMUnku+Cq7XF/FDSeGTBxwH5VI212w9hzPJMwLlXTTcawJEI5wljd1zfQ/Hz/ihpPDJA46DcgcOzMqeGiTtacPRKkh6ViBys2U6Z2pffa+qL+KHksImDzgOyp0tPeyyf073zIFjAY3dVrnsyjFkCTtl0c/uy9YX8UNJ4ZIHHAflzt5cbFVGQRjZBlDdg4cIMSS3zG1asvXVnaf6In4oKUzygOOg3DHJF4mUadBt1wvq2p6rHQSpmnMSetYvfA/H7/ihpDDJg46DcoWOugpacQEuho8X2EHy8zTQvc0nm6g8L9DxM34oKUzyoOOg3Jk6aiPlzUSVuengMcFzZeiDU8fH6FhfBazqm/ih5DDJg46DcscHVC6FmUCNC9AexEGQJ3Qx7MutZfrqvWx9Ez+UHC550HFQ7gzlTLZ6zlB7bbufGgj2XAtcrQ6bBRvnrx7M1jfxQ8lhkwcdB+WOTT6nziwIzyo1IJl90yEJVIpgysvqZ3ul66v4YQ6fPOg4KJfCucnm2iPH2jXkufW06dBOMG2J9eJO/tU3q/YmfpjDJw84DsqlT1bNSk8DJD9jBz1wVFLovfqe0FcS/eo9eXsTP8zhkwccB+VO5ciTqg+FQc331MEC3pbD0Py0Vuzls6mjvYkf5vDJA46DcmflujOVnBzY6vj/H7MR7VCHj5ykY5lfrelpb+KHOXzygOOg3Fm1QIn9yeY2eeKHsy2wZ+lCttVt0qpUL8DxO36YwyYPOA7KnRAJay2cGGZ9Ni3MyaC44UDm1XiP4zN/lbBqb+KHOVzygOOg3Jk5hjXEIjDX3JVjqIMnNEil8hqMw/HC16rf8cMSJnnAcVDubCHxykOUYBZ8jA4qeyDfo3l3alyzGpWvTPL2Kn5YwiQPOg7KFTp0//wVKgm6YIPncA2YpgrWXaetoSl99ayjvYofljDJg46Dcum87FxdZMJkz88pGwFJ2mG2Ss2bu/YLH3P/iB+WMMmDjoNy6Ulg09IYAUme/W5jgXDO0GZLsykjla+i6+1V/LCESx50HJQ7Q/lEq60PWPgseRsjg47G0Ey4Y32+6X61h6S9ih+WsMmDjoNyx+wQGos3HXNkA6p75JA6CRxXmrmUkfDG3PHbJy/hkwcdB+XSIbSMfRADzzKAqCVQNN21oy/EkXYB+coKlDfxwxI+ecBxUC6ds1mFjB3KEH0SVgw6iwAuRc82a2tflQ55Ez8s4ZMHHAflTsJqZepWHJZJA+rz36mOBnU8CZJW+lxfZXPlTfywhE8ecByUO59zMVll6iD2+OTIBURnBURVHD2nqV+tXJc38UMMnzzgOCh32irxlGwg7LG8PBvXJ3gzhJRTsczYev1q47q8iR9i2OQBx0G58zGXstvsDr3hhkO5go+KzwrErClV5c8+V8mb+CGGSx5wHJQ7Mwd3NpkTOPN6th8uMJcBHXNdOauW/FXCSt7EDzFM8oDjoNwJWNWUW1sJmFD3zLF7q91k1SfHznNilTEuDOR/xA8xTPKg46DcOfM059AqCl15T+TPhytNNUNuhdzIpuavIiTyKn6IYZIHHQflzgarkmZepQCX0YFcMogTQhnJl9FMeX21o0dexQ8xTPKg46Bc2g1qo5gV6KnVPZN3BqXS4WEG2x7Md3d1gY7fLjmGSx50HJQ7c0eqs1RMUHpioNx37RBpUGaXaWPVbl9depJX8UMMmzzoOCh3npNPzC03hPRvN+gUB5/WoHmiNagb4o3O6rdPjuGTBx0H5c7ckaVXHAkWyhPO5QGednvVtGWcLL2nr7au65v4IYVPHnAclDulwxr3ZQua+dilI6/nRrmD9WJL0VjlqyuB+iZ+SOGTBxwH5c6yhenJ+1Dg8cQPx3x2WLGBL1b2XTrks+PL+iZ+SOGTBxwH5dKbp9Z2jWDIq43nArOA1qbQScqeC9RW/crs0DfxQwqfPOA4KJeePNFuXfZEjljqnjmQwaTsESQVyqP2ZnQBjt/xQwqbPOA4KHc2rrfUZ8oFmncEWklBZq5gbgNn9TZ6/h6O3/FDCpc84DgoV+DITZ/NzRlyog4kyuCydoPVS82WrCX/Kpurb+KHFCZ5wHFQ7mRzHx5K3QN57QKUUgItuUOuMkeqDUv+6smTvoofUpjkQcdBuUKHkNeRSgadi4Aoz1062EGVbdCuHqJfvXnSV/FDCpM86Dgod2zAmgb37GBKzwarJiAyKnhOa/g0qfmrLST6Kn5IYZIHHQflzthhnLWlAT4eH3BlAa95gGjm0b1qswtjxx/xQw6XPOg4KHe8Dk8ZsxGkVQ3IagbD53H5vzUkyG3iV8+e9FX8kMMmDzoOyh2bPD2nMleC8mx1I/QM7tb3fI4mWcqUecHs+CN+yOGTBx0H5c43q+E27Xkyq20CVZ2gOTPwWIM87R+m+dHDjpLexA85fPKA46DceTGLc0qt+59oa7QLhhM8Sw+hGcuq7Lq+2mH1Xzj+6KvCJw84Dsql5+S1JK6+aXi6qV525RAsewhJpY+xeLSPNpH8F44/2qrwyQOOg3Jn+2FtOmoVsP0/QGv3VrLMoMvoeeaKm4/v4fgdP+TwyQOOg3IFjpTHv+cbMGbabZWMAqqIIInbnHmxp48m8v/C8Tt+yGGTBxwH5Y4RaM5apwOnuQfynhF0pQy51Ma9l+cewfdw/I4fcrjkAcdBuVM5nvDtegzybvuXNhl8rA4VXYf0IVw+8gH/C8fv+CGHSR5wHJQ7rzpMd3EYCzwVfI6gFTBPtkeQxpP2xFFvfK36I35YwyQPOg7Knc9VKe8CUSuUJ3lIu2yAlpagtUasNLH3j56S/w8dv+OHNUzyoOOg3KGD3XpaA6StXTvmEhAUAvGpuNusZv7RFpL/oeN3/LCGSR50HJQ7ASteY82hMNkcSHMC7SpQZtUyd9vV5EZn9dslr+GSBx0H5U7Aiqj05+5y1uf48ky7dvRdRaqSrNEbDv8ofvg/dPy2yWvY5EHHQbn0yWrKLFxgt1Pj//ZKu+UCUgeuxIqdP3r29D90/PbJa/jkQcdBubNXumvO+u/MkzAQFgFrNgGTp6xljKQfbc4t+U38sIZPHnAclDuNVaveemdAwwVE3UCrIzjNsrAt6+2rT1b5Tfywhk8ecByUO6tBKXd/1rplexa8cWVw7BMylyro2dtXm0j+C8cfbVX45AHHQbnzXtbH5Oe+rMqU3VaR7KFDHdKzvEf6cP0sm5vfxA9r+OQBx0G58+RJkq+iz+GzsduqZ7O0tGyANWvuVjGnr5485TfxwxY2ecBxUO5s6WlWhuEuGs8nXOqKj01OMMVyoqS2i8f3cPyOH7ZwyQOOg3LnWy6uyjQT6EgJqPQKwmWCFU/NUultfbQa9L9w/I4ftjDJA46Dcmdv7ho2kR1w4LNdoeyZ45nPpYzlXfJq+JXRkV/FD1uY5EHHQblTOigxz5zh2VcFtGaGPYbs+rFGc95wFP4qYJVfxQ9bmORBx0G58+ipNVtzILC1DFRbAcXWYdVqfbY00rhBx+/4YQuTPOg4KHcednDrg+zf4sMK5BsMWfRc0cxDaKKbf7Qb9H/o+O2St3DJg46DcmmvdB5EOKCnxyXnukCXMVjPtQ/tfX0WXc+v4octbPKg46DcWUTCzTDNCiNRAWrdwFZ/LgXO2ox07sn8Ah2/ffIWPnnQcVCu0NGfpxN1LqjsbXdWu2zowg5qVswqldW/WtNT3sQPW/jkAcdBuVQ6+sy8KrTVE1DiAi4qkJBUk1FT/+i+7H/h+N1XSfjkAcdBuQKH8iRfpYI+R8lJ03ysQAZsTn2NNvL6KmFV3sQPJXzygOOg3KkcTjSMHWY3A/rnmE8eMMYQQ89jfGZ2lDfxQwmfPOA4KHe+V5U9d+MaMOkJrkstYHUQ0PTNxv5T6KvnsuVN/FDCJg84DsoVOJplVxkGONMeyNMezaUKw2KaubE0HBdmjt/xQwmXPOA4KHcyJHVMZGyQqj7Bda7PJRsH3r3WmuZc81d7c8ub+KGESR5wHJQ7O3om9dmagtKTzUUdoEwDUmLmQpxT+uqxbHkVP5QwyYOOg3KHjlVqf6Lq1XdzRakLOLYCbcgiHfRYhBfo+B0/lDDJg46Dcue5LCXMaTi0ZHvqsNzAeVRIyKyWmqrSBTp+xw8lTPKg46Dc2bSQebdW7CD/lq7LIJBMBZCmtSbVlb96ElhexQ8lXPKg46Dc2WBlJdes8iQPd+3ANJ43HQSFtJiJtYE36Phtk2vY5EHHQbkzdxSktWgBSnnuoPkAt06QydB4NKP61X638ip+qOGTBx0H5c6T2VpzyrlDlaezmpk2HQlBHCVxr0v5qxAJvokfavjkAcdBufMm0GV1bQgrI+/uahm4Y4Jeqg0tKxX66oMuvokfavjkAcdBubMa1KTWPgbMuZEgprkrRyswG3bHNrimry4S4Jv4oYZPHnAclDvZXO+4pBCY057L9wAO1vIEGTQmp5QXfxUiwTfxQw2fPOA4KHcm8mZ9LiIoLroncl1gtp710jZTruZ9fRUiwTfxQw2bPOA4KHfeA5Ykm4MKi30j4T2D0sYk9777rdlHaV+9B8Q38UMNlzzgOCh34Jitma8JFZ8Lmlye4HoZwGWt7m0h+oWB/Hf8UMMkDzgOyp2vVbPYskRQZ3Gg3gZIngyY0Fea5qNe+JT7R/xQwyQPOg7KnWcddazlPmAZ776qzwzuauCFnfIyHAsv0PEzfqgpTPKg46DcsQGb52xNYOR/O3pYQBQVfHnT3slT+SpCgm/ih5rCJA86DsqdD1Y2Uk/SYfdXDUifA2gFF+joityq5HGjdvx0yTWFSx50HJQ74dykQzo7VFvP0Q7t4M8DKJ3el0paI3213w3fxA81hU0edByUOza55NqWFyiM9pgdCiIToc/KI3PS0m50Vj99ck3hkwcdB+UOHdw1S80wff9CiRGkYH58chEvUr18dbGDXsQPNYVPHnAclEsJq+nsfQDW1IFqV9COBKuY9obV7bPL5PQifqgpfPKA46BcgaNw6bPsmTyTD6Dn6pN2q9CUV52TNiNfPZilF/FDTeGTBxwH5U7l6IImQ0CcnhDJ2iO5oMJC6jhkjxz5qxAJvYgfagqfPOA4KHecQMfBugxQ1lM5GoE8X67WqJizldHkq9Wg9CJ+qCls8oDjoNw6g7Yni7qHDHkOPeXnTsfKfc8cibhOXLl9FVynF/FDzeGSBxwH5c6SHl5l7e4J1tS826rcQEUMWs9rcmtM+auEFb2IH2oOkzzgOCh32iqdTNQHrPQcXxZSkP23gHuz3XHh/u+Fr1W/44eawyQPOg7KFTrY0SoPB0bedJRUQVrqUJUr2hq5tAtDxx/xwxwmedBxUO686+huPpXAUt902B7OJdXdXWmpg6dTswsfc/+IH+YwyYOOg3LnMXnFmuQJHc6agEY2cBR8TtuUXjlX9682LdCr+GEOlzzoOCiXvlhZLlwQVs39+Zw7wYUrrDy8ppZ4zK/ih/QqfpjDJg86DsodOlS5K87dSs3nwFN99rv1CmPPIYLNa8Ovtq7Tq/hhDp886Dgod+iQTsJGgNwykPIC5VkAlwzHsrziV4fQ+E38MIdPHnAclFvJdbPRG3jpz6sncpBJewDJSbQW8WJflQ5+Ez/M4ZMHHAflziE0TW32PXXoUARyymDFFyT1nJz7svnVTM5v4oclfPKA46Bcui9bGdUYstfH7Jh7/GAcG5OWqlcT+myHFb+JH5bwyQOOg3Ipfsj7B2YoUK37l+QdxKbBrI3TqKthuVA5fscPS9jkAcdBuZOwmo1LsQLEZrtyPB4gVYLRUm9IeyQvX9nk/CZ+WMIlDzgOyp01JNLFMmYYZHU3UzWBESJUszJHExzrq+2H/CZ+WMIkDzgOyp2vVWvlZTye1W67cogu8OQOWHuSPXcMWhe+Vv0RPyxhkgcdB+UKHUYDNRUBnbqbK8wLrPcFXGWVacrzs+Q6v4ofljDJg46Dcud7lcw+RRGmtmetNCOY7sYKKa1lfTW1r7aQ8Kv4YQmTPOg4KHfOy3bJxOiQkHZ71XYVccMCszPNWaZI+Sqcy6/ihyVc8qDjoFyaO/pKsxaw5HvuyKOCjOdhIKdUaWw6xlf73fhV/LCETR50HJQ733O7is8su3Y88UPcZcPXnkB0FmPuraexLtDx2yfH8MmDjoNyZ+u6jlpkEAySZ+t633NHbvWf72EklNJnx5frm/ghhk8ecByUSwc7nHVog64+n+2HFdyHgK4iZVDh5l+9J69v4ocYPnnAcVDuzOS6bKkIFB246wWvPXX0Dtp9bW76TJ8teKtv4ocYPnnAcVDurAY17FmfZxwzNSB5TmhyV6jLCs1RchkX4PgdP8TwyQOOg3IFjslJMGOD9W/SeKYPH26grVLPvPrMX/nk9U38EMMmDzgOyh0jEMlraw38eRRIpgt0IoOgzqW8EUlffa6qb+KHGC55wHFQ7jyWtTm7tQwosgfyPYeDrecomsyRiSv3z5b01DfxQwyTPOA4KHcCVjZwDSfgf2eeBgv4ZIY+p2vJghUvzBx/xA8xTPKg46Dc2e+2/+VsjOupFQhErYMW3UVkt1tzN1zc8oXS8Uf8EMMkDzoOyqXjy8paUgdZnPfU0RNYGgoDG1pm8tUu2IB/xA8pTPKg46DcsTpGHl76gKnsm46Eu4o0hWk4sc1Ji756ElhfxQ8pXPKg46DccclbTT5wt1KSNh1uFUS1QHVEI6m+9AYdv21yCps86Dgod8yOWkbBJ1tVLD2PAhM4pz2fp8adbGanC99z/4gfUvjkQcdBufPNqibLY+xZfBeLB5ECYt5gVmwsbXLOXyWs2pv4IYVPHnAclDufrNJsnmcCzbntxqpM8CoCtKylkdZM6QIcf/RV4ZMHHAflTsJKyBwpQ2qmGwkvYBsXKE1Sb33y6l/tXG9v4ocUPnnAcVDufM61PYGTZFCsDJTzfI7ZGNSpppxN7bPth+1N/JDCJw84Dsoln7yzLB7Q85PNpfqEq2aFUTw7SteULlSO3/FDCps84Dgodz5XldxrW32XilR25SADL23B8LEGj1Jz/Wo1aHsTP6RwyQOOg3Jn4/pkLJx2qRi+x/Cy0vOKfNeQYbkYyZ48LsDxO37IYZIHHAflTjZ34rLUGZQekzxlBOnyfLySoRuPzcwFOP6IH3KY5EHHQblzfJn3zx9nh7VSBuK2+6o1CepzltwMcx5fLc5tr+KHHCZ50HFQ7tSOKv1JwD7xw91YEVdQsQbaxnSdpN+dJm+v4occJnnQcVDufM0dtaciBsl01w5aC9xqB3dKS+aoM9+g47dLzuGSBx0H5dIektpnXwKrNgRCaeA6Gtiow2Qas3+1/bC9ih9y2ORBx0G5Y3aI95VoglAbQIMGWNW5Oyvqezo3Gn5j7vjtk3P45EHHQblDh9ayCVlQqey5Y08hIONptHjpkM6FGT+iQ97EDzl88oDjoNyBAwvnUgfU/QeQGIM1TqDkhbj4Hsy/Kh3yJn7I4ZMHHAfljk+e3aXubsrbc69Di4IKV0iIyUZJmPtX9zrkTfyQwycPOA7KHTiSjrQoAZaZn2toC8RHeW52jFw6PwHd7+H4HT+s4ZMHHAflzoK3vLinkaHNtoC472F87LYK1Yh6qbr/3f09HL/jhzVs8oDjoNyZOcbyJa1Dbon3zDELWEaCtIbZYEebX23pkTfxwxouecBxUO74gKmhYEEoXPH/XHJhUmhSvNWlI48LX6t+xw9rmOQBx0G5YwOmldjHgrwLCJDVBdZcYfaS+mrLVC9Ujj/ihzVM8qDjoNwZOoYVJC+g9hzr6JTBqy7AwdPb0JWHXKDjd/ywhkkedByUOycCiXOnWmB0KkCrEvjCDtVdpvW05EZj9Uf8sIZJHnQclDt06LM5Oi2YyP/WWClIXRnQuis3SfvvXKDjt0tewyUPOg7KnePLNnuqRiDZ+u6sMIFoz8BTs7MuWuVG7fhtk9ewyYOOg3LnxSzKVJ8JaD43CUg7WLFdStryuSr2si44gX/ED2v45EHHQbk0d/jKLSVoI+/aUesEb2ttRHTVQpsZ/Goq1zfxwxY+ecBxUO6UDh7eGj95de+PT15B/bkSmPeUjt4b8gU4fvdVLXzygOOg3PmeSyXzGmU3UnU3V6WXXTQqAflzryOX2Xx+D8fvtqqFTx5wHJQrcDiZUsYKiL7h0O7gHRtkS4XLWJY+e02ub+KHLXzygOOg3KkcZdapuGDV53sVZQbpSYA3NEVKorq+2n6ob+KHLWzygOOg3BnIWx08lYFN7WmrbA/kfVeO7O7DsSz56i25vokftnDJA46DcmcgHzP16puGJQ1old1WmT8+oFIda2KeX50j0DfxwxYmecBxUO7MHHmmNouBpuxA4/mUi7uGrCw2u8rw8dV7QH0VP2xhkgcdB+VOcl07tbIq1OwK+7cVzNeA5VYoSbaSL3yu+iN+2MIkDzoOyqWd67L6Y43zriK7sUIC4dlhV5S+AWkL9asIib6KH7YwyYOOg3JnN6hq2YO4wB7N7fmam8FG24hUyXPP5KvrV2tI9FX8UMIlDzoOyhU6RlMeaAQ5z00HtgK710pQ52pOSMXpwufcP+KHEjZ50HFQ7jwn7936YIRB/twnpwWCvcJKw3ghU5ELGZI/4ocSPnnQcVDuuB0oWRgfMJ7aMfcvYvjvPfnCltXqV7eeML2JH0r45AHHQbnkk9dKqRTYo4c/PnkFQ2OQpb0saoz8UXL9v3D80VeFTx5wHJQ7j564OIoW2N3Vvy9Wz/fcrJDbGhNro/TVTP5fOP5oq8InDzgOyhU4WsZhJc09ZeyiQdky6NI9oVPhvGrvyT7yyf8Lx+/4oYRPHnAclDvfq4zSmDODsz4nNGWCrSawC4ZV7X0O/GhNz3/h+B0/lLDJA46Dcqdy9IRTh8BA3TOHu4NiGUDmtnkZptS+h+N3/FDCJQ84DsqdmaPY0LUY1HP+P5fccyeY3khLruxfLZX+Lxy/44cSJnnAcVAufcpd1mzyLhWrAFHLz7PZAlJxYauEhvw9HH/EDzVM8qDjoNzpq1aiLqtB6bLpYGYwet521Lq6UWbjC0PHH/FDDZM86DgodzbnLl3JO0OqSruAMIFlk2cpCe3/XZq/uvP0P3T8jh9qmORBx0G5Qocq5tQ9Q0HZk3iTCbuZGdC5D8ylCH61Ofd/6Pjtkmu45EHHQbkzd5RVK5UJSbMC5YngiApr5adspFzXRw9m/4eO3za5hk0edByUOxkSRRrqCRifzsrTM5WvCVIydawdieoFOn775Bo+edBxUO7Q0d2wqu3O6tlcVbuCzrEbrWzoe2Bf86tDaJjfxA81fPKA46DceRO49njh9u8z7nwukz/vyalBImKn1GbTr9yO/CZ+qOGTBxwH5Qoc3Ap13qWioz/LFthBkyYoqlMyZqnto2UL/4Xjj7YqfPKA46DceS87kw9xAaxTHrOj78pROsznKPhuq9z7VyN5fhM/1PDJA46DcscJ9M408oLen1ULqAoixDDaSGvV3szX93D8ih9KSmGTBxwH5QocZVNADSsojgW0ZwxQqwVkSvGx52EdF+D4FT/ccIRLHnAclDttlckeuVOBtWzDkUcC7ZWBC1an6avwR0ul/wvHr/jhhiNM8oDjoNz5lLtSGmt3VIhpbDiSg3TNgOO5+5THcLnwtepn/HDTESZ50HFQ7rx5YhEUnTCx74k81QpmKlBFxYd7E77QV/2MH246wiQPOg7KHTqmJFpZILcnnCtjgApOWD515NaK1K9M8vwifrjpCJM86DgoV+joc7Tq1sDWcHjulIM+BWRJL00xM+KN2vHLJd90hEsedByUO+FcL7k5K5Q5K1DdPZbk0UBKyqWMPZXPG3PHL5t80xE2edBxUO58skLy0vOCpbkBdU2gpSMk6alnb2PQhU9WP+OHm47wyYOOg3Kndow0Ka0Mjs992ZENZDUD353WpsYKfzZ3lP93/HDDET55wHFQ7hzswOUmlqBQwecyeQfXtIDmyi5VO7avQiTl/x0/lJTDJw84DsqdysG6sHCBXUGeyrH7Kqs1A+Zai06bLX81k5f/d/xwwxE+ecBxUO6s6aHVNKWyS4XN50VgA62JYWoT0zykt6+2H5b/d/xwwxE+ecBxUO4krNyGP89lcchzB40rbCZ8V45J6LO0Xi+0Vb/jhzls8oDjoFx68qTNahGYyAOoSwe13Vs1eu6gpdpn+mrTQnkTP8zhkgccB+XOzDFrqb2s56GT7IHcMxijgaU1OqXVeXzldJQ38cMcJnnAcVDutFXM5L4SlPx8yq31OWSzC0nqM2uugrY+OoL2Xzj+iB/mMMmDjoNyJ2AlZXZuA5bgAtLWQTglqGacWJJguWB0/BE/zGGSBx0H5Y5JXrx6YwerT8BqLgbLvmBRmuhmXuuFqeOP+GEOkzzoOChX6PCGrTYUkETP11x9lub2DJOx9LRSH+mrCEl5FT/M4ZIHHQflznnZPWXM7gJKbdNRagPlzLAS7tFDauqf7ZUur+KHJWzyoOOg3JnKe0o2yJ4jgXsqlybgWQSG9jS6Dqp0wQn8I35YwicPOg7KnU0ksxJrbzD+PZnlZM+yBYVCtNiqSZ5f3XrCN/HDEj55wHFQ7rx6sul591AwHxeQ6kLwUSu0XGfCOd0/+6CLb+KHJXzygOOg3Nl+WKRNzRlSQgNquDYcw6DoIktqLdWvth/im/hhCZ884Dgod3zykpovQcA9dTx7cwmkrg6JjJugmfFXh9DwTfywhE8ecByUOzOHpjUtJ6gZFcgwg1ZlUEVprKzNL7RVv+OHJWzygOOg3KkcLeXOJcEwbEArN3BqAjbWykslVfnKJsc38cMSLnnAcVDu+ICzmWsvm4s6gUQVdHTcf2mqPutceX4Px+/4YQmTPOA4KHcCVi44dfdRnnVXjjQek7w5WEm8B/Nc8TMbEF/FD0uY5EHHQbljkq/qmNcEnpyB6JnItShMm5lwCKXyVYQEX8UPMUzyoOOg3KGDePScHTphBSo4nuVVDcaovS5e0+nCx9w/4ocYJnnQcVDuPCYflb3TAkRZQNYqqPj+B9xsjunWZr9RO3675BguedBxUO58sVqaRn7uns2Udmc1BVznHkMGGplW4fZVdB1fxQ8xbPKg46BcoSM1kl5LhzqfcK7SfOKHu8dKk1dJ5Kw3OqvfPjmGTx50HJQ7C95oKm5EQOY0INYMNnuFKbuvylLGmF+5HfQmfojhkwccB+WO29HnkufyWfPn1ZPReF4HZhhLqObS0fMFOP7oq8InDzgOyp0Hsz1NRHTo1jsQFgORiuDumUuW1f2rTST0Jn6I4ZMHHAflDhxa1shDwXHl3VbVBJKLQp+VjEcpVC/A8Tt+iOGTBxwH5Qocq/hk0QJeSXZblRCspw6F5ux5Go70lU9Ob+KHGDZ5wHFQ7nyumiPxHsnBmPzZYfUcJhgEEwcuS0vJv0pY0Zv4IYVLHnAclEsuOc78FA3fDRaQZ4N/a3Rzx5rKlvbE/j0cv+OHFCZ5wHFQ7uxZqDP55gDQmfZAnjJIHwazayOtxF6/etVBr+KHFCZ50HFQ7pwmr16nk0HzuvuqUdqmA3nXD0+rU6VpN+j4HT+kMMmDjoNy53vVRG+9K3B9Hj352PMHCUPLLdtcXnaHdYGO3/FDCpM86DgodwJWlFsfqYP3ZkC9GlgxButNk+e8On61o4dexQ8pXPKg46Bc2istk0gHNG1jd1b4HNBkeWDxMogY2wWv44/4IYVNHnQclCt0ZJ1mSRrM+ryT9VnAlBYw6VqtWkv81aknehU/pPDJg46Dcmlz7hxFd7HIXhaQPN+sbBr0qYgmZk2+etjBb+KHFD55wHFQ7rx6kmbW64BVnltPs++xI1MFJU+tk6HRV5+s+E38kMInDzgOyh04NPUh3gFTK8/2wwSWlKCOksSq7Fry1UzOb+KHHD55wHFQ7nzOldlLGQa7h3ouk/OuHJQY8qKVZ/Mp7auEFb+JH3L45AHHQbnzqmPPFTT+vXHCp62yCl5Xe9KIrbOk3tZXq0H5TfyQwyYPOA7KHTikJGqzgOR/T540wa4VE0qn1esuKZy/MgL5TfyQwyUPOA7KnbZqjTZGz6BzTxo0dYCvPZ/vdsonpg1KuQDH7/ghh0kecByUSy/JBbvUCdgqA/X1zx8XKPK8Kp+p5vXVY1l+FT/kMMmDjoNyJ37ohQltwZDyHEHrBdyTAGonXua8/MJE/kf8kMMkDzoOyp3a0R09Z4XaRgIaROBoGTgZKudGduNj7h/xQw6TPOg4KHdqx8rEqVRwG2XTYQ5axKBwnm03/XnPHhfo+O2Sc7jkQcdBuULHXJjKM21UnAOoTdlzhyq0pm36JmT0r87L8qv4IYdNHnQclDt09JKIqEF+LA56HkDpHAtactmt1XSfN+aO3z55DZ886Dgod8K5o6bR3Pa0kZ6HHbQ7K/MMPZH2slJl+iqcW9/ED2v45AHHQbmTsPK6R4vkMBXHcyXQQZ5raLu5KrU8sHx2kqC+iR/W8MkDjoNyZyan1Glyh+6dYXPS9nSOtvsqzMVKqtW+msnrm/hhDZ884Dgod151aCkljQwrPWt6qjk8VwN3byW7ZhROzl8F1+ub+GENnzzgOCiXnjxlWlIQEJsCJVdQWQ4VKeOSmfSzr7n1Tfywhk0ecByUO5+reCHREFjLBYhbA+FRINU1UAexy1cfc+ub+GENlzzgOCiXLmiS1LYa4CrPk6euIJMJahoFeQxJ88JA/jt+WMMkDzgOyp3th72WOvcYzpie/W4975mDM0jlIk+iBD8LWNVX8cMaJnnQcVDufMstJWOWBJh626VDETTXBQ2pDOvLpF4wOv6IH9YwyYOOg3KFjtZSVt5MmPIA2hMHyHqeP7WeJTuVJBdG8j/ihy1M8qDjoNyxOtTX4Dyes2fPRQIu4EMQZjIs+08t9NV52foqftjCJQ86Dsqd7YdJuCa2J6u+KwYagfsUGMi12ly0Ptt+WF/FD1vY5EHHQbnzYha5ScsCKM/WdXQGnc/LQHuCV0gD842p/LdP3sInDzoOyhU6OmXTWiYMTQloyfPEoxgkpeal41j21bOn9iZ+2MInDzgOyqWE1eqsU2FQyUDZBVRqeWzz0anV7PrVsoX2Jn7YwicPOA7KncqxvNMzcCyXDcdcz0w+HHBUScizef4qYdXexA9b+OQBx0G5s8MKC/aWM/B44KAmYNM6lDEa76rhhb/6nNvexA9b+OQBx0G5EyLpq7A0Ba244SimIIwItSZN1mpr7QIcv+OHLWzygOOg3LlMrtUEx4S2ZADVtsAdG4y6fO5ppGT5yupob+KHLVzygOOg3ElYNdK2CkKZrcPzOhCMuUFvxkmo9O+ekrc38UMJkzzgOCh3BvJe5lApgCXzbqsSgpfBkDYUNMkm1a+2H7ZX8UMJkzzoOCh3JvLJKXnpINgJKHUDn6NAwywLe9HFF0rHH/FDCZM86DgodyIk3EoRJVhd17PfzcC8NKDep9S0ZtELH3P/iB9KmORBx0G5QkcyzjKEwVrbnZWNtseO0SFT8U46pnx2rqO9ih9KuORBx0G58zl3siXmCTLm7qyYGXytClqqLaurp3GDjt82uYRNHnQclDtzB2NLq3foWQwoD92147kZWGgweUuSLmRI/ogfSvjkQcdBuUIHW9UNCMPCxyffzdSeyleD2ottOkYu66u5Q97EDyV88oDjoNxprFISGcTQsD4Jq74bq547NEHksrrP9tWyBXkTP5TwyQOOg3KpcuzBe3UBGjXtysECUrtCKq02H5hsfPWcXN7EDyV88oDjoNwJrrfUeHmDYWkBkRSQPaQ/q0Hnqs2q24XK8Tt+qOGTBxwH5c6Ct10mVlKEogWBkOkJru/K0Xzm6av0zxJW8iZ+qGGTBxwH5Q4cTReVUsBRFIjxyebODCNh3i2XtIJfvQeUN/FDDZc84DgoV+BQGlTToF00+m6rchsg1hpomWu2IvunSb+H43f8UMMkDzgOyp3gusyBMz/HnZ5PuZUnWGkZRKrokNZbte/h+CN+qGGSBx0H5dLKdfPal8DgRs9+t/LEDxOYeO/Tc8H+VfxQXsUPNUzyoOOgXNqc28oYu6fy9pyyaX2P5MYZCiWZGWfK7QYdv+OHGiZ50HFQ7tSOTEtryZAWViDKz+ZcNqjW2SyVbLwu0PHbJddwyYOOg3Jnr/RI2BQLZO1p04G0h/KFYFnGRB6Y01evyeVV/FDDJg86Dsqd7YdpuXN9jgTyrh3PRTRZacMyUeW5oCnpxlT+2yfX8MmDjoNyp3Yk77OXAoWfr7quGcyoblh8VhMqTF89mdUX8cNduQKOgOP/q9wJkfi/jQoDMONurFKS3VhNBkx77qgkNX12QlNfxA9zCp884Dgod5YtFMG2NhK1rQHUrYMkb8C7ZHREw2Zf7VzXF/HDnMInDzgOyhU4creltCtH1flsP2QCI+/PBea0eVlG5ULl+Bk/zCl88oDjoNwJkYylZTSHkfICms+qBcsMI3vpw9sU/ip+qC/ihzmFTR5wHJQ7r2W1eKrCUPA5ftY1gWVL0PO05JL66BcG8p/xw5zCJQ84DsqdymG5ZukNRKUBCSJYtwapCUlCU9f5PRw/44c5hUkecByUOyZ5Ne9zKgj1PXP4Lh9ScoKaV8meSu94YSD/HT/MKUzyoOOg3HnWkQdbS8+O9dKBqu+JPDWFtZI16qZlXhg6fscPcwqTPOg4KFfoqHXPHbWPPWYsfKYOAStawZZNq4WGf7b9UN/ED3MKkzzoOCh36NDaC+bH+JPnRGBtYFIWZJXdZWmayl9FSPRN/DDncMmDjoNyZw+J9J5J/70EFCDyCtp3o8WcKq802ekGHb9t8hw2edBxUO487HCdddVdLOZ4vue6g+/+CgTTrLMN1PbV9kN9Ez/MOXzyoOOg3KHDdBHNAbM8nVXGDDYywvBCbcwlsj6ayim9iR/m8MkDjoNyK2HVmnMBq7pLx1gJvEiHzIy2VFNNH33Q/S8cf/RV4ZMHHAflzrKFWZRXd2h5GlBLE2Rxhoo+XVonbh/tXP8vHH+0VeGTBxwH5c4xm2ZUJ2Uok3dbhSagIgiIdRrPiml9tP3wv3D8jh/m8MkDjoNy52suGe56oaDPQyeatisHjj2gNyLlZ17Hj75X/ReO3/HDHDZ5wHFQ7tjkWH13VAhljOdjbt8zx1CCqk6DlpDQR3tI/gvH7/hhDpc84Dgod7K55q3b00eNOfbM8dzS7L0DmzQdvTjbRy75f+H4HT/MYZIHHAflzktyXzxQHErzBpQ7gk6dsGZGzZYf8Xs4/ogfljDJg46DcmfoYBmelaHTenaD7iIivtL+S54y1HPuF4aOP+KHJUzyoOOgXIquD3fGAW6PST7SUzukQllmZWGpJV34mPtH/LCESR50HJQ7PiBp7oX/3XhyoGIZrIhBT7JWTsLZywU6frvkJVzyoOOgXBrKE+saCdSe/W6sBTwNg5WqlISzlq9Ok/8PHb9t8hI2edBxUO4ErGS2uhrCas9zci4MkkoDm9WUUu29fXSw43/o+O2Tl/DJg46Dcscnz8ua7kHDkMvurHyBESGwuiaeNKx+RUd+Ez8s4ZMHHAflChzN20IsC1oaDUjJwVkImEt/Gq406KOl6/+F44++KnzygOOg3Hn01HuisluqRM/x5brhkNYEltkytccgvADHH21V+OQBx0G5s6bHM83cE6xe9kiOPp6RHMEnWaKkewr5Kn6Y38QPS/jkAcdBuTNz9NrzLhKgjf5deqog2RWsPi1WmjrtKycwv4kfYtjkAcdBuQTHGs2c9xj+bw9JbmB9z+eVJav9W5z70Smb/8LxO36I4ZIHHAflTjZXhbKJQl+6B/KpBcTbgLSrxuaiIfNX2dz8Jn6IYZIHHAflzntA1D6p9l00+gAqs4MtEiAdxWpiSfiVDZhfxQ8xTPKg46Dc6atSKXmPGYA006ajIQhxBjTqi1eS+tWxjv+h43f8EMMkDzoOyp0IiYhrGwStPqfJKXdQrQrTsPEgoSR+gY7f8UMMkzzoOCh3ouuzLa57ztij+W6vcnJQ6gXyyGvVxdk+27SQX8UPMVzyoOOg3DkvW1MSJAWuvukgK6BNHKx7non67PrRvY7/oeO3TY5hkwcdB+VO7chZHKVAS9WArO+pnMZzomCl3pAen/wCHb99cgyfPOg4KHeePTnZEslQlBBo9gHS6oSJK6eSrbq3j+gob+KHGD55wHFQ7jRWzKNW3nDY88lqzgaasAJV85JTy/KZT17exA8pfPKA46DcsQITcuKkMDnvypFbgv2v6w4N0Ql1DZMLleN3W0XhkwccB+XOJpKRuuPacDgTUEoNpPCCXJAGj06zXKgcv+OHFD55wHFQ7lwmb2LSsz2Hz9KzakHBShNIWGitMnOaFyrH7/ghhU0ecByUK3BIX13W2vUiya4c7AOsOUFhRU95MqavFryVN/FDCpc84Dgod+BAShWRIPexgDBN8M0LYO8lZR+F51cZkvImfkhhkgccB+WO0WEp18wK+mxXIM4NtNRnjVVpxcqeOvQCHH/EDylM8qDjoNwpHamX6c1BZvc9dGACY57Qa+ltTCu+vjLJy6v4IYVJHnQclEtTR9tFYvGzbn03Vr4GaK0ORWoag1JX/eoteXkVP6QwyYOOg3Ipup7H6MjA+NSO/mxaGGx7MM9MNGrVz8K55VX8kMIlDzoOyp25Y7dWe7RYUGvPT8DKwUqZ8ORy0XKm7Be+WP0RP+SwyYOOg3LH7NBFrc4ESml3Vs0YVFKCjt2G91IH3uisfvvkHD550HFQ7swdq+VGzwddxfF/c8euGAx9T+nMqzSlr6ZyfBM/5PDJA46DcmuHFaa5G6vyLD4kTB3cpTyfrErOgyemr8YOfBM/5PDJA46Dciebm80pWwLErkCrzj2O0+6rVlaZnBfO+T0cf7RV4ZMHHAflzsp19lKqKjBPASq7wXItDK0vLExM67OEFb6JH3L45AHHQblzyybvuaJ6gbFkT+R1ThBtDGPOZ7dVW61fmDl+xw85bPKA46Dc+Vz13B5PI8PSlZ77sgtE6gC2aVicXBp+D8fv+CGHSx5wHJQ7lYObqncCYzIgnuNJk2xC0hQZYoLtwkD+O37IYZIHHAfl0pknNW/TIONzItBTBxmGUHovE5d7G18dssFX8cP/H3tvk6xLjjLdjggzCRCC4aC/+Q/hKs77NbLs6tkWnVCLapw6O72ZeyUQ7oISJnnQcVDu7AaVOmcZskcN2qVj1gTtMTqyTCVabOJfLc6lV/FDCZM86DgodxorbYmoZiCzPZJ3T3vq6ApieWhOjbheGMn/iB9KmORBx0G59LCjLtLdVDV/wrmLDBru6bxhG326NJ036Pjtkku45EHHQblCR+rJadQCyeR5E4i+Odl/65NGyolTTV/td6NX8UMJmzzoOCiX4oc1U6sMU5YA1/03a73BxJaLZ0qpfxXOpVfxQwmfPOg4KHe2ridvrGMAF9t08GhguP+ovMeOlbOvz96T85v4oYRPHnAclDtjRytl7N4eevO8CfEObnMAeq67waqz0lcJK34TP5TwyQOOg3Jn+2GrawktGI8fyGlmMGYF14F9ZMqkXy144zfxQwmfPOA4KHeyuUxCjAPGtGdvLk9opU+w3giT1TGKfg/H7/ihhE8ecByUO06gEeXH/1up/TuhWUH7XNBWTebutGvJ93D8jh9K2OQBx0G58x4wVyPtA0Se1aCsCq02BbWck86W1mcJK34TP6zhkgccB+XOQJ5s/wLyczeTFFhyh+bFwLmpeW2V+lcZEn4TP6xhkgccB+WODehzddHdVpXssAeQBo1NobdZffYkuVwYyP+IH9YwyYOOg3LnKfmkPVfsYdyqNeBlvueNvMfyp8VqbkYdL9DxO35YwyQPOg7KFTp2UzXIdEImKXsklwmWVofKzrN1NxkXGqs/4oc1TPKg46Dc6awy26hFoP+rHc4DtC+CJDRLmYmGf/UkkF/FD2u45EHHQbnzxaqV0SkVyD0hcN7jeaOxoO6frZII8g06ftvkNWzyoOOg3LHJtewOaiXYHZQAD0FoexJ/goitjbLrSi8X6Pjtk9fwyYOOg3LnyewYeVLarZQ/u0FTLbBnjQpe9z9g0pn1qyez5U38sIZPHnAclDsnNNFXbR1BrAxgammXDl+wUmXxMSvXr3zy8iZ+WMMnDzgOyp1nHXlJxs0F1T2OM8sC1/aESBS9TG3Dv3oSWN7EDzV88oDjoNwZyaXnhsaAVvdILs9lcivP5JFymdbVP3vzVN7EDzV88oDjoNyZyNeeOEwmpPZc66ioYGNlWD73OE7cVr8wc/yOH2rY5AHHQbnzHnCuXCnvWXzm52OuCnh/th+2gt3azK5fGYHlTfxQwyUPOA7KnYG82pBSFNbUAjzs2bi+/+itFn9e0ab+1SWb8iZ+qGGSBxwH5VLlwCGzMNTlDoy1gDUioNKpWJfVPntJXl7FDzVM8qDjoFyhw21gYauQRSrw6psOqw1WnYvZJ0r/6h5BeRU/1DDJg46DcudjbkmF6PlKhXM3Vms8b8k1AZP13FPOWL+KrpdX8UMNkzzoOChX6Ch5drGxAOV5TO6uzxqSDLUsnoOzi3y1hqS8ih9quORBx0G5E10fuqaLgw7Mz4PZ/TdvHfKkJStnWuWrB7PlVfxQwyYPOg7KndoxWJu1Aj6e2pF62lP5fG4SUCZLo4zxVTi3vIofWvjkQcdBubN13TWplQI1uW06SMGQHTyvgbLE1vhqTY+8iR9a+OQBx0G5s8MKfRUcA7qOBiyrQGucgRiZiVNZn70nlzfxQwufPOA4KFfgGKJj+VwwU+MNB+6+qtAA1I6CVFuvX/nk8iZ+aOGTBxwH5c57WZnFS63gOBx4JHw2kRggYuql5D2uf/XmSd7EDy188oDjoFx6ENgSpoYg2BF4etuVQxEWrU1Lr0TlAhy/44cWNnnAcVDuzByzcpNdNPRZgcg4FPxZRlLUF1EuY0/m38PxO35o4ZIHHAflzteqtUYepYPsvup51aF7IH/m84bL8mJyvDBz/I4fWpjkAcdBubMadDUhZoKKUzYcyXflwAKpFq9VbfBnRoe8ih9amORBx0G501f15oiEsCcPBXbddAyeeyJfwm04GV8oHX/EDy1M8qDjoNyJH+LIk/P+N0rtia77AHUhsDEEK6NY+epFoLyJH2IKkzzoOCh3AlY5917ZoXh6NueWCdp8AlVSk4xWxlebFuRN/BBTuORBx0G58zm3cJ1LKwjVCtzW2mWjImTu6LNplSu146dNjils8qDjoNyxyX3h6tNhpOc0OdcBu3SkPaTjrIVoz+lfRdflTfwQU/jkQcdBuUQHUtXqoDIR2BKBp6Vg1E0S19b1q0eB9UX8EFP45AHHQbkzdrSSe00OmNfcjdVsYKoD+mgZXSYjp+/h+KOvCp884DgodzaRKDGN2WHw86yD9t+0lAaOPdeFmpt91VfVF/FDTOGTBxwH5Y7ZYWPRUnqu1xAwioMt7pCJ81orT6MLbdXP+CGm8MkDjoNy6VpHH9kbAv27ZWNzjxt1Llg+ykQSGvrVk6f6In6IKWzygOOg3BnIB8nKtsBkLODyXCIw3H/TMrnUUSpeaKt+xg8xhUsecByUOwkrmStT6yCN98zRWwHdRECihGhto1O/cjrqi/gh5jDJA46Dcqdy7IG7p9yB0pzAtQx4/gksFRst0xL7auN6fRM/xBwmedBxUO7sBk3axiwGpTTbEzkJqBcGJ1V3T00+2+9W38QPMYdJHnQclDsRktRslLUgeRZgpwpWaoHUV1XdI0fJX70IrK/ihzlM8qDjoNwJ55LNmleB7s8BzZLGsyW0wmIaPocS2VfR9foqfpjDJQ86Dsqd2pHdzTcdzPTvNLlDey6Vz4TCVqTQZ9sP66v4YQ6bPOg4KHe2H/ZU0Np6FroRbB46tFYcZvNZW/OKdiFD8kf8MIdPHnQclEvLFjyrYX8OkuueytME692gOs1e3FsuXz2Z1Tfxwxw+ecBxUO4sW6AyicVhzxoDeE8b4F0NxJTLrDPvsfx7OP7oq8InDzgOyh0rkEnaTAwtewYeY4Hm9dwLFJmW0XV8NXXom/hhDp884Dgod8yOhrUW2pVDcT5reio4eQXBZqMRN/KvElb6Jn6I4ZMHHAflzmpQ6rKSyK4c/CSs6pPNpQyZffY+Z+mC38PxO36IYZMHHAflTlvVVhVMAxbxHshbM2jOE9oUbtV0jXRhIP8dP8RwyQOOg3KncvCcWfKexZ+7mWzPxac5JlCridt0rfLVt1x9Ez/EMMkDjoNyp3IM7KtkAiN8LpO7gYlOSGWhWOtt6Vcmub6KH2KY5EHHQbn0WrbUYpSg8/OsQ/cw7oIdrOvoPfvo68LQ8Uf8EMMkDzoOyqX9bjUztwJzmuypYyRwnRO6k7D2nmx8FV3XV/FDDJM86Dgod+jgnkr3CXVOB+5UwCYmKJZozYqo1C/Q8dslx3DJg46DcmfumEojrwxeSgbG+fxNCER3VRFNWddX9zr0VfwQwyYPOg7Kpf1uZFTqBC5td1ZK8txBK5CdqsscjcqNzuq3T47hkwcdB+XOB90u3JL3576sAfMeORqOJ4OYdtUwKa1/9SjQ3sQPKXzygOOg3PlkNddMOnbVME3Abm3DoQTTel25i/Uxvofjd19F4ZMHHAflzg6rPVgg9gRiu3yw7paqCe6pw5I17jhRv/qea2/ihxQ+ecBxUO60VcM3FYy7aEjZI3lzMOwN+vBsuU3y+VX80N7EDyl88oDjoNxpq0aetTjuPuqJH3rfcJAiDC9FZjHK86uvufYmfkhhkwccB+VOW5VqbX0pzPHErMqUJ374HOso0hKPwTfaqt/xQwqXPOA4KJdedXBnpwGD5OmtSgVNVKFNlURpTyT1q4SVvYkfUpjkAcdBuQNH5iHDGeTfxnWTAY2zA2k15jal4oW26o/4IYVJHnQclDsTeU0pYTNIRpuOys9+6Z4gu3oSpZT8Qun4I35IYZIHHQflUvxwLjfqQJwmcO4ElsqAUkZFLi0VvWAD/hE/pDDJg46DcmcNSSmpPJtzKTcF7jWBNuzPdM6p0iSpX60hsVfxQw6XPOg4KHfih72MVUaCSbaHcpmPS14FJGdVnV17u/DF6o/4IYdNHnQclDu1o2YTdIVW2qajD4KWzEGQtet8PvdecAL/iB9y+ORBx0G5Qscq2vJ61lcteR52yADb/71+9r0J5T6c+0fh3JLexA85fPKA46BcuvX0BNcLgog8q0Hpaax4gg9d2hYRfXWS4L9w/NFXhU8ecByUOzvXKxbn0kDxsQI1DfDcMxQlz861zPbRo6f/wvFHWxU+ecBxUO5UjtoZV6lA1Caw7eHcdA/nlbz4c69j1I92WP0Xjt/xQw6fPOA4KFfgcMmUuCj08cAhj9ex2oBpaTVvlG1+dF/2v3D8jh9y2OQBx0G5YwQWzMOlAiZvzx6SPW4I0x7I3WqdlHBcqBy/44ccLnnAcVDuBNe9TSJXmGVPGpxT3W1VEbA8suaaWpkfZUj+C8fv+CGHSR5wHJQ7RkdS3b8xCj7K/5s5fP9KQl0o6l5WoY8ey/4Xjj/ihyVM8qDjoFyhAwuPlkp70ri46WAESzmBUC8+anbGj451/A8dv+OHJUzyoOOgXKHDEmbu2KD4c5rcUcFGbqBtCaZsLX0VXf8fOn7HD0uY5EHHQbljdcxNQKsTavXnMbkoNNIBc0gtujqt8VGE5H/o+O2Sl3DJg46Dcuc0ORKP58FsZx/Agxbo5AI0Wk9dE3m64JL/ET8sYZMHHQflUvxwemmdoNXnPnnGASZiUHMe1eaaPD862PE/dPz2yUv45EHHQbnzZJYotUkZkLECL1PQ8jyAsrraxOKavvqgm9/ED0v45AHHQbkzdrQpsnY7NTsu4DkaNGsOU3P2vomh+tVQnt/ED0v45AHHQbmzpsdXUUoOwrTrBeU9dXTv8AT/FopM5a/6qvwmfljCJw84DsodsyOhCxEBFdptVbcJjSzB5LEarWZpyfdw/I4flvDJA46DcmciV5zTsu0hY/VdOfB5TF4ToLTsizqafPU1N7+JH0rY5AHHQbljBI7c02wN8nqsjrYm2MAOZDba6FpxffUxN7+JH0q45AHHQbm0pCc3kyyQRnng0AXOrmA2Kfc5yOWjRQv/heN3/FDCJA84DsodG7BzmrpnceqjASec4L7yhqN4Wj2X/NlL8vwqfihhkgcdB+XOm6c9dCuuCthqfnaDFmhax+6rdHkiWShfhXPzq/ihhEkedByUS7UD15BeQZD4ORFYoeUNi6FLWY0Y8Ubt+B0/lDDJg46DcmdHDzdHzw0In/1uFRuotARSraqXhJJu0PHbJZdwyYOOg3Kns9LpSVp7to/soXyigU/psDQRTpnEN75Y/RE/lLDJg46DcoUOmsMZbQ8avp7doMuhtefHVIft8jHG+urZU34VP5TwyYOOg3JnTc+evNOTxl1rFxDepQSa1A4J6yo6rSatH9GBb+KHEj55wHFQ7liBbrXr5oKkP4fQqoMTC8wmaN4Sz/JVwgrfxA9r+OQBx0G5s4kkJRqdMxjxrhxjE6K8Fuhq0kaeDe1C5fjdVtXwyQOOg3LHJ2+2UvMKNMYeOtYUMHcEsybO7Xk7a9/D8Tt+WMMnDzgOyp0nT2ZEiQly491WVe3QcBGMf4sWWBHTVwve8E38sIZNHnAclCtwDF5lci9Q1Ai473HDqUyw1nmNPrG0r4Lr+CZ+WMMlDzgOyp1XHauvMp6Ty2QLONUMXq2Di6/+hKwafhVcxzfxwxomecBxUO5ESGTwdFXQKbutWtnBUzeYll1KkWHzwkD+R/ywhkkedByUO8eXxVBnnpBY+vOUfJeOPWoAacM9mTcn/WrPAr6KH9YwyYOOg3LnYy71TJoEpuCeOqgMUOsV0EQGsY31WfwQX8UPa5jkQcdBufQkEKfnUmBNzLt2POFcxQ5Z61JvUq3coOO3S17DJQ86DsqlVQvJbajD+HdAcw/hu3ZUef6gURllfLakB1/FDzVs8qDjoNzprFZaVdKCSsLAwgi6gYE8acjurMr66vjy/9Dx2yfX8MmDjoNy52GHj9wlNRimzzerpaB9GbQ+cx7Ue/3sySy9iR9q+OQBx0G5dJm8Y8s5g5Ynub57KbC2BtBSQn/W9thXn6zoTfxQwycPOA7KpdWgmFD58clHBW4FYbNSoVgbyutZjPhViITexA81fPKA46DcMTtU557IM2Bf6Vnw5qDoBaybGM89j8hX8UN6Ez/U8MkDjoNyKZtb03BpQMwGXIjAsiAM1bZm6mq+vofjd/xQwyYPOA7KnWyulz5xCPTeduXg54RmGQ16m6NVqrj8q7fk9CZ+qOGSBxwH5c633K5z9txhSB7Akhd45gllpJIb5p74wkD+O36oYZIHHAfljg1YSYYvhaRtD+SYHJ5vVDD7TDy1aR/+PRx/xA81TPKg46Dc2bNgXidWh5FTBlZl0DETZKQmWFvG9NVTcnoVP7QwyYOOg3KFjrKkZNm1o6TngGbHXTuw0P5xMyN9jl5v1I7f8UMLkzzoOCh3OqtnX5VagVTGv7Ejw+6zBGQsWpSlD/oqYEWv4ocWLnnQcVAuhXPFpruC9Oc1uYwKKpxAJA1uNSO2G7Xjt01uYZMHHQflVvwQUeuuHTifgNUQaHNO6EVTobRndr8QsPojfmjhkwcdB+XOk9kyMZcnup75XzhXQVtfsNLs4ml4mV91VvwmfmjhkwccB+XSi1lpDSvC8n8++R7P/V+QfUojr62wfZWw4jfxQwufPOA4KHeOL5f6jBcN5ny2HyZHaG0SeFuSyHja/OoQGr+JH1r45AHHQblzX3blJn3Xi8FzASsjeF0ZxEv1tcuGl6/ePPGb+KGFTx5wHJQ7rzpqqSJSQKgq8MwFGqOAr0GK5I3bV2t6+E380MImDzgOyqWPuav4wAFljT2Qr9bBal1gjs2KO+V8YSD/GT+kFC55wHFQ7tx5KpOqF4ZR5XnVMRq0VAz67M1IqDSa38PxM35IKUzygOOgXHry1KySVUhFnseylsB73T/OwaiSc7Kvzjzxm/ghpTDJg46Dcmer9LDsavo8j/UnYLVbqlInTFxTmFLLdGHo+B0/pBQmedBxUO6Y5KyrtTnAs286nBCeKRzWoqWrpiXzK5Oc38QPKYVJHnQclDsHNK1NQWWoXZ/awRlaXQh5ipfNDfVxYez4HT+kFC550HFQ7tQOMxlpdOiV9lCetIP2PgCdaI28aksXjMDf8UNKYZMHHQflznPy+bxvcoKcyZ9nT/JM5Qmq6NIye+XPwrn8Jn5IKXzyoOOg3Nlh5Zo6twJWqQCXhPtvz71AoWprVuufnbMpL+KHlMInDzgOyp1XT11KqbtWqD0HO9h3Y1WJYGjP0irWxuN7OP7oq8InDzgOyh23I3HKqXeYs+ieOrBAew4+rZ5MU/Y+6KsFb+VF/JBy+OQBx0G501ZxQezcYdTOe+joBI2nQ1a3RY6j4VdresqL+CHl8MkDjoNy53vVtD58MLTdSAGP2cErKizmJiae/QYcP+OHlMMmDzgOyh2rA3OlWgiwjQY81wQva4CvLUjaE7l/9TG3vIkf5nDJA46DcmfmqGVUUYFiz50n1wm6R3TAKtzyUpufPZYtb+KHOUzygOOg3FkqbfQcJs9AM8mGozH4aBlqXSyNjemzjevlVfwwh0kedByUO2+elrLwfAoG7Ym8aIb2bHobo9eJeyan/tVW6fIqfpjDJA86DsqdxmrK1CFl44ATnjkcrGGDmp99upxTKhecjj/ihzlM8qDjoFwaOzINGgmE+kPHLiDNpcLMWxCumfmr+GF5FT/M4ZIHHQflzqqFqWwpTajP8MFkCpptgc3UcFoaOd+g47dNnsMmDzoOyp39bpqb6WqQvXTg9axZsCEwWZ2biaHdoOO3T47hkwcdB+VOOFeGjbaLxUTbtaNPAytLAGtB80mrpK+ePcmb+CGGTx5wHJQ7pSMVoroqiDyrQZ+rT5p8/zi9jEybj/qVFShv4ocYPnnAcVDu+OSkwqoEuZM9e3MnGLYJ2htXS0wyv7pmI2/ihxg+ecBxUO58sEIktsywet1w7IEDvNrurdDFvMzm/QIcv+OHGD55wHFQ7uzNRUls2qHV1J9VCxkaTYbEhV2yCNoFOH7HDzFs8oDjoNyBo3sm7R2KtA2Hpt1W1VKh6nDsyTKOCzPH7/ghhksecByUO+8BMS8cewIftT73ZQuBLZmQeeRSU02eL1SO3/FDDJM84Dgodw5oNklenpW5e/wG7oLgaxI0sVa5NCv9q5fk8ip+iGGSBx0H5c7nqlp6s7Qg5zx3X9UKqK3dV+HaHVdJmudXNqC8ih9imORBx0G5FT8cKFMA5xOwwmSgU/YQkhh716KpfXXnSV7FDylM8qDjoFy6ZdMxj+GQ8lTgRgk8NXyc8lT7M5JXuUDHb5ecwiUPOg7KnYcdZbo1ctDc6BnKGXxXDBhZTFqb7HSjdvy2ySls8qDjoNwJWJU257NmfZRnhZU6Q1vPEw9vNMZoo7WvHgXKq/ghhU8edByUO09mk1AxXcDFx2bCFXyWArWqjlxXsvzVJpL6Jn5I4ZMHHAflztjRx8p78oYqz1fdQh3M5p5CRmKVvpboV6WjvokfUvjkAcdBuZSwKqtxbjBxPpZHImiIDUZqGbvI80Hrezj+aKvCJw84DsqdoWN4n8sFmuRn+2HLe+jYk0eViqmn0at9tWuhvokfUvjkAcdBueOT14W7oUIgzXvwWO7QmnaQxwNkVJz21ZOn+iZ+SGGTBxwH5c7xZR1CIgS5pj2Qt1nB5nzWLVREtVZa/+pIYH0TP6RwyQOOg3LH6WDqS5aD4NyVw57XTtgVEGXaQMwVL8DxO37IYZIHHAflzszBLrU9cHgpu61qBm3zAlinr8qTfHxlA9ZX8UMOkzzoOCh3kuu1uJWRn+9TE3imDm2yADbf/RVKy+lC6fgjfshhkgcdB+WODThrwpwr9PbYgLvPAkMyWM/d2Tzr1HTBBvwjfshhkgcdB+XOuQ4lm2QFUtYMzFPAFhoI+9KCPIZd8AH/iB9yuORBx0G5UzuqCXpxqMa+a8fmpDkX6KhtOtuyz5b01FfxQw6bPOg4KHdWWI3SqO2B3JrsqXx4Ax9pD+lzlk5zFw/86vhyfRU/5PDJg46DcsntWM1byaDSHzrS5mSNDsRWCtf0pBM/okPfxA85fPKA46BcgWMQJUROkLE0YPSNidvzqJyL7IZLfX3VWOmb+CGHTx5wHJQ78cOVehm0oC/aU0eVDG1sQuYehtEb9bnW93D80VaFTx5wHJQ7uxZa67nujmqlvCsHj/G8JlcQmViG7MmjfrWmR9/ED0v45AHHQbnTVi2XktfaRcMVWHIBzzUDzjT2pG4rl69OaOqb+GEJmzzgOCh3th/Wlp2zAaVheyDHBA1zhdoH5eRqu9v6Ho7f8cMSLnnAcVDuJKxa6a2XCtbpKR9lgs+mkJ79PGX2XsdXPqC+iR+WMMkDjoNyBY6Zs9bBFeaz85BTRrBZFCo7edKJnb7a0aOv4oclTPKg46BcocObGFN6SocJ8KLnHkGtMBaxOGtbn22w0lfxwxImedBxUO6863BBw8Swlmw6/DEEbXbILZMX3+TgVy8C9VX8sIRJHnQclDsmufEGYVboXgZwRoc2kSDx8J6NRpGvwrn6Kn5YwiUPOg7KHa/Dcl5TE2BatueOuaCZJ+CmTbtTonmjs/ptk5ewyYOOg3KpdqAQZYUiNOHpo3btIAOTxFh1zD7HBTp+++QlfPKg46DcWfA2xxDPAr2VPXdwaqDI4/mRydeorX9VO+xN/FDCJw84Dsqddx3SbXVVwKH/1koncNnj+R7W15x1VW9fZXPtTfxQwicPOA7Kne+55l76FFAudc/kUsG0M5D1hs64SL669WRv4ocSPnnAcVDujOQpqWOrMLA+K9dlgRZf0FF8zd1lUblQOX7HDyV88oDjoNypHH0P5DYQuPn+Y/UB7UkjrtK4j2ST0ld30OxN/FDCJg84DsqdLT2lOc2kkAX/X1ul1gn64LzGyKN8tsPK3sQPJVzygOOg3HHJ97xB81+9eCqHzwaaTPbgwc+5DlfpX7nk9iZ+KGGSBxwH5c5SaUypWK2QBjbg3giU9kBeh9vIWYjlQlv1R/xQwiQPOg7KnQ1WZbXkOMHXcwRtsoJl2qVj1FQley701YNAexU/lDDJg46Dcqd2jLIkuUIXL8CPU95WriCdlVBljyQ3asfv+KGESR50HJQ7tSOtXTW8QfEujw8ooIMJRisN3XvFccEk/yN+WMMlDzoOyh06GstzhByIfNNBlkDFJmSbhkTWMn+1V9pexQ9r2ORBx0G5Y3akPmavDfJo8n+nyRu13Vk1UvU0extfRdftVfywhk8edByUK3TIYMt1ObBq23PHriKN0h4+eP9DJ8wuH3VWkt7ED2v45AHHQbnznlx5Dnsu2RRMu3SsAVapQs/Nfc/ru4x8VDr+C8cffVX45AHHQbmTzS1YZt6zRvWcHiswg/dkQHOaaimr5o9Wg/4Xjj/aqvDJA46Dcqet2sMF9zEAa7NdOYbukVwm6Bpt7PGD3T/yyf8Lx+/4YQ2fPOA4KJcqh66EPcHytnurqQuM8BnLl6vuhmuL38PxO35YwyYPOA7KneC6FOFVCKbjrhxtFFBXh4Lq+z/bKa95AY7f8cMaLnnAcVDubFxv6msP3mD4OB2YMxhz3jWk1LH2rO7zoydP/4Xjd/ywhkkecByUOzZgHpRGX5uLRMDZ24ZD9BlBctUuxfKFT7l/xA81TPKg46BcOoLWnu08tEfwkoDXYLBpA2SWtH81czH6yCT/Hzp+xw81TPKg46DcefQkVcazdoRcdjuV0qYDzWCwJGKlOfqFqeOP+KGGSR50HJQ7O3rG7GZEUMzKpqM6qOYJVDB3Ttam36Djt0uu4ZIHHQflzjEb5SbDGKb966x81w6jDoWssOTss19wyf+IH2rY5EHHQbm1ayHVNTPYyvpsBLU9d3gH0/nc1uyz9QufrP6IH2r45EHHQbnzzYrZ7LkqW3vm3Vm1Z+s6TRDNI1ulmf2jE5qS38QPNXzygOOg3IHDfCIvBZnuwKNM0JwTOPaRcy29tq8+WeU38UMNnzzgOCiXtkrPOUZvoC3vmbyt3VcV2R3WqNRzIcTPElb5TfxQwycPOA7KncpBpZTZCcz1ccf35OGsDmkmnl58DyBfZXPzm/ihhk8ecByUOzuskLkVNuCqCTg3gebYnlcdOrzmOmf7Ho7f8UMLmzzgOCh3ji/n+jwYXzC4EbBNBltEMIgXotlm5gIcv+OHFi55wHFQ7lQO6avznsVllgZMmaHlqYA917SxWcO++pab38QPLUzygOOg3DE6cuM9WhB40gWcBoOjT1AdiJOdsl6YOf6IH1qY5EHHQbmz3+2xwtvuppDt2bueCVrqEwRl1Z4ySfMLdPyOH1qY5EHHQbnz6KmKaCaEMnfF4KET7N9bcmpO2E2Ub9DxO35oYZIHHQflTmdVNgF5Fdijh+/ascEwLRlKma0j9iZ8wST/I35o4ZIHHQfl0tb1NkvFDD21PXcMamBSCozBlT33TJ/FD/Or+KGFTR50HJRLW9fFS97ThorXXUB2j6VCGdKzJnT3WAvlo+PL/0PHb5/cwicPOg7KnWdPffWs3EBr/bcCMYENTFCpEJblmvQrOvBN/NDCJw84DsodtyOXkVZmyH0PG5w9QUvYYVXbHf8sjp+9mMUX8UNO4ZMHHAflTl+l1MvkBZOfiwT0PHoaqcNMMkfDgqV89cUKX8QPOYVPHnAclDsvAlmwDJnPa/INR6FdOUbukItIljE3Nx8ds/kvHD/jh5zCJw84Dsqdr7mqdTa25/BZB15pgZtl6NjcyrC0bswcP+OHnMImDzgOyp0tPcuoakowS9szhzHu0dwacO3GNPYffqFy/IwfcgqXPOA4KHfaKp/Jhj1PAXdH9S9DotUFFq4mpZMW/Cqbiy/ih5zCJA84DsodG9B1j9w5g3PjZ6l0AlNjGGPt6TzViusrkxzfxA85hUkedByUO6Vj9FULd6Bcn92gmw7N+blHsMoaJTvrV69l8U38kFOY5EHHQbnjdFSSXLhBX89+t4UNdKpAQiUe2Nf86oDm/9DxM37IKUzyoOOg3PlgNaVzIwPJY9cOKRMMO8HI5s1yH0g3asdPl5xTuORBx0G582BWR63TCOw52sG4Cjhxgp6TGq26xa+2ruOb+CHnsMmDjoNy54Jm6b7UM0x6znQ8tzoazX/3O1IbZPuf3KDjt0+ewycPOg7KnXM2qzzTd4VWcNNREoPvcgGzNS45W7OWPqKDXsQPOYdPHnAclDulQ8Z6doOC+vMmsKW2W6zVAbWmiX3u36avfHJ6Ez/M4ZMHHAflzvbD1aj9266AuHblyAg69/yBuUiqVEaXr75Y0Zv4YQ6fPOA4KHeOL3tZLthgSHrgSM9S6eei5ph1lbwWrgtw/I4f5vDJA46Dcmk1aG9rdgW0VIBH2w1W2j8O7M01J31+iT+H43f8MIdNHnAclDsDuUwV410qWBnYFj7bDzuQcO+rLsf61Q4rehM/zOGSBxwH5dLMkc03CJCtjGdJD4E3b0AtlympUW1fxQ/pTfwwh0kecByUOwErQm+TMmTaXHDCAs+WdfC+J442cqP0VXCdXsUPc5jkQcdBuWOSj7ZWLrt0ePbdV5mCZpvQB9ZiaXktX+3ooVfxQwyTPOg4KJf2u5lxsQpNni0klvE5EZgg8RCkYZyzXaDjd/wQwyQPOg7Knd2gmtGJK6g+mxae5VWmqmDNsKWZpeWvji/Tq/ghhksedByUS8eXc+dcGTYKBfbvIj1zx4I5LVU1reuzM2j0Kn6IYZMHHQflzvfcpl3LUCg2du1ImcG5Goiv3VxNneWz3aD0Kn6I4ZMHHQflTmdlpaDqAFzTgPseyG0lhDV76mvPJPIZHfwmfojhkwccB+VO/DDJUzsEppRnTU8j0DYdBHMrmWZy/Wrs4DfxQwyfPOA4KHeWLXRt1deuHO3ZROLUwMk7lISr4/OyY32VzeU38UMMnzzgOCh32ir3tPIyyFl8j+SC0Kg1qF40S6ua2lefc/lN/BDDJw84Dsql71VCFWcGoiebi2tXjs57LF/d2mhlJv7qexW/iR9i2OQBx0G5dF9WWxkdwVifI4GjQ9tjOVCakqg+bwMvzBy/44cULnnAcVDuxA/RpDzbq2ZLAtzZwVoqkGbVjKyL1lfBdX4TP6QwyQOOg3Jpv9uQmXQ8sap/NuCuHMILBglz0jXX+OolOb+KH1KY5EHHQbl0jwBXz3PCHjf20NFrf2xAB1pLRm41q+kFOn7HDylM8qDjoNz5mDvLKmIOtY7nY27a80emAs1pl41dPr6LkPCr+CGFSR50HJQ7Y0dvWum5u1zSszm3OLS0GmSb6Dy8JLlRO3675BQuedBxUO4ErGzU5Wawx+89d/BaoBUVNJHnqijYvnowy6/ihxQ2edBxUO44gasvT0UAh+3OalkHHb0A5md5j0ymesEm/yN+SOGTBx0H5c4mEqTSGjPsMlGfczYDTHnPHRk9e8HJn21dL2/ihxQ+ecBxUO7ED5EJ60Zi+HPOZuXdWOlKu5KsPhLzsPrVB93yJn5I4ZMHHAflzkyupOxuYPgPjvbsQUwZmvfkz2Nu++y+bHkTP+TwyQOOg3JnJE9r5dwRWJ81PZUUvM0KPnFx0VlS/uoyeXkTP+TwyQOOg3Jn1UKaC3lOWCwE3HVBU2mwpGOta9L47EpgeRM/5LDJA46DcqdyjJzGxF050pr7jzTAUymQKbcme/CoqXwPx+/4IYdLHnAclDsuOfch6Xk7LsuAufjuqGYBKbl1s1mGXYDjd/yQwyQPOA7KFThyxjFwOmihDkwu4JoUZvfRbLSS8QIcf8QPOUzyoOOgXKGj9dyVpYClPp/ketp9lT+zefJK1kjnBaPjj/ghh0kedByUK3Tg82h8dIexh4znzhOBVd6N1UqdEg5Xv/Ax94/4IYdJHnQclCt01OETcyZYedFzQLODj1EhJ66mfaaEX4Vzy6v4IYdLHnQclEsBK7bJM0F+YlX7v9RP/DAZ4PM/8zpNv9pgVV7FDzls8qDjoFyiw0ZqvW4whj8POxi0W4FKksmLrXUjYPVH/LCETx50HJQ736zIaSZ5rgTisxs0ddCNBIh7VvWeW/3qNLm8iR+W8MkDjoNyxwrkttJShb67KOBpHWw8P3IpY0ku5bM3gfImfljCJw84DsqlBW9ryr/VI4XT01wJNN5w5NTmENKU01ebSORN/LCETx5wHJQ7O6wwe62aodbC/3eQQEsleFJXaLmi1K+uBMqb+GEJnzzgOCh3FpH0TuN57TRKmcCrIzTtDj3nmYWmzfTV9yp5Ez8sYZMHHAflzquOWlJLvUP6t/2w+AL1yTBoOdXBdZPyPRy/44clXPKA46DcgWPmMlp+ikZV4CYC3rDCVLLh3nOhr4Lr8iZ+WMIkDzgOyhU4+nQytwXs5YGjzz1zNAZS8WrUev5sqbS8ih+WMMmDjoNyaXGu6HpuZyKOxyTfzVWbmSC15iY4tH8WzpVX8cMSJnnQcVCu0CG5i5fCkLHZrh3koJLqhoVnmuZl1a92rsur+KGESR50HJRL8cNWJNv+N8rPuQ4mBZPnlOaQpSPNRHhh7PgjfijhkgcdB+VOZ1V6c6kNOj8pK5sLdFqBkXcxKRMlpxu147dNLmGTBx0H5dIiEnfzRDCaMXDhAl7z/qMrjl6LWbsxlf/2ySV88qDjoNxZ8CalZasK0p6ngJb33NGfS7NVtfY9qZf6lRVY38QPJXzygOOgXIFDU0UnMagz+R47GsKzchBS58QV+5yfvXqqb+KHEj55wHFQ7sBRlqdn0zoabjgSPvdl67N2IQ/uo0/+7Dl5fRM/lPDJA46Dcid+uKcK9Lag6oME5vGs6RmQNU3yySmVC3D8jh9K+OQBx0G5s/2wtWLPWcA5Nhe8WgdbskeQscp0M2n81dfc+iZ+KGGTBxwH5U7l4OJtCMIorLuZsrrbKmfI3mkuQ2b+6lVHfRM/lHDJA46DcumxLI2UzWEXkLLh4AqaiUHaxFb2sN4/+5Zb38QPa5jkAcdBuXPIRmxkeuCQZyAv5LCnkAm5D/aFee6fvofjj/hhDZM86Dgol4yOkfNuX6AlNeDRFZTy8wRqpNnSUilfXbKpr+KHNUzyoOOg3GmsZCZvskdyKbt25CbghZ4V7EQzLUfRr7aQ1FfxwxomedBxUO5YHTlhczLw+mw/fGK6vlIGc5FCY070G7Xjt0tewyUPOg7Kneh6VyIVBprPGbSGDKalQSol65ik5l897Kiv4oc1bPKg46BcOhJYSKutPWi051FgErBGHUbPpiLNl+kFOn775DV88qDjoNw5Z1NryX02WCs3YOEG7TlMsCeQWtT7yJ/detI38cMaPnnAcVDuJNcxzf17+iytSh2Y+4K2xoJOS2buLpS/yubqm/hhDZ884Dgod0IkC+fkjrA6FWCrE8xyASx7Kmd+vDj8Ho4/2qrwyQOOg3LJ7Jg4c3v25nYCXnsa3xO5Qx1z7bGj7nndvofjd/xQwycPOA7KnUtPo6Y9cuwhYz0nNDErOFGD0XIZZfJs5auElb6JH2rY5AHHQbnTVmWhoWnBKiy7raIBOvuzB7EiK/bB4wIcv+OHGi55wHFQ7sBRq7TMBGLPzEHE0CbX3VbtulHEJI0LM8fv+KGGSR5wHJQ7bRViHYxj91Gy4ViMYFj3fD4okc/iVcf3cPwRP9QwyYOOg3LnWIfOVSgPyJ4GsEgFH/SsXEfkXozzjW+5f8QPNUzyoOOg3PleRb605ef4cq3AvS7wbhXWXHnscd3VLjRWf8QPNUzyoOOg3DHJV+7qve9hwxdw3mDo3NO5aiIrtVhZX0VI9FX8UMMlDzoOyp1jNrkUzoNhLe3AqdET0+2wulv3req8MXf8tsk1bPKg46Bc+mQ1JwoZZF4JeOraVaQKjMwz5ea+J5ELdPz2yTV88qDjoNyJrtPkzC67qUoNmJODrzkBnbOq9D20f0WHvYkfWvjkAcdBuZNcZylzlF06ZnXgpgNs4J7Mq6XehhHbV1agvYkfWvjkAcdBudNX6XISyjBrZ+ChDYzSZiWniWlm5fTVTG5v4ocWPnnAcVDuVI6GpSxySGNP4zy6gM2iYKWnynOO9ZkVaG/ihxY+ecBxUC7BsYY67T4K064c1PvmQhVKW30y1pFkfg/H7/ihhU0ecByUO3tIZs+KZtBKH8DY5p45Rgei5D41TRtfrQa1N/FDC5c84Dgol+CQ3q0smDkleE4QgJvw7q32/FEs+7Kvth/am/ihhUkecByUO8eXm5O7dODJc88cabdVvU+QouxlzrTwqwiJvYofWpjkQcdBubMbVFPtSxNYbc+Zp552hzUJ3AcrVfHKX8UP7VX80MIkDzoOyp3a8WTTxXAXi+dax/IF2lcC9SeWuFar3S/Q8Tt+aGGSBx0H5U4411ottBjG7mGAu82nbDyOIAljtrFnkgt0/HTJSwqXPOg4KHeG8m7ckg4opRmw9gLOPiHP5DRSWXaFjp82eUlhkwcdB+UOHWUOxaowMC9gnh12P1WhjIFUiiq1Czb57/hhSeGTBx0H5Y4VmFLB3HY/xWX966fAtSO03nikKaXXj9b01PQiflhS+OQBx0G5k831sv83CFaZDfhZobv7rLRLB/Vhhrl+tXT9v3D80VeFTx5wHJQrcDT3XOcSIHyedbgMME9tsyLSktuq3L+H44+2KnzygOOg3DE70PrzZBYKjmeHVTVwEYYxh5eRDbF/FD/8Lxw/44clhU8ecByUO4tIWFASEegaz2XyNcF2wYDUNKVGeGfm+Bk/LCls8oDjoNypHA2rPJedhqYCrNk2HGMANlu5iLu1jz7m/heOn/HDksIlDzgOyp2ZoycxQoOlfQKXjqCCu3zgetZX0WS5UDl+xg9LCpM84Dgod3b0mGXqSED1iZBUZ2hpLSi0MD9fUvWrcwT/heN3/LDkMMmDjoNyhw71MZcrjOwZmNhBaRZIY2K11QzLDTp+xg9LDpM86DgodzZYJV55UwAtr2eDVUmglQp4a27e90TiH70I/B86fsYPSw6TPOg4KJf2u4lSpwranveyzBP8QcRz8TxZV7ePTpP/Dx2/XfIcLnnQcVCu0FG9rLKWgjWtT3RdoRVlsFENe7M680fR9f+h47dNnsMmDzoOyp2bBKaDhQm86/M9dxFYqvzs0E0420pp3qgdv33yHD550HFQ7sQPnYYaGmAveyr32UA5LRiDkbgkRfzoPXnNb+KHOXzygOOg3Bk7LJfk3KFja8CFnqG8b1bQjEdGz+ujTST/heOPvip88oDjoNx51qG9du8NehsE3Fbf88f+kZAyLdtF5bP4YX4TP8zhkwccB+VOcH2Urth114vnENrgBMaNAdtCTt5Xbh8tlf4vHL/jhzl88oDjoNx5TI4kGwmENs125ZAJ1nOGtaaWudTK+mip9H/h+B0/xLDJA46DcmcPSTVF8gSOmoCFbcNBCH3uyWNWWhkvVI7f8UMMlzzgOCh3vuWmMqfKgqymwJM2HOIEdWQRXHmk/lWGJL+JH2KY5AHHQbkCR+pVizaFXoSfbG4BXYgwuDRpY1gbX2Vz86v4IYZJHnQclDt9Ve+SqzSwNnfp6MVAlQWkpC5Eval9tP3wf+j4HT/EMMmDjoNy55QNr1qHdhBruGvH/sNSdZjceOY1iMqFj7l/xA8xTPKg46DcMckJU199QRdxYNcJtucQ8D2LL9ldl6+v1pDkV/FDDJc86Dgod94ElrnbqVY2GP3prGoBT5mAUPb/V6k8b9SO3zY5hk0edByUO51Vd94FosJ0T8BtI9KyJBgJVyuPFfhZ/DC/ih9i+ORBx0G5tImkKRZjKGvkPXeUAtZ1/0iTvGNaWr5KWOGb+CGGTx5wHJQ7Y4fJxKn+bFfYpUOfB0+UG2CfNlerzOWrN4H4Jn5I4ZMHHAfl0nPygllmAktF9ujBAtqyPqtBcRU11vHV91x8Ez+k8MkDjoNy50WgrpWXLajluUwuzzGb0SaUnnrXpk9f9T0cv+OHFD55wHFQ7swcbc/ettuqzUgHZjGwTAnSnLlYzxPzVz45vokfUtjkAcdBuVM5qCzqYz5vOcYTIqENx6zP9KGeFomW9j0cv+OHFC55wHFQ7sCRcmEcBLuNUuCFaw/kFYHbGDQHlSRfLVrAN/FDCpM84DgoV+BYQzCXskuFzbL/SAUMR4Xcc/63hYT8q+A6voofUpjkQcdBufOUnNCbkUCqXh6jI0EjbbAHD+epSM0vGB1/xA8pTPKg46DcGcn7yisxAXreU8d8ouu+9lxenvOZeY5JX73rwFfxQwqTPOg4KHesDnKz3B8LkAU4DQHFNqBySr22LnSldvx2ySlc8qDjoNxa0vO0UB1kPJ0V7bLh2StY1qm5rOfB4AU6ftvkHDZ50HFQ7sQPZe45o3dI3eeeyrmD99Zh+VZoErd14ZPVH/FDDp886DgodzaRrCVue+TITONZ05N32egKPWebaih5fOWT05v4IYdPHnAclEsvZjcVtAakmnGXDpqgpgQzeR1ruLN/VTroTfyQwycPOA7KnZm8TavdEAyT7crR/DnVgdDq4FlIG5evdljRm/ghh08ecByUOyO5IiPigNGKAvv+wxJmmGXwc7Rc8mfvZelN/JDDJw84DsqdvbnGKT97c7WsBSyUoS2psAhnpZbG6F+96qA38UMOmzzgOCh3PlftzqkW3vWirydEUh2U5wKZJTFya+oXKsfv+CGHSx5wHJQ7cOCS4ruP6j7HhkMrPO+c9ny+/05G3OaFgfx3/JDDJA84Dsqd1aBNicYs8GzJ3QN5aWCWK5S8dG1ulOTCQP5H/JDDJA86DsqdHT2Ui6csz2KF+SzO7WAsCWppfVrvHeWrgBW9ih+WMMmDjoNyhQ59zhHUqjBRMnAuFRrOPYSMlHnprG5fbbCiV/HDEiZ50HFQrtDB0uazvBmQ1IDT8yRwEcEqPp9Ie83tRmf12yUv4ZIHHQflztyRFWlkAumVNh2LwdfmZE/mlFgrcb/wxeqP+GEJmzzoOCh3zA7MuGpLIGy+6bABuuqEJ16F6rRqvtFZ/fbJS/jkQcdBubPgbY8Xowj93+JDxtTAsypkriVllamffbPiN/HDEj55wHFQ7rwnt5x9rgV7CB/Pmh4F1ZoANydzajayrxorfhM/LOGTBxwH5c73XDN2bw2Mnr25+O9eR+6AexKp5GTFvnr0xG/ihyV88oDjoNzxyZNNTqVB6c8hNE4I3kuGZjKGZUz9s1NP/CZ+WMInDzgOyp2ZQ7n2Mick8j2Rt1RAdxGBNMhqTtxnuVA5fscPS9jkAcdBubPgzW1sAArgqgtY55455q4hqsiSJKPj+B6O3/FDCZc84DgodypHq61WcahP0eA9nkNjXzDJh+ioWeyr+CG/iR9KmOQBx0G58x4wl2WaFiS3Cuw0wfzZuL7HccIm3cpXASt+FT+UMMmDjoNyxwYsTcjQoWTuwMUmuArCEuSlXkahr9488av4oYRJHnQclDvfqwaLP3ur8sgMjDVBw5EBqc6OyDWzXqDjd/xQwiQPOg7KnbGDS3oyJE+sSoDzaqBtIrRmbj0x47zwNfeP+KGESx50HJRLLvk03BMGNH8OEbD7BkMS9LSbLN6/nNO/utfBr+KHEjZ50HFQ7oRzyxjOOUPXuTurOmxXkbJgLulaei9+wwn8I34o4ZMHHQflCh3JieVxActK9f+2rju7AsqagsuG16/CueVN/FDCJw84DsoVOAQL9tknGIoDD9tw4Eww1aZjqj7oq3M25U38UMInDzgOyh04WJdXziB5dOC1CdEmBn2Uhq66K8cFOH63VTV88oDjoNwJkXSurdmAhjyeF4EJmqwNR/Lcm83a0lc+eXkTP6zhkwccB+WOT+6M87lCkHk8a3rs35YFfM6TK6bMVOdXPnl5Ez+sYZMHHAflzh6SUVN2dOhdcA/kLYPP0WB1fKyO1cW/eg9Y3sQPa7jkAcdBubOGxETF8VnrxhsOzHvmcHMQLWOlInPcaKt+xw9rmOQBx0G5M3M8a3lYFTqSwPOIA5pxgtJSfTZbSdKvjI7yKn5YwyQPOg7KHZPc968/1QTVJu2hIy+w5AZtaJeWl4h9FT8sr+KHNUzyoOOg3Ann6ppumAErbzqUxhMmGTCtJuek2vNXLwLLq/hhDZM86Dgod6wOK4ZFBcqiDMzUwFE6aKsJF+7KUW50Vr9d8houedBxUK7QQT35zLWCrv68CVwInkoFxJbnBscrfnWavLyKH9awyYOOg3Lne+4sWZtkGNJ3Z1U9g7MmSGKuutZusC6YHX/EDzV88qDjoNy5L7skzYoTzJ735BkZXFGfO5p1ZOYi+lXtkDfxQw2fPOA4KHc+WaW2u6m+YNjAJ0SCoNMJig8T1tq5f3WZXN7EDzV88oDjoFyBY67aJ9UFFZ8QiYqAk1WYy8QQkfvM38PxR1sVPnnAcVDuwFH6oJn5uba8hw6XPZLntgvJ/qM64VNZvofjd/xQwycPOA7Knb25Uq2uliGrrz1ztAl72PA9m+dCZXKjfKFy/I4fatjkAcdBufMxV81TWwuI83MksDVQnwRZhlpeQtS/2kMib+KHGi55wHFQ7nzLXUNYbP8bnS0BN3cwzQaZUql7UreULsDxO36oYZIHHAflzp4F3r/+thwc29jNlCE0Yn2OoPEgmuhs38PxR/xQwyQPOg7Kpf1uexI3dqhzPc868u6r0pwwU+HSxHrqXz3rkFfxQw2TPOg4KHcaqzpnNzLw5zEg7wkEzMqCVLBZL1Ob3agdv+OHFiZ50HFQrtAx1kosI0HS2ffYsWcPVyq7gHQvyqpCX+3okVfxQwuXPOg4KHfmDiFdaxD0Rg14yIC2JkM2mXmuJksufM79I35oYZMHHQflUvzQFbslQEEDLr5rB6b1LGEXJM7F5ELA6o/4oYVPHnQclEvfrBIOqwTL5547Wq+gqAi74dJeRBD1q2dP9U380MInDzgOyiWfnEqbHXfByPTEDwm8rgw1TSnZs0786pNVfRM/tPDJA46DcuciQbdZlBieCRyYnu+5Gxio1Z0ExbV+9cWqvokfWvjkAcdBufSaPJEoOaTecA8d2qH10WGMujBXrqtfgON3/NDCJw84DsodOByltSWA1Arwsx9Uy7MfNKEOamPr6Xs4fscPLWzygOOg3GmrnE2bMVTO5TmhOfb0MSY0XWjDSfONyvE7fmjhkgccB+XO9sNZltEeN2Rl23AgwoYFYRhnpkXD84WB/Gf8UFKY5AHHQbljdEgew56FoKM58PIMhs9SkmR55KZC46tzBPVN/FBSmORBx0G5tKMnrzZlj+C9lGf7YQXfxQSWDC1FBqVxoa/6HT+UFCZ50HFQ7mwhqSnX/BzqGM8WksG0y4YokHei9ixG/Oy5bH0TP5QUJnnQcVAu0VFmqWvCnOvprOaEZysojFEsJ5/M68IHq9/xQ0nhkgcdB+XOw47snLEO6KNuOub+23MdEFr3nruU/ds5LtDx0yaXFDZ50HFQ7nzPLegTK0FBebYf0nxOkzsIseyBpKQ8v4of1jfxQ0nhkwcdB+XOVL6y5MwTdnfVn73ST9loDLnWphXZhL+KruuL+KGk8MkDjoNyKUSSvc/NRcPOwD4FrBQFpf6cnu0k9tWyBX0RP5QUPnnAcVDunNDEOfpIFWz43H3VYHj6LNCBpUyansdX12z0RfxQUvjkAcdBuXMIreKuDqXBbJiBxTro3L3V6FlUHVcdX61c1xfxQ8nhkwccB+XOk6eGOFNloD7WhmMmUC37b7b/z9Ye1+WrE5r6In6456GAI+D4/yt3Zo7ee2lZoYg4MGECr72CW+mUZY/l/cJA/jN+KDlc8oDjoNz5lovP99rm0GpqwLkusCelm8ZIZpPdPlvSo2/ihzlM8oDjoNx5LNtkdSzPpIECXHoDRZb/j723axl0x7XE/kvuxViWbEkw5Co3+RXBnyEwTMLMJCSE/PfY1edA9cnzVrwP2DSNeveuXd3qzyqvR9JaSxLMKQlrTkLpQc/xB/shukju6PiIvEGHhMildMhNFTiwgI1sQCmshzlZG79Ax8/2Q3SR3NHxEXljIck2ilADy/uA5jSFWmm15JTJVru+1789QMfP9kN0kdzR8RF5ZD/Eah0XHEqhhQ5mqL1OWI26Wc8ak96aetIj+yG6Su7o+Ig8QUcIxt2SQi9xAOe096/r+oGlTOupxPigKf+D/RBdJnd0fERe7XfjNhccGPtCR+kJLFGGHosU4ipNX1RWP+vk6Dq5o+Mj8sZEwnFkwgHGtMee6kobdchqPvpIq1svOd6yrtuJ/TC6Tu7g+Ii8KaxSKygjQtJ9kiAMAx24/mFYfUjkrFhutR12Yj+MrpM7OD4ib8BRkxQmAZGBwMkmWLYAdSjPYtHMbu3NtRP7YXSd3MHxEXl1X7aNzVXNOg245bjAUSusVzkWbHqyeutch53YD6Pr5A6Oj8ij+7KltiECRJP2tY4ERQvCmIrWWqurF7kPjp/th9FlcgfHR+RR5uDejFaTYZvMbXlvWogRqlSsVlPH8SBz/Gw/jK6SOzg+Im+mOlKTaCMBjrB6DpoKxlFgdCkDafUffGuU3E7sh9FFcgfHR+QNlSuxc2urDUfmvd+tQm1aQKb01mNOnG4Ny9qR/TC6SO7o+Ii8MVhNQdW9RrrvUfKAu6QihMJ7BUnKOl9wuX+wH0YXyR0dH5FX9sNiCwHQo+4TgZ3Adom1XmUducbCfGuW3I7sh9FFckfHR+QJOkZYsEi7HTfqsJ3qYBYndGGOlpCYbs3L2pH9kFwld3R8RB71HXWErAMyVgLGzKAUIuRtzk21K8UHQuAf7IfkMrmj4yPyRuzILQWOBWyG1XdkWblD2+472kg0Ow27NfZkR/ZDcp3c0fEReaN2xPVeUk3QCXXljtrAJCMMnklC3x7ES9Z1DSf2Q3Kd3MHxEXkDDitjZQeFIMP+pbAKhBBbVa6TUcIlyup3cPyhrnKd3MHxEXkDjkkh7OU8pFSBZxhQfq16C00SFUlJL+nkv4PjD2WV6+QOjo/IE3BMG70HQUhs20QyV9PB1gDH6swtcqFbE4G/g+Nn+yG5Tu7g+Ii8GQjsOI17BqKcgWsUKHFv0O0BS01zjH7pls3v4PjZfkgukzs4PiJPwNFDnxmxQqbBwJwVitQJRTFLKK1Tv2Qi+R0cP9sPyVVyB8dH5M0akmJJJCRApb2GZApYLrQSCdqIrYUVvQ+On+2H5CK5g+Mj8mYeEKUmyREwaQQu2kFDiGCjTRpIGm/NA/4Ojj/YD9lFckfHR+RNXcUtzlkSmJYGbFVB84wgPYlSIu4xPUDHz/ZDdpHc0fEReXRAs5oEzZATrkY81LFwQgMipoRhxtHlQUv+B/shu0ju6PiIvFm6bpawT1twWI05hxagttGgRZk02TrTA6njD/ZDdpXc0fEReZM7xtQwMsNMfa9asAirOzfAOqdK7C1SfYCOn2Vydpnc0fERebQbdNZkMiDXVU/xDAa1ptWfa0FmGcbpgYfkD/ZDdp3c0fEReWNdT4Wx4fodrbQwIWOCypz7SiCHXmef6VZlhSf2Q3ad3MHxEXkCDpWAtM/Z0CRZ4BCBQlWARmwYW2Wplxbn/g6OP9RVrpM7OD4iT8DBORSZZYIwT2DmAsVaA06zYRWloJeuBP4Ojj+UVa6TOzg+Im/AEbsac4DWa9g3OzJUnQqtlNZyjtjlQeb42X7IrpM7OD4iT8CRa6Vs2CFabXsgsEKJYjBRYsu1j3nrvuzv4PjZfphcJndwfETeHF/OQ2mUBHHGtIqp1ZXrlFVbpVS5xYKx35LJ8cR+mFwld3B8RN6MklObtNoOaLOsskpzBasyAKOtNt0qDbl0q+N3cPxsP0wukjs4PiJvRp4idbFSIK+ssXuOAtYkguRgpWZcNdcDcPzBfphcJHd0fETeNB0DU5k9QLEagavS+hkajBloEpLFcGkLyd+h42f7YXKR3NHxEXljIek0sSFCqiaw+owIJQvBwIWaVMf6+a2hJzyyHyYXyR0dH5E3mxYotUI1Qw+8T5Nvc25dvQdGDG0YsuUXldXPKnlyldzR8RF5JASOkUzSlv94oSPuJT2pQ5/rL9gFW781E4hH9sPkMrmj4yPyprLigLVHBR1SgePqO3Q2gzKwcUxUW761iASP7IfJdXJHx0fkzSaSHC1JUahkq7LaKxC1k8AMqNv8l7VdOmej8cR+mFwnd3B8RN54c+cIVecATTqAh8Y9Oxug1+08DF273PLmxhP7YXad3MHxEXmTOWxk0mxQV5cBXBpBjU1W62EjqnWM6UHm+Lmsyq6TOzg+Io/uy2IWag26JAXuvJqO1jK0HtB4Cma+1XTEE/thdp3cwfEReaOTS2pt7l2gZe/NxVhBkTJYi0ghx6T51rhsPLEfZpfJHRwfkTcjT3lKLIJAPe0TmpSgYs4QRoiIlurAW1JHPLEfZlfJHRwfkTeZI6hQDKsht9Vp8PjF6rYBZRAZ1iJWbk11xBP7YXaR3MHxEXkjdEhBKSowUt6HbBhXWRUCDGVsecxQ6NZURzyyH2YXyR0dH5E3XG5tyDwZpO79bnuNlXKfkEKb3LFprLe2kMQj+2F2kdzR8RF5Q+a2ga2ECJQn7a6jgRI3qDMNJKRY6NLx5b9Dx8/2w+wiuaPjI/KGzcWYECMB6b6Cti8SrMpq/dCIB9uk1B+0HX+wH2ZXyR0dH5E3fUeYKZexSqnVaADviSflGQBHn6XWlGw80Dr+YD8Ul8kdHR+RN+hQ7EyjQ6awBzt2UTUyQRHWwVQshgcekj/YD8V1ckfHR+TNYMf6W8o5Qa155Q7qCWwEXmDpWbuNFsottYNO7IfiOrmD4yPyRgqsodfWM8yxL5OP9GvBWwBp22JlPVq8RVnRif1QXCd3cHxE3oyTtyYdx4DWIwPHEkBXu7Hv2lQdwr3wLbWDTuyH4jq5g+Mj8gQc0noXDpur2iYS0tWSJ8xQLcuKlFztATh+th+K6+QOjo/Im54jsZWMBVBqWWVVGVCJCUIJJhascL11JZBO7IfiMrmD4yPy5r4s5lGaKfQU92rQPdWxbVZ7SLBPSZ30ATh+th+Kq+QOjo/Im4acNYaycFGK7Us2VaCoKlAPsRRqNsatJT10Yj8UF8kdHB+RN0JH1VSTNGhprwYVTFBbJMBRRar0gtcO2dCR/VBcJHd0fESeoGM0xJZGhoa22/IpYDwEBrFJQu493jJY0ZH9UF0kd3R8RN7YDwfR6jwYekQBDmmCTe0QLNVMeQpxeYCOn+2H6iK5o+Mj8sZ+mFWTjAGSe9mHnvrqyZvBqM0y8YJMeMDm/sF+qK6SOzo+Im8qq55wxlBhDJnAkRPYvlTeZ80ttn2S4EFT/gf7obpM7uj4iDwa7EhVeF/QLDkD73OBtVqBgjlU5UnTbl2zoSP7obpO7uj4iLy59ZSSBc4NMtOqrCRFqKkITA6McRIHDZfQwSf2Q3Wd3MHxEXkkBYYWMjPEUSswNYFilqG3IKWsxmN9u++D4w91levkDo6PyBspcORWbSBMEQTuycCqra6jF1rdh/ZBt+oqPrEfquvkDo6PyJuyqlhKYw6wImO15DFBLWlClvXzGJRYbk0E8on9UF0nd3B8RJ6AI9TcY+sRMJW4MsfqPuoqrmCIrL9rLUy39ubyif1QXSZ3cHxE3ix469qbriajjNGBZ6qgWhIU3A1H7M3qLamDT+yH5iq5g+Mj8qasCqV3o20aqQscfRKYDIamSjRKzCPcuvPEJ/ZDc5HcwfEReTPyFFS5YYFkefUc2gNolQjRAhNOa8i3DFZ8ZD80F8kdHR+RNzNPRjxbYIhxCLAwg2FGsF5Cyg072gMu9w/2Q3OR3NHxEXmzG7RU1Ry3NL7KKU6kYDEiTF2gWV3H3m/1AB0/2w/NRXJHx0fkTe7IYqzaQa2stoNmhBpstR2r2sqr/0h5xAfo+FklN1fJHR0fkTfoiDFxnhlS7QhcS4NK9GtgViZKTElvjT3xkf3QXCZ3dHxE3qBjDiWtFagPBd7bq6zyas2ttxJDWnB5YLD6g/3QXCd3dHxE3vQd2bTs82eWy84dNUBlTrCyBiYlRmy3uvJ0Yj8018kdHB+RN/PkrCR1pQ6pae6TBAxFqIBqKhIXbpRvXQlMJ/ZDc53cwfEReaN2pNmIKUIemhY4BoEiZ8iIEghTadfGydOB/VCC6+QOjo/Im8yRcaagEUar25sbDFZvjns2sKeIUkd8UFb9aD+U4Dq5g+Mj8gYcVK1hX0ljbuN6mCtzVFNIsyiG1pPhLW9uOrAfSnCZ3MHxEXkz8pRi73kGyBxXz5FmBKuqMFZvbgsew+otMjcd2A9XaefgcHD8fyNv7IcthTQtQG2y04dmKDE3aC0g172FYdwaeUoH9kMJLpI7OD4ib84RIM4+o4HuRT2MHEG7CWhMJG2mIukBW/Wz/VCCi+SOjo/II5GckmmoMHEf0KRctj5uIDh6xoxG85aFJJ3YDyW4SO7o+Ig8OhHYxOZEaCHRPk2+D3VIgcmZepizF7tlP0wn9kMJLpI7Oj4ib3py3ZvclKD92tGT2oDShcBYYmxhdO0vcsePKrkEV8kdHR+RN33HjMFSKJC6bXQQwQKL7UtPPeQyDfstg1U6sR9KcJnc0fERebMbNDdBbgFKDAictUCZqcMsgpIoFBov0PGzTo6ukzs6PiJP0GHDZi4xAU4JwMEUKmuFvWmh0izcr50mzwf2Q0HXyR0cH5En4GBbhX3sEYRWTcWdBlTNA6hqnN0GKt1yWOUD+6Gg6+QOjo/Im63SJXYLFiFS3vdl99BT5AkS2sQ6m8Rwa+d6PrEfouvkDo6PyJvVoESTdAaYnfe5jr7aDx20h8snpjQ1z1trevKJ/RBdJ3dwfETedOQ1xY6WITJX4FVGgYVk0BRHabHUnm915PnEfogukzs4PiJvwGFadVgFGrTnAWeCMhBhTEkhttmUb20/zCf2Q3SV3MHxEXkz8oQzK2GCGJsucMQCpbUAytVqGNwl39qbm0/sh+giuYPjI/KGrcLVeZc6QFtemYNkQNmHCaqWxqaIpTxgq/5gP0QXyR0dH5E3K9dTwSmTYGt+Cx1GoFQyaJh1tSAtyOgP0PGz/RBdJHd0fETe7FwvPKrJBGspb3QUqHGsvjxbzVFza/qgsPqD/TC6SO7o+Ii8EclnKLWuompligEsvYMl6qBTrGusudiLyupnlTy6Su7o+Ig8QUdfnbfkNqC23IGxVKgS9qpQs8Gzhk75ATp+lsmjy+SOjo/IGyUwNu48B4wiceeOBHWmAS2HZlGQkF70HT/r5NF1ckfHR+TNUGAS7WkBw5pNYF19h6YssBqQ1AlHt3SrspIT+2F0ndzB8RF5pHa02bEJdOQtBY4CNlKF0UcI2mfp+dayBTmxH0bXyR0cH5E3akdrOaadNJK2PTBroKEWKNpGalIJ660dVnJiP4yukzs4PiKPWvKeZjHZlzoYmDlCTaqrrAql5qB50i37oZzYD6Pr5A6Oj8gbh5WENGNGEGl1pQ9RUE4NctLRZEaO+RZfJSf2w+gyuYPjI/JGJs8LEDwD9BRWWTVJoXbN0GjGFhCbyS0hUE7sh9FVcgfHR+TRBU0erQ+GypX/5iEppUwoTD31qHn9cR8cP9sPyUVyB8dH5JH9UGvJsUHfRBXH1XjY3rhec9cyUVsct7YfypH9kFwkd3R8RN5ssKpKbZ8IrGMudEhRsKEVSp1E609s/KAj/4P9kFwkd3R8RN7wVcZBigjU8mtHTxxQSAOQ9thinyulPCis/mA/JBfJHR0fkTc9ORnOElay0N12BFmVVQ4RkmpMMS7c2AMd8A/2Q3KV3NHxEXm0waqaFiowS9qDHX3ljokFpKeMKWqjdGtzrhzZD8llckfHR+TNedmGM6wqCvpIBjx6hRqsQrYWKudVWNUX6PhZJyfXyR0dH5E3UmAPac+lwqi9A2szqBwGSKgoZXRNfGv7oZ7YD8l1cgfHR+SNc329/tzHKqdS32t6ioC1IaszT7FhwZTwFmWlJ/ZDcp3cwfERebNzneIc+74sx9GAG3WwqQo99kGlT8V8676sntgPyXVyB8dH5NFqUNWMgUB7W2WVJYWqqa4OHWvLTWS0W1KgntgP2XVyB8dH5M2lpzHjLKUBVkrAYa8GnZ0hjtnyqrRWbfWg5/jZfsgukzs4PiJv7svWHIuMDj0gAYsI6MAMM0xhCpjGNfuhntgP2VVyB8dH5I0OyNm4S4OeIgPjjFBFA/BEqVYpNHtQVv1sP2QXyR0cH5E3MmBG0ajrd3RuGVBGWJnDFkKoxdCameRb84B6ZD9kF8kdHR+RRzJgZKr7NHkrEzjyAE1cYC/NnYlj7PFB6viD/ZBdJHd0fETeyICBookwFAxjFVahgwVE6Fqi5DZTHLe2kOiR/ZBdJHd0fEQeVVYdaaxmQ8bUVVm1+TcdsCaJgiU1vrZ0XY/sh+wquaPjI/Jmcy5i58oNRlydORflhQ4OUHIovYYWensgBP7Bfsgukzs6PiJvxp4ixhFqhNZt5Y6EEbR2hWY6DSeZ1ReV1c86ObtO7uj4iLyZJ281l4AZbBNXHJWgds4LLDXXPHKmRpfQYSf2w+Q6uYPjI/KmsEo5hJUlIGhMwKwFdA4D7N1mlso0b6UOO7EfJtfJHRwfkUebSEYywQrW46qrGAmKrSYkJV3lVjWu8dYJTTuxHybXyR0cH5E3hFUbmfJAiKEP4I59GxF1gSPFlT1SZbw1L2sn9sPkOrmD4yPyCBzB5qAECyRzZY44QTlXWH26DGIKlW+xuXZiP0wukzs4PiJvpjp6mjmkAj31XVZlgcq9QW3SMvca1r/gPjh+th8mV8kdHB+RRxc0sXQJE2ZtqyFfrQboShpAHVsjbXtLyX1w/Gw/TC6SOzg+Im+GZZMsHEwBG0GAaytQkSZ0xAUPJkrj1rCsHdkPk4vkjo6PyBt0hCaI2kAHR2CLGQxXmRWx5FSLdeJbR9DsyH6YXCR3dHxE3pC50XRliLaHAfdcBw+wJnsfCeZaDdn0Re742X6YXCR3dHxEHllIZsxNKrDsQ0952mo7CsJMkdVGF0y3doPakf0wu0ru6PiIvKFzrYwaYthn0BZEbBQoqQQI2tmm1oZ4a7+bHdkPs8vkjo6PyJu90pPr5JggNdrj5KxgtUdIFnooIXDvDzwkf7AfZtfJHR0fkSfooKglZ6pQMRtwjQ1WIzKgYWYcTXWES+iwcGI/zK6TOzg+Im9mAkfvOYwJWCauznyvBt03ystYsNFqZeolb+7v4PhDXeU6uYPjI/LIuL4rKNmQqHskcI91FCsgaKFSL0wU74PjD2WV6+QOjo/Imx1Wo0gvliFbFuC22g+NNcGQmAmDyuRLE4G/g+Nn+2F2ndzB8RF5s/0wo2XrvPJF2HfQYoRqnIFJQsgpU3iROX62H2aXyR0cH5E3DXnJNe/7shZlb+mpBRQJoZbWFz40hvwAHD/bD7Or5A6Oj8gbpUOQ5swEnH+xVesHi7lDJcw5hYpjXlrw9js4frYfZhfJHRwfkTeZIyw8hEQwU6l7g1WAUldZtXqR3FePLqk/YKv+YD8UF8kdHR+RR9OyVgxLAUQMq66KFWoNAjoxtl6llo4P0PGz/VBcJHd0fESeoENwlkJlwtxDshxShspkUFS1sPYyxoOu4w/2Q3GR3NHxEXljP+QxxXC141JwD5MnKG1BJLK2LrgPFrzIHT+r5OIquaPjI/IGHTnHOHuAtnkqxjRBc0IITZmrYsryou/4WSYXl8kdHR+RN/bDkK3yPkdQ557u0A5FUMBw07ocE7dLW3r+Dh0/6+TiOrmj4yPyZp583wEk6WAlbHTYQsevwzbNohqSJrxVWeGJ/VBcJ3dwfETeELo1SKl9QhNZ+SPsVW+VCkgPnKVjmLe2H/4Ojj/UVa6TOzg+Im/qqkKdiCbkv+mBQ6FmbVDHjE1yZ9FL12x+B8cfyirXyR0cH5FH0+QjGEmEySkCl2CgYmNhxSxwj03DraYDT+yH4jq5g+Mj8iZzWFnZoihg0JU5miKUkVdt1WaPxBinXjq+/Ds4frYfqsvkDo6PyBtvbu+Sy+o0YkZb4JAEamEhpPc5OIWGemmW/Hdw/Gw/VFfJHRwfkTcNOaaUS6iALXVgLAwloABKVG6tU73mzcUT+6G6SO7g+Ii8AYfGOoUFuqx8wW3BxGbIUIvWwlaGhAfg+IP9UF0kd3R8RB4tzm3RuoxVV6X0Lzt6OnewXri0EobES4tz/w4dP9sP1UVyR8dH5FHXYauzyBEWGFbXobnsHQsdKDUqQVjrre2Hf4eOn+2H6iK5o+Mj8iZ3mMxUiq7KSiLwrAw1jgZDcaRKo6s+YHP/YD9UV8kdHR+RN0t6ysoeaa/KlTKBc0Mos7ZVXmGTWcO0a6sW8Mh+qC6TOzo+Im+UwLAvoSEDjbbHnvbm3E4MOmSllBiiyYvc8bNOrq6TOzo+Im/myTEGKjNA7rpyh9bVd7SYIUfJOE2My6VbTxZP7IfqOrmD4yPyBByp9TCxM7RQVtux0gZUqQFi0hKokoVySyePJ/ZDc53cwfEReXOZfEhPYRgEzgV4oQHM4oTGtZGNkCbn++D4uawy18kdHB+RJ+DgyWySFBBXI84UB1hpA8ooted94Sbd8ubGE/uhuU7u4PiIvCmrpLJ1VhhpH1+WHMEY9/DTSIP6ajryrXHZeGI/NJfJHRwfkTdkLtfMaWz/yD6+bHuWvNoAmWM0S6VMvnTo6Xdw/Gw/NFfJHRwfkTc9R2sx9X1tOVnZ3lyD0gctmIiWIS3F+qCs+tl+aC6SOzg+Im+EDu04BAPMgQzMo4C1XiHhiEMIMV7bsxCP7IfmIrmj4yPy5h4B15U5QoIwe18deW5gYbUfiJkzz4KrunqAjp/th+YiuaPjI/JmIjCHTF076NwHNOPoUChUIE7YUytZxoOW/A/2Q3OR3NHxEXlkXRfuKgO6ptV2MAcwXmCRHDDQatFzfZE7flbJzVVyR8dH5I3WEbrSSAQple1BFIQFE4JchuY2Lddbx5f/Dh0/yuQaXCZ3dHxE3hisUqS4d/NgDwN4zo0OTQssIbIUQSwPZPKf7YcaXCd3dHxEHu2VrmMyF1DGlTs4Z6i2KivS1aqHObu0W30HHdgPNbhO7uD4iLyRArXFgTVCCoH2bcAGq5bZcx3ResAye7w1E0gH9kMNrpM7OD4iT8ARw4IGBV3g0FVXrZ+vuopWY746kY5jhlRveXPpwH6owXVyB8dH5E3mmI1VMUIcpS1wDIIacoW5enGmEINdM5HQgf1Qg+vkDo6PyBsl0ErkbAE4U/2bN1eHKgQ04ZFix/Sg5/jRfqjBZXIHx0fkTVk125CSGgxrAhxmAC2RADlV7Bi7xX4fHD/aDzW4Su7g+Ii8yRyxd0qFode4wJFWV15iJzClaVVzaXprWJYO7IcaXCR3cHxE3lC5sQXLPQGllS+Y0wRrLUBcBc3AUvLID3qOn+2HGlwkd3R8RB6tXBeeqVaISereDbqajmgdULEXaWPStd2gdGI/VHSR3NHxEXmz/bBZoporhAWGhY5UoHJViLOazNGRxq3doHRiP1R0kdzR8RF5Yz/ElnPGBpmDAisNsDoCiJSCIdeJ4dZ+NzqxHyq6Su7o+Ig8OoOWkKZMqGMBgylVqG0OiMw20+BY660DmnRkP0SXyR0dH5E3fG7VUtpqOfZahW2wKnvhukEOM+zDyzPEB2LHH+yH6Dq5o+Mj8qbvsBALW4CeJgGHmKDUNIA6iQQbSOmWiYRP7IfoOrmD4yPyhtCdyKbEK2GECjz6gBpMwRZqQmoph35r6olP7IfoOrmD4yPypicfWVO0BinUCVxlwSSs/kMyCjWaKZdbfC6f2A/RdXIHx0fkCTikxEaWVkWVoq6yqjVQygGwWIotdGW+1XTwif0QXSd3cHxEHmWOyIkyQawzAecQoGDYmxeoWostlXFrXJZP7IfoMrmD4yPypiEfqS0EZBiyKiqWfaxjrh9GxxlaJlK7teCNT+yH0VVyB8dH5M32wy5YojH0RhG4KO1LNnkhBA11waPwA3D8bD+MLpI7OD4iT8ChnY26CKSaV8/RMO7MQSuRFNmOdq36oCH/g/0wukju6PiIvEkdgUsYW+jIZQCv9hxqCQapV1OZOHjcGuvgI/thdJHc0fERebPBShOu0n5Czdu6Lu1XYTWhDcs1l1LHk9zxs/0wukju6PiIvDFYhcKplQh5ZgOuYdsP84SkmnEgBpQX6PhZJY+ukjs6PiJvtq6noiFbhzRjAZ77mE3tCbTOUDC3WOlFZfWzTB5dJnd0fETe9B0aQhaL0G0vIiEKUGuh1Xd0nYR5SHhAWf3BfhhdJ3d0fETe5A4bqZYu0KfuczYtQgmrK7dGs4Y+g9it3JFO7IfRdXIHx0fkzQ6rrJPHqIA89rIFWYVVSwNiqti6RtR8q+1IJ/bD6Dq5g+Mj8kYnV85kOUMMkoFlDFCVADxyH6shjuGa/TCd2A/JdXIHx0fkzczTKNQy42rJ+yqrUp9Q6gJHL0EizYjFbk2TpxP7IblO7uD4iLw5vhxFyigZhFdttTLH1skxAWurhKW1hOM+OH62H5LL5A6Oj8gbqQM1dJaVL+aMwLEIKNkAwziptzBGvDXylE7sh+QquYPjI/KmIUdLAY0BR189R20JLE2FlhMRhlHmNS43ndgPyUVyB8dH5M1UhwlpywPGSGODg6GWuhASW2FeJX9Jt7YfpiP7IblI7uj4iLxBh8ioGgfMXlfqKPtYx+o3IBRj7mgm89Ylm3RkPyQXyR0dH5E3ixayMIWgMCitRrzFACUJwV57KKVz1fmgJf+D/ZBcJHd0fETeEFYmMXYZ0Kbumx3YQQc3qGJ5dekztBIeoONnlZxcJXd0fETeNOVkibUz9LL3uwVUqMQdSBIOTn2U/KKy+lkmJ5fJHR0fkSfoWIUVV6wTeqJfp8lXQ77XvWHsWgpZSekFOn7Wydl1ckfHR+TNafKqoVFcvTjxWH3HKq+smgDWZDOGLH3e0snzif2QXSd3cHxE3tx6yrb671Bh8l4rPUeCOrKBGnFUmeufuCUF5hP7IbtO7uD4iLypq8iEsQmQ7u2HI0QoVBislJ5Spdjzrb25+cR+yK6TOzg+Im8Iq86ZpnSwlPZUxwxQezcooxbROVTrLcIqn9gP2XVyB8dH5I3DiiblYrwqqr4yx6/Fh7Z6c206I4bSZNw6oZlP7IfsMrmD4yPyZqqDTbrZhFrDQgjv3W4YDSphCsSJkR6A42f7IbtK7uD4iLxROrQqIxKsFBKBQ2fQWuvKHBKsVhtNby2Vzif2Q3aR3MHxEXmzwWoMWjljwiDbG6x6XD1HaJBGCm015AX1loUkH9kP2UVyR8dH5E3qSH1QT22ljj0QuEqp1Yz3BKWxlDCmWn9QV/3Bfsgukjs6PiJvZMBQVzVVOuTc9/HlsgqroQ0kpyBJo4T2QOn4g/0wuUju6PiIvGFzAxlGqpByQuDVhewdPR1EG7NQn5ZvnZfNR/bD5Cq5o+Mj8qayqrlZ7RNyWS0H58Zg2BEapt6j5X2s/AE6fpbJk8vkjo6PyJubBBll8jDIcdsPWySwtjoQ1FSypBm6vsgdP+vkyXVyR8dH5I3aEXOxZBEw73lymw1K7rRSCe9pcms2+BI65MR+mFwnd3B8RB4teEujqQhQxQCsqymvOAM01tWP5zFDupU65MR+mFwnd3B8RN7YD+eMIwyGJkGBuybQVnGPdWAxyn3UW3yunNgPk+vkDo6PyBuH1R76QyaggLwyBxJU0gWT9c+ujkNiv2Y/lBP7YXKd3MHxEXl0fHnMipyhaK4LErY6cm0ZCNtoUtOqq26ZSOTEfphcJndwfETeZI7OYUQr0Gaiv53QtDYzNGs400oiRrcWvMmJ/TC5Su7g+Ii8mQdss2fDvtAw9pKehYsiCytkTEOr5B4fNOQ/2w+zi+QOjo/Im0M2GKJgW7jIIQDHYVDbjBBnxqY9RHwBjj/YD7OL5I6Oj8gTdMhEGxwNcsj/mjrG6s3bLPvIU6xGDzryP9gPs4vkjo6PyBuD1cDWBw2QgqvrCDVC2beY20CJRXVUzQ/Q8bP9MLtI7uj4iLwZ7Kic6sQCKVL529ST1Tkh7iXsDVfbcW3puhzZD7Or5I6Oj8ijmcDZ25C5z8tOYE0Epa72XGIlG62VWm/tIZEj+2F2mdzR8RF5tP1w9oojQlo9BnCvAqoxwEDMWq2gpPIAHT/r5Nl1ckfHR+TN1vU+2tYCIdreREISoARGwJ4xFtlbz29d7NAT+2F2ndzB8RF5Q+jm0ay3ArFNXKkjRqjcDGx92keuIyyE3AfHH+oq18kdHB+RR+Pkxmm13pD3CkTGssCRewVCGxJCV463enI9sR9m18kdHB+RNzNPpWuYWsBKDsBWd0seCTprHzxY6ZrYoSf2Q3Gd3MHxEXnD5hZJ3EqFJMzAYXbQ3BVyqJSYMad6a+O6ntgPxWVyB8dH5E1ZJWkW29NOQ9ruOTqU1Bko1T1Gy7VfO2WjJ/ZDcZXcwfEReQIOGlyrrYbcQqjAdSaw3CP0KmoxYht2a1hWT+yH4iK5g+Mj8sabG3l13pgXOMoGR8pQOwuEksm44JB+SwbUI/uhuEju6PiIvBE6dGyxj6BJ/dcTgZ3byh81Y5Ao9QVd9Qf7obhI7uj4iDxBx5zasYUAWefqOsgCFC4FCqZsfUTKFh+g42f7obhI7uj4iLzRARPVJKVBHgVXZZUJbEQFKXFwIGo13Nq0oEf2Q3GV3NHxEXl0QHPVTqv1hZaKAhdSKF0YckQSjclGeMBY/cF+KC6TOzo+Im+UwJ7KGCSAYfXiLFLAUuubz+1tzMzt2qknPbIfiuvkjo6PyJvcwWXvsBJQ3Bc7MnawFhgSYeyxJ9JLfcdvh8l/bjr0L6jk/6nU8Z/+7X/Mfxv/53/77//v8P/8x//w62f/Jvrr3/I/jPUb/r/s/7x/+Z8f/ru/x9CvlxE+oLT/5f9j//rN/f9/HP9l/B/jP//v439a/0/G//y//pf/6xtPn/8N//E//Jv/3f/ml+ff/kKcvoT1lSwpT5CwvXYaImicBoLSraYSpN7hZ/LRS/gLkrC/hN+jf/0ltEzDYq6Q9+0errFB4UGQp85Qag819TsZ8+gl/AX901/C79G//hLC6q1r6R2k9dVZ2HoOlVqAHjWgIs6c7xhF9Ogl/AWxz1/C79G//hKoYYodEzCFAsw7O/Q8AEceM2pN688rL8GOXsJfELb8Jfwe/esvQaiL7LV1TXS9hPURAJ01w4i5SbIm7VJ22MLmwVP4CyqOP4Xfo/+O1lrSiJLSSg/4y4G+noJyBcuYw8oTE8ud1nqreAdP4S9IFv4Ufo/+9acwlSryegVxFFvdw2DYN4FWpmhzogYp7Y7fektWB0/hL/Dz/hR+j/57nkLtWFuEKqkCCyPUlBQmxjJq76t7uGOD2frMwVP4C2S0P4Xfo/+OTpJKqpoRNJU9hYEB1hMIkElKp5H7uHQseYsRB0/hLzCv/hR+j/71p9AbWzMb0JjL9lbvUc6eYeWFnrjPZu3OFgA8YhrNmcZ3rMKs1vpe60uhrwRRxuol5/o0YJExplULl2qFI6rRnGp89hS4Bys6OpiZAs8iUMJqKEIcGWedQfBSrXDENZpzje9qBY1RJYy9IYZWM9nXo1g/rqohxYHUydqlWuGIbDQnG9+RjTFJCb1BT3WuB7A6CI1mUItZj6mlOe6cgsYjttGcbXzHNlajKGmLT6tMYKFVJqgmWHlDh5EKXbp7HI/YRnO28d1TkGLd0gC02vbUcoJqhaG1UdpopXC/81WIR2yjOdv4jnguPajWDn2qALcewPJqK8OMtY2cAuulp3DENpqzje94hR4RY2MYSriegmYodQ8Y9YltcomY7hiY4hHbaM42PnsKiShEFIZA+5Jvqwo6KcLkOGbsxhIufRWO2EZztvHdU5gmHGlCs7RaSCq4vgqqMFOjXKThuLRVMZ6wjRacbXxHMXEPiK1CHCHtW3thk02rajAqsr2vq2K48xRO2EYLzja++yoYM880Yfas66tQVwfBOGDMbjJs/Tzf2V4RT9hGC842vmMbV7e4L96s7jHEVSukAKVFASXBsF7DtEvEczxhGy042/guQYyeS1ppgWpbZWOpE6yWAisvFIpjUw6XKKYTttGCs43vlEksNgInUPtXv0Ld34dYsaUUMo56p1agE7bRgrON72oFbr+GZ8E6beJZaCUIGbAeAmVpkzHdGaqlE7bRgrON7wxtQ0xLnDtBbLYxMpRQFHISTGOOvH477jyFE7bRgrON79jGTFVbXnXi3KNRidbPGjfAwXG2ONen4dJX4YRttOBs47OnUC2Hsr4AYHObFkbtexXihL7qRh659y53mkk6YRstONv4roOYPeEqClZGqKuZjNhAQ+iQGLWV0ke7tBWTjthGdLbx2VPIeSQsWIEa2uogbICuJhJmEi4rU4xbFBMdsY3obOM7kbrx6iBrBgpllY2rNoD1668gqYRgvc/W74xM0hHbiM42PnsKo+QcWtwJwgLs4xOgxnkniGwccBWOl57CEduIzjY+ewqxzsmKGURkP4U9HUWV189UZ1rpg+MdkZqO2EZ0tvHdU9AZSw8BxpCyze8DNvsIfYjFydI73/kq8BHbiM42vqsVAjWZo4HUtJrJKZt4lg5BC7aYYqF5p2zkI7YRnW18p0xyplGoQhFcaYG7gsrElS9iwo5ElS49hSO2EZ1tfLiIaduYTEBCTMCtIShy2I5n5FzRsNwZieEjthGdbXxXK4zY5swMMcwKXHjuaZhNPpJZTig079hc+YhtRGcb381BYM/UU4fBbXUQLSgYjlVAyuBhVvYSvztP4YhtjM42vuMVZqmp7019m2jkkVYzWWYDqnGWTLPGdKlWOGIbo7OND83vJjnu+en9Hlj3UP3YM/axjpB7is0uNZNHbGN0tvGdMplXlbhqRIhsq2zcq1eM5oBSuFFej6LEOy4mPmIbo7ON774KITcr1CFQzsB5NKgZDQJOFaIYIt5hG/mIbYzONj7culJEezHInPYcRFplY8W9wZN4Vmp18B3rSjpiG6OzjQ/X+ipKHwhR8iob64igohFwtt6p9bA6yztP4YhtjM42PnsKGKkHDXtQbm7rShOw1jOIWg2UKNIliikdsY3R2cZ3NlfhODJPMNOVIPaBX9Wp0DCvniJanpeUyXTENkZnG98Z2mpumVKGstIE8Ix72/e+9Vwwz9VFrL/fWeybjtjG6GzjOw0iqrGUAr0H3vsVCHSMBENrmoJx6qVBuXTENpKzje/WcknOYW927rQ3tPHMULXKti/E2XuJKV56CkdsIznb+O6rgLMOLBEmcQDe5IKyIWApQ6yy5XqpgzhiG8nZxncUU5o0gyrI3Da2usvGhhEotRwbFs2a7zyFI7aRnG18VzbiaiUHI1g33ueCGFSagWGjxDxG73e2rqQjtpGcbXz3FHLJnTNDNd3LuNKeqQ4BbEgPNtkE73wV8hHbSM42vuMVYqnZVq1ASB14H5ZbX4YAmHqaWlqedOdgUD5iG8nZxmdPoYxGcRBBy5T3UP2Aiq1AzYllThHFOy6mfMQ2krOND72N+3pUaNvXqnsBTwJL62Uks4Zao+V2p1bIR2wjOdv4To6SGqbohFUUjFU2rjbC9hKW9UGIkXUbXe/sV8hHbCM52/juq5AmS40ThDPu8dmwysZ9SqquerLFkkkvfRWO2EZ2tvGdMrnyQJs0IFqfew5iHxQLCqNmmitFrPgdOSofsY3sbOPDIwBUuc0MJeQIXDuC0iCYeTTpM0YNl5rJI7aRnW18OD5bg9kk0B4LcEoTysgFpJQguY+Jl+SofMQ2srOND1d4VgpZ9iHi2WCzi1DjyhcqgpZTwCyXysYjtpGdbXzHKwQa2luDUHCfEVufBpU8odWcp7JRK3ccz3LENrKzjQ8nqVnUbD2FXNO+JTagjpSgJ6PCATnypadwxDays40P/Qpppt4KFKz7CEAee6ZaAGMRUtlniu90EHLENrKzje/2NrJQTaVBFlxlY8kBynY5Cs+VHLryvHQ7So7YRna28R2vUAOiWIemuhf7soCOSJBDiSgxFqt35Cg5YhvZ2caH01EtyeoZAIl/XapPYDkYxDa6xvUWbh0XlCO2MTnb+I5iKlRKiAqoe1DOhoClHlZDIdp7zyXjnTkIOWIbk7ON72qFUQl5U0xVtvm9MSiSALWm1IYtXF76KhyxjcnZxofrvlfZaGM1D2lPUrfdQczeIa0ngGFrVXLpq3DENiZnG9/xCjixDp0wc7J9iHhCZZuAWBpl01EvLeCRI7YxOdv48vqs0hwDUtunQYgL1EAZQkUTGtbwkqFNj9jG5Gzju1Ub0UaaW59udc9B8IAadzOprQxNmizeqRX0iG1MzjY+ewoWZuFYK4ye13uQ0kEbdci1Wgirl8h8Z2ZSj9jG5Gzju7VctU5MQSDo/ip0raBZEHLQabYd8elSgjhiG5OzjQ/N770FzB0M874dRQm0pwh1FQlx1RGj1Tt+BT1iG5Ozje/kKB08IgagFFZHiZOh0kTgoT1qjLt0vPMUjtjG7Gzju+moPqTp+gzgatxWgigVSkCFXErj2juuP+48hSO2MTvb+HAtV2+RrAGF7WKSIfvk6IS0mocwJ7ZyafO7HrGN2dnGdy6mqAv3NFfZGHRfifllaGugqeLIRoj9DsWkR2xjdrbx3VehFeGB6ymMsSqEQAg6zABLp7CPEXO6VDYesY3Z2cZ3HYTmMmgkqH37FagQqLa5HoViDr31bnfWfdsR25idbXzHKwRJFFKBTLi3uW6NstVVNu6DUqnjHHKHYrIjtjE72/jO/N6MVMJKC6s6AK7SQbusR9FEV9lYApc721ztiG3Mzja+4xVIMu89fW11j8Dby1b7rLDeB+JcNWUtlxLEEduYnW18aH6PZcy5WkjdV2Js1Y5V4vo0JI65r09CojtylB2xjdnZxneDcnn9Zse8awWTVStwg1qJoeeZc5cRZ75zD8KO2EZxtvFdrbAyBEpWaDmupxDjL/khQuxBWtAQaN4ZqrcjtlGcbXxnfm9zWKsZdOzpqDgCVBsVdCKVQHXKJWXSjthGcbbxnQaRqMzWInTdW1f2UYjVRRgM7tKViqZwZ1DOjthGcbbxIduIs+fQoYZCwHtGrmprkHnM2nMzjpc6iCO2UZxtfFgrWM8pMVTefoVNQZdUCcKo1PLsGtKdoXoMR3SjON347rMQrc7SbFWL26awk0NZ9QPE0Va9MFK+JUJgOOIbxfnGZ28ho6U5Y4a2t+9wrusLMbRCG0Py6uYkyZ1qAcMR4ShOOL5zuvaVESzRqhzXg2CSAKoxrLfQg/Y0uMw7UzEYjhhHccbxnWehlyQUEUT39vegBlbMgELVsL4NJeutHHFEOYpTjg/Xv6cYKCuUMcL2ryQo2ghaV8GJ0pvdyhFHnKM65/jwglQrOoyhBdor+zRD6aqQw8Qmq6nUcEefxHBEOqqTju+maAslw9Fg2O4pV70IZSUGCMGkpD1dP+5IERiOWEd11vGdQtlj454jlMhbljKBSn1AbqHuG1Jh4B2FEsMR7ahOO77LEVqt11Fh/aoT8MgDqq63kCpzQoyplDtiBIYj3lGdd3wnV8dYLReGXHTVC0wMFUMADFWwsDQtd7zPiEe8ozrv+E6klL4at31yMuCWI4pCLbQay97T6MXaehKX3sIR76jOO76zvK4ckHFv/Zawp6qFQfdQLY7Zc4nUZrikR+AR76jOO77b0dWqSmwTUlgfB97ateHqKVcDkXRgRdFb34Uj3lGdd3yoU45SU0sQGu3rEHNVkbIrB6SRufZKl27RIh7xjuq847slLHO2EnWApp0oojao+95cGyWUMbGz3BmsRjziHc15x3eadS+551UlRN6rNywMKCkJDOypR+kNR7n0Fo54R3Pe8d1616aDy3oBWsoATiWABRGIY6YF3aiZbr2FI97RnHd810fkQHFViMDV1nchrwdR+75UXEPHRiw674zOIR7xjua847uJ2jJaYg0wpOyecvufU9uEU+vrAz0ijUvaFB7xjua84zvecRaiugftyQxYbaw+Iu4W03R1GCIl3TkthvGIdzTnHd8NUnKcIg0h4b5ZbipgbQ/ea5jFJK0/7tigMR7xjua848PbMThU5qoSmiBwRwPNu3LoVCjn0UO9pEfEI97RnHd8xzVFwtU8Dhh1+x3jliKUMsxps4Sy79XeWdGE8Yh3NOcd372FVc9jLruJHG3VCzFCKcoQ5j4TEVMbfOu7cMQ7mvOOD0esMQ4MBWbe34WpCMpjwqDAQScJl0s+6HjAO1oIzju+06YmW8eZoAul9V3gDNYbgcw+ex4k6dLhcowHvON6C847vvO4TY1ZMcEoaQAHYyiZ936WWWrTjCtPXHoLB7zjegvOO77rI1quM5SxKsbGq6ecBUqNCKMNHB0HJr7ENcUD3nG9Becd3+mUlCX3JCCy17dxWjmi7EE6rbHhiGnYrdrxgHdcb8F5x5eLOJIlDfu02HoLYaWHUmeHZilZrSOHdsnLQge84z5Y4W/hWe1YMceaIuSQVu04cfMLnECTtUE2U5iXOGg64B3XW3De8V3tuK8MtqEwQttnxnBAlTGAirQxqc8ht97CAe+43oLzju/mrFNpFhFXjgirdqyJoOw7hOt7MVB7lNgveV/pgHdcb8F5x3dz1rlm2QOUKHO9hYZhfRcyAVUuQfLOFJc4aDrgHddbcN7x4XehtShpwujcgBMb1FoDhPU2sNNeBntpboqOeEd03vEdB83b0hYHiO7Z2kQNbIYIGnAqd5R0a26KjnhHdN7x3Zx1o5FaySBptZO87wvVWStMnsR1DG3tVu14xDui844PPW4BkxnDyKzAnQVq2rLljC1QC6nwrXrhiHdE5x3feeK1jLJqBVh/3bu7hNd3YUyoumrJIFxUL/mg6Yh3ROcd3/GOPFcnQauPGKUDj2RQqiTIkdLeEF/Wh+HOW+Aj3hGdd3xXL3CcKa8+wrZczTw7rA9FAqQypQ8hnZf8jnzEO6Lzju9yRCmZSRsEHeu7UNrqIxoKEOVKiSvivDRDx0e8Izrv+E6zNpk6i0Kasaza0RLUIAi126hMqSpe2tfER7wjOu/47i1MyYm7Qp9lX5TZe9zaaKunXBXD6iJMy6Weko94R3Te8d0OYC5T6yTgmVZPOVaO0BgMUNPQ3gbxLe8rH/GO0XnHd3rEFKPZBwhKA0Zeb2Ev8BItkVbuqB1v1Y5HvGN03vGhr6noah/Hvla8L4lUAuW2qsg584y8petL3lc+4h2j847v/Au1DdPA/6JZRyyrdtQAOYpQM06z36oXjnjH6LzjO50yirViBSaO1UdkjWC5yt7uV2YMYShf4h35iHeMzjs+PDE0kQYhxO1s472SpQgptDhMWtOu85KXJR3xjtF5x3d9hBL2MAKMTntP/MgrW6xXMXSWjKRVbu2JT0e8Y3Te8Z33NaMGQ4aVEebuIyLorBMCFs3aZw23dnelI94xOu/4To+ImOoesm+/bpqPMKHyMMgDKVPTVUxcqh3TEe8YnXd8txtcSjCOAUrptirGsPqIFAh6wdRiX8VkuZUjjnjH6Lzjw1sik6TPAjTHvjc1GargShSmu1wws3pJs05HvCM57/hOj8gJrbUGbGXVji1u9bqH1ViGNHF9G2q+xDWlI96RnHd8532lynnUCNRqAQ61gookEFtNJncMAS/pEemIdyTnHd/tZVGxuT8JYdS+eUeEQjYg9VJNMLDd2umXjnhHct7x3d7XEmYnHhAK0971iaCjZ8hB6zCVlvHSbvB0xDuS847vasfQwuB9JGC1j3t3V91elgh9zBQyz7E+EHfeQj7iHcl5x3ee+NHNxioWK+3accQGBXWLlXO9Di4ybmlT+Yh3JOcd3/URwYz7vlwsMe3ZWgbrUQErD93LOAbfegtHvCM57/iOd5x9Jm4GLfHmHaVDWS8CUpYVCgNnvfUWjnhHct7xXe2YC489RdnKNrqVrqteKAylVqt95FU6Xuoj8hHvSM47vqsXOkvM29f0695UX6VCmVNAikUaq6fEfOstHPGO7LzjO79jkm5ZM8Q8FJj3Tr8QCxCqGGMfcouDzke8Izvv+M7vmPKQGfed+7R6yhlWR5FbhTymJk2rWpiX+IV8xDuy847vvguDE63fdaBft80XDqHqYAgFsWEcFq/xC0e8Izvv+JBfSJFLyrAXPwOTKdg0AV3tZCjBVmt5aR90PuId2XnHd74mTalKQQgatvd1FZDVQoQeSw7FKGe5NEMnR7wjO+/4jl/QRrmv3/wxZtm+pvVdqHk9iMyDdcYpt3RKOeId2XnHdzrlTLRHaCFN3Hvc8noLlCf0maJQTip4qV6QI96RnXd8912oscVNKKjmfTNAf+13FMAhGYU5tHIrRxzxjuy848OdfrlUKhlyznXVCymCDSpQ9vKFnPfNmUsctBzxjuy847u30GIbVRPUuOesy8y7pzSQukr4EKVQv+RxkyPeMTnv+E6PWKlgMpd9WWhz0HWueqEOyBLWu9C+/nppPkKOeMfkvOO7G8aNtSVdOYL2XhZtChq7QZxUIo1EKVzSI+SId0zOOz70xOcZhCZgL6t2jGN73FZHMXR1GFVik3iJa9IjfiH90/KO//V/G/+5/wO9hEjWh1peRWPeFwPChLJfQrfKlVNY7+QSu6BH7EL6p2Ud/9FeAnJNYVNMRXB/EypCLcZA3GrmjLiay0sv4YhbSP+0nOM/2kuQ0g15n4po292WJULZJtgWWomhrg6iXaoa9YhZSP+0jOM/2ktYv9QRtdf1ERBe2UEr1JQFcozRUi3Dbu3s0iNeIf3T8o3/cC8h1j4mt19WNmDLA2w1kBCazNBSy6Nfci3oGavwT8s2/sO9hPVRmMQM5dfNiKirTqjcoYZRWo8ccrx0P0TPOIV/Wq7xH+0lrFog9t4LZMUOHLYCQWSAw0JVqy3EW9nhiFHI/7RM4z/aS7CZyEIfEObUfdceoaxCcT0M05U1qmi49U048jHlf1qe8R/tJVCfqeHIMOeowLMkMKYJKeeuOkKxeUl90CMXU/6nZRn/0V6CBu4tqoDSvhVB6+tgcX0YqMReElejW3MxdsQxZucYX21sk8YtEENgWxVjHbayQ0PIuQzhJEHl0rViO+IYs3OMrzQoXH/Q2BrUGPuu1FxdBMsqG6Rgx54k3fomHHGM2TnGVy/BtK5f7waDZPMJYYKVnqFLw4Bprr9dci/ZEceYnWN8lR3QqhTrYCPu7GADdA4GWsVCIy41tUu9gx1xjNk5xleTUYFiQeogJa4usm4Dm7QGhEyj6cRZb30TjjjG7Bzjq5eAPdewb4vJaiBYy/omtGIQkfN6BLHquPVNOOIYs3OMz9jm1R5oJmgj70ukY/WT3RBmqqtQUGrh1rZnO+IYxTnGZ3Mwv1aurN/6YXV9E6jCah8nhLIaCo492rjVRR5xjOIc4yvdocyIygESG63eAQ1q66uVlNFaLyGPdOubcMQxinOMr7rIYHnEQdvTurrIhBk0TIM0OzaJQit1XHkJMRxxjOIc46susoVVJ6wGstd9FaLsjd+0i4U6Qq6ctNY72SGGI45RnGN8VSf0ZppFAKWv7NBsvQRGgrGPy41RS+E7PsYYjjhGcY7x1fQLmyD2CjNvLXLv5bKhAfpsWYdQzv2OjzGGI45RnGN85midwi0bxLxaSa59vYSUE4TBYYzYrOuduekYjjhGcY7xFbM06syqE7Tta5NIe3NnFqCapyFzKf3OJq4YjjhGcY7xVZ0gIUwqBcKvlyAYVu/QDVSDWM5T1vfi0ks44hjFOcZX03DUpPe5N6ysYpEtKdRWEkRSy7V2Vr31TTjiGNU5xlc+RmKau3cMbPFfmKW9YoOKcJzDWsJbXeQRx6jOMb7qHSgU3gsUao9jX5k02GNP0JH3hfIZgt25UB7DEceozjG+2tHYay6FKgjGDNzmHnUIHSaHgroqiJru3J6NeMQxqnOMr7RIipG1Bthb+ID3wv+Kq2zILaw6ksr6JlzqIvGIY1TnGF9VjKWW0maCVrYWGfdVkLZ+YEmVo9mYeMepEvGIY1TnGF9t5Ktbk14lQvx/2TuX5MpyFYqOiAjxFQxH3/kPIaXrHMDpSC1FvedyOaMaFRfDZgk2lBUkLYkQEwkK+ey8mgodp3LCJ8bojzHeqg4y++irMCTmvQ3XCrg2BCd39ZmbxiGegJ8Yoz/GeO3KqCtmTmBoe8o9M7hvE4U0p2BbCtJPKcZPjNEfY7z17hCiVWdazcK+H2eYINpIsEIgS4lQ5VM54RNj9McYb02qqHUnUcCRlk5cfeO+JBjQvXqtnMS6HoqET4wxHmO89e5QYnDrBlX7UoxbLAaWCrWmhsYztVMzS/iJMcZjjLfeIp23ufs+Dxbpb1fafaWIUquUqStfpFNd5CfGGI8xXssJtbNKgkq5gOQVDnUfJE+N86Te1OhQJNAnxhiPMd7SCYxcuxEk8335gw1iTzRW2sYKXHPqpyLhE2OMxxhvVYccZM33qeHumyes6rCiA9ByYEPW5mfcdYg+McZ4jPHWbPMgHIgDRmAG4bx6h2gTKmbWKZ0Nz7j1En1ijPEY4y2yxKNY2Ua91QfI6u3AbT8+pFJUIqG3Q7SZPjHGeIzx2q50tUmrbaQ5VonYpv5lWoHouTqOxjYOMUb6xBjjMcZbvcPSh7T+s6H6ps1VCbxjh24tjFNrq5k8FAmfGGM8xngrJyyR2LwSFLMGgu7gZSh06oUyDcl8qnf4whgxPcZ4zVOl829hHnv8bgyvnGBLNsrqKXD1kBX7oR0o+sIYMT3GeG1rXkfyKTD5R5bwv07IvIQk9tb6oUuiRF8YI6bHGG/5MbqilVyh2VaMwRO8poDIozRNA7Md6iL5C2PE9Bjjrem1KUNr3vel56oJpa0GclAHnJYweUM85LhF/IUxYnqM8dbMUh9dS1tBsJoFEPGxdMLsMPtshDMYx6H5BP7CGDE9xngrEkp11pjAUrerf2rgHgmyzl5K1mT5jKcK8RfGiOkxxluKUYb3ZAQ11FbvwLy35g1Uc5funMgObcPxF8aI6THGW11kZMwldahEmzFihdpHgb4EAq8/0ToOzSzxF8a4pMqLhDuRwOtjF5e2VyLzfpBsUC32wrQxqc9U5iHazF8YI6bHGG/lhJlqSyEwW/35MRaIfW5cRGvscVevZ+5AEX9ijPgY462c0Ka2ve/gWcZKDGJLMfqEoIqqrXXJp3qHT4wRH2O8tQOVOO+bYLCEo4Csf4JQ6kAz3Jq56aFLH8SfGCM+xnhtV1prwb0SaTxXdZgI3nw1ELMMX9+h+CHFKJ8YIz7GeC0nUIpqCqLbtxm7QaRVJ4ywjda4lEP3Ikk+MUZ8jPHWRGthq55WTahLLArOvtoGLLBah5ISrUohh6qDfGKM+BjjrZwgRXNNCXqU1Ur20ldhCAWlzEw9az815S6fGCM+xnjP1X993mUCrW+2TmgrOySCaYW0KDa3Q+468okx4mOM17rI0VIEwrB9Vzop/10Yz+SaWm/eyyGyJJ8YIz7GeMtxawmCUfeFeS7bSSMKlL0mOVPuGzGQ5DOXQ7f++BIJjzHemk/oLMQlIM1YXSRigmppQOKMbDZR9NCkinxijPQY462cQMM7c4Yhu4vMsnKCJQNtmkfT1vCUu458Yoz0GOMtslQwsJAA61jVoZRfdcigq1hkbus3t5yKhE+MkR5jvBQJUwc1JYNu/f/gUskooMVwUDCpHKoO+okx0mOMt9x6hbm7BoxRZeUE2jdfmsDwxqxBvL1PzkTCJ8ZIjzHeigQUwTQb9FUL9g5UBS8yoWte6tFDBQ/xBP3EGOkxxlu0Oefaa/OVBLZidNlWjDtFNIxSKimfmmjVT4yRHmO8pRhjJQRNCXBFwSZLHbwZAyZt5tKznroDpZ8YIz3GeCsSWlq/9e13XH7vQM2dE6LCUEKlGmUljUOR8Ikx0mOM13ybC5fiBnN432+R24VvNZUpiSVEMz6mEz4xRnqM8ZZidCqTB8O0atu3e998sQ5hddqM3NQOXfrQT4yRH2O8FgnZZqEJEWW766y2oWyPVhk6AkdeFeKQz5J+Yoz8GOOtu9Jj0vrFC5htM0YKhyJY9gvUtJUr8myH3iL1E2Pkxxhv+Tbb6hB4tY1munqHsdqG8F6gZMnViuR+yq3XPjFGfozx1qQKzo5z1QSNff1nQ6VovUEqvlrKggnt0Ku0fWKM/BjjNY/WWR1Lh0Z7rDUEwac4aOVtwKTl2IVx+8QY+THGW9VhlrJdFyGFzc0TGviYA2qNocRseiwSPjFGfozx2lukNa6y2obGBUT3lUCMAYOZM1KLmQ5tzdsnxsiPMV6KBKTZhy9h0CmWYjRdOWGFACjW2bxYa3Foyt0+MUZ+jPGap0rRLFaglV0diDZUoj3WGllptq50iDbbJ8bIjzHeIktN2evkfVecV4lwhjKsg1Xrs2bElSUORcInxiiPMd7amk+JmvhcirHbXolb1SHvC+PefO/JdTtWHT4xRnmM8Zr32m4aaoJUceUEaXU7cxrUjrlyaNA8NL1mnxijPMZ4KxKoVtdRYRtqgNQhKycornDQsNRxFY1DXWT+xBjlMcZrkVDGb2atJd0zS7pvg80GeXUUWRNZ9UN+jPkTY5THGG/1Dl5Gp/X5lzFxVQdCqI0HeGeauUUdp1z48ifGKI8xXtuGmxg8A1pYBsFMEBITKnNZVSNyK4dc+PInxiiPMd6aaG3UM1OCgrTnGFuDfcwZSN16ruFtnqoOnxijPMZ4a46RS6OaKsRvtrlEQHUvwDxXeXCdQ0/lhE+MUR5jvDWpwkUG7x0oiqUTxr4wrmygRBwlj4qntubzJ8YojzHecvWfSS1NB9rrL78p95KtwuiN1zdaKB3ai8yfGKM+xngrJ1DXVMbSiXUSrJ5y3xX2sVfinJLVmsahd4f8iTHqY4y3ukjdVwKHw8j7LZJRoSRasnEVC5xhHdupSPjEGPUxxluv0ksjjioEs8w9x5gNIq8uooyBxWdpWg5tw/knxqiPMd66DYdss2oBmrIUIwmvfnJ0yMnTmF66lkM5wT8xRn2M8darNHt2LBOWIEggbTKErUiY7Jgl2minfJv9E2PUxxhv+TG2GCalQip57zsMgzqjgjUbc3rvRIfmE/wTY9THGG91kc2raDfoIXWTpRUJqaUlFtYPig6d+dBbpH9ijPoY47XNF0aslcHbWIqxpQoVN2haFSNbtpH1VCR8Yoz6GOOtSOiUciMCzryqw2wVSmsDauGgMRvqqUsf/okx6mOMt94dpBJu2hy60oG0IFgSkqFy9RpDmp+6JuyfGKM9xnjtLXJf+ugKmbfjVt63xsXbyglWw9ByoUNzjP6JMdpjjLcUo3Bbv3gTdPzOfTTdI4x1pQjWlHurrZ3SCZ8Yoz3GeIsxdln940oHyX+TKrZ0Qtmzzaw1dbeW4xBPiE+M0R5jvKUYlVNJKxI6y74N1wP2PBu0zF61Zol6aD4hPjFGe4zxlqv/sDScMpgO26/Se1c6MRQfbVAyFzz0Kh2fGKM9xnhr86W6FesNIkvfE617TdoGtNGleC3ocshJIz4xRnuM8VokJNKkCrxyAIhyh9KJIVmXFSCjZzo0xxifGKM9xnjNmdNGCq7QyRNISWO79VZoirVKHVr1EE+IT4zRHmO89QI1ac5ZC9Ss27d5e6+FN+iz9GyYMfRUTvjEGO0xxluRwE3VZwWOtrrIfQzM2deX0YLCa7NyiCfEJ8aYH2O81UUiVu2YoBTnpRNIYBWFDIUr5UJTzQ85bsUnxpgfY7wVCdmCKAZkzZsnlAxhrDDHLFonVzvl4B2fGGN+jPGWz9LElJoQkCuCmP2u/yTIo3gvI2TSmS6S0yfGmB9jvHYHSnQuZQDV055t1oAYSCApdZlWxvQzN2Q5fWKM+THGa73DyJRWs5CmD5DJWyzumRWek0sKSnzGSYPTJ8aYH2O8tvliXEwzbEGwegeLJRZ3K+nem/YsHmfeHTh9Yoz5McZr23A4Z0yHEFqRkDZ3LquVlNH6ahxQo5zSCZ8YY36M8VZ1qC3NihPcfy58ThA6JzSfbSnJaXaINnP6xBjzY4y35hO4zKUJFLiU2NWhQZVeYfbcYgTVLGdmljh9Yoz5McZbPKG21TustoHSjzbnAoEuUIhxhYQW1jOv0pw+MUZ/jPFaThgxOWxFwnbhq8EQTKupxB6Fi4qPU73DJ8bojzHe2oukrpz3XmQjBGloKwiiQaO2usskXsYZ2szpE2P0xxhv3Xdo6tmjg5SZQJZqgJKXbKDwLoVqSnrmNhzjJ8bojzFe25ovmGVMqLo3X/LSCd6sAlfGzNXmPPQWyfiJMfpjjLfmGFNKM5SBpG9PlSwQOSlUj0iDlq5rh7pI/MQY/THGW5EgJIRugJpX75ApdiQQjMzemGod+VQkfGKM/hjjrUhQK8xFlkTMq3cg3N5r6x8jcc6Co+ZTvQN+Yoz+GOMtnsC91zAHy62C+GogfPeT3Wz9NNqsh27DMX5ijP4Y47VLH9FNcSWBfUNYLPeVEyQg0xhlYp0zTlWHT4zRH2O8dhGsJkyx70BxgHQRqFYdgpSwLNnAdIgx4ifGGI8x3nqLLE3y5A5aN1SQfWE8R4aYIitKWLqdmV5j/MQY4zHGW2+RfZq2aeDkSydwrisnjLzCoUn0jNHnofkE/MQY4zHGW5EQSyRSb5BLl70rvWeb94GwkSa5MFk/xBjpE2OMxxivzSwNE5yrJnAUkH0WLJo0UHXxrLl1okOR8IkxxmOMtyZaaVu0jgB22jqhNKioGTjvl8jElA/dkGX6xBjjMcZbd6BqNp+ri0y65xN0tQ2lDIU0iofO3rGdygmfGGM8xnird8iWZwqBwuwgCcuSCKufzHU1kL22nPHMfQemT4wxHmO8dQdqRJTMFdq2WBL3sXRCW61Ea+qltiZ6aHqNPjHGeIzxln+Cm2xjrW3evarDrAwRxDAqUWolzOqhzRf6xBjjMcZr3mukuSgCVqOVE7YfYwqF4GY8U26pHppypy+MkdJjjLcufSSRFKXA4NH2lgNCyTEBMai1YVrKqZzwhTFSeozxVu/gmo2TQ6a+HbzzvjWfCKp3oxoJtR16laYvjJHSY4y3XqVJOA/vMErt27e5Qa3dwWcn7qXVqYdyAn9hjJQeY7zVO8yknrHDUgWri6QI2JONIHvVILFTikNkib8wRkqPMd6aaJ3WkX8N5FhfMCHUPdvcaqUSY9UOPNRF8hfGSOkxxlvzCYG9llhtY0oFhF2hUjOwGCJaK/s4FQlfGCOlxxhvvUWm2pL9TDnrBOm0Xf1bhkKTVCqxpjP3HZi/MEZKjzFe82PU1t0dtJgsxYgD6hwEzT2tUjGi5UO9A39hjJQeY7yVEyTK6hg7tPabaC0rHWQfkIoVHns+oB8iS/yFMS7B+iLhTiSMOsJGVdCIn6v/6iJ57meIrg15zjzPuPozf2KM+BjjLcYY2q00grDtvVYsoLY9n6A2dGDLdujWPPMnxoiPMd7akHXcnzxC98oged+LNNwbkqmlvoKE7BRP+MQY8THGaxOtPU/bDw3TVxeJMsEbOxAlYkc0aYem3OUTY8THGG/NMba2DXkZUi+ri5QhEBoNSmm1el21oR+abZZPjBEfY7xFlkrhPpoA9wiQ0RlCeF+Jm4MVQ0s5NL0mnxgjPsZ47QUKKTQlsI6rOkibEG5LJzRnDJSwONRFyifGiI8xXlOMw2seBebY9yKx7G24lR2qSopepXU6pBjlE2PExxhvvUDtmy/qDmNu3+bVSkCUMWA1DjV3LrO2Q12kfGKM+Bjjrd7BtKc69uffE0idKx2scgEtUswaq7PwU9XhE2PExxhv9Q7JnUZFGDQyiKOutoEZdLSU9iBj1EM+S/KJMdJjjLdeoDRGTa2Ac9pe7rND2Y5bPSEt/TCI8ymd8Ikx0mOMt2abKee6z8wvXVCXTjCEWrzuYmE8Zjc7Nb0mnxgjPcZ4qzqs3mD98hMgLZ0o+wWidG7rS4nmkSTmIU8V/cQY6THGWy9QRn2pgQ4D88oJWvaUOw3ouIRDW4IN+ZBi1E+MkR5jvOW91kxyDQHH1TGIjA5eNK/qgMqlpPXlVE74xBjpMcZb8wkb3viSCCiBIFkc3D1Da0R1aUcSPNQ76CfGSI8x3lKMqaSsaGC57CuB7HtSgWFyVmoFU+ChOUb9xBjpMcZ7G7Lr0y4DSMd+d6AEsXpJ0JEie2KKdqh30E+MkR5jvMUYh1MQb6i0PVWCDJZINOgdezLhJR9PRcInxkiPMV67JpxyrnXsfQfcu9IB0SnDzKX7zguzn6oOnxgjP8Z4bQfKk6+OcemEfU2YCq+coPvcQwpL5is0Dnmv6SfGyI8xXouENPK0DjbL0gmtpL0DlSGN2vrspMyHaLN+Yoz8GOOtmaVRcX3+GcYYe6LVth9fylCEJskYavMQWbJPjJEfY7ylGJGKsTbobVeHRgVq7gjo0zh3K/OUW699Yoz8GOOtd4fss9EwmNGWOsDG4D4qVJ/CWr11PjTHaJ8YIz/GeIsssUoLrDDTviG77VTcPIFyyy2EmU/dd7BPjJEfY7z2Ftkt+mogh3gGEXQobR8XLnmKtV6O3ZW2T4yRH2O8NanSqqTkDcjTrg6+ImHJejCnmXHqkDg0x2ifGCM/xnjrVbqbWl86IfW0FGOlCgXzBOqjYx8z9XGILNknxsiPMd66Idu5r04y7c2nsXLCDPC9Op2kNQym4afcdewTY5THGG/dgRLC0Xtd1aHsK4GrMIQtnSAYUrWTu52KhE+MUR5jvEWWpuQ0AvcI655ZSnV7rwWQWI9qlOopV3/7xBjlMcZbOaFHrnPsmrC3IZsSRK8FbB974Wy1nHLrzZ8YozzGeCsSUmkqfQDXQbC+mRBtNkDs6C2NYvNQdcifGKM8xnhLMZpZipKBMW8Hby+wJ1TAZXqmHDnw0HxC/sQY5THGa/cd0srT7pCiL52YiCHSHBBjllLynEGHGGP+xBjlMcZrE62hNsqEhGnlhMJt9Q7Foc+SO+cQraeqwyfGKI8x3iJLmixvP8Yxtgtfi1UdagoYWPsKi1prOUSW8ifGKI8x3qoOuWdRGlBxu/qn0VYXoR2K7ZuiNE1P+SfkT4xRHmO8tfmyRKFWaTDn3oaLVRhK1gm955F7W91DOqUYPzFGfYzxVnXItApBTaBWcVWHZhB71D2PlIvtxRc5xRM+MUZ9jPHWvkNmZMYJVnVVB+MKdQvIpSMDpU1fTcShSPjEGPUxxlu9wwjPDQt0mnVvw3WISB1SYo5WHQUPdZH+iTHqY4y3qkMx5UYZELMtxdiWTjAzUDSd2hNpOeTM6Z8Yoz7GeO3WvMxUWgdvfTNGbauL7A7NPEw9zzYPdZH+iTHqY4y3ptdqNtynHfqUBDKp7P35DZ81Zhfpk0/lhE+MUR9jvKUYK66KUDO0KQJSrUNRLVBLI1SZpcehLtI/MUZ9jPEWTwiP/ei4IoFWJOhSjCVjgsFzKIpYb4f8E/wTY9THGK/NNhcZo/0uzDsIh0H0lFdTSdM8lW21dCgSPjFGfYzxVhepaiKpAPY+QAjrjokKfVWF2iJZkkMvUP6JMdpjjLc2X7pSFvIVCY1XTmgEtZYVCTNYQpu1emjK3T8xRnuM8RZPoEJ5X3+KOW2fD7XVO4jta8JNsdRwOkSb/RNjtMcYr136kFlxMmTpCLLn2GrVBk0it1Bnmoe6yPjEGO0xxlueKsYlRAjcY9982bfhYj9SF2vUuiaJQxuy8Ykx2mOM16bXcFCvCNVq2/MJDF7IVoqwQi03zXTocmh8Yoz2GOOtfYc8urecII1dHUZ1qOQdvKIOazm8nYqET4zRHmO8xhg9EZWAlNOqDpa3ebc02N5Lubuw5EPvDvGJMdpjjLd4wlIDY7KCW6TVRZYVBNQbLKVo05toxVM64RNjtMcYb+UEEqphCDzn9l6zAaWjgI2QudrIcDnk2xyfGKM9xngrJxRW2/4JhfartGFdOoF8hQOFlJKx0CGyFJ8YY36M8dq9SG4oOPYN2fGnGD0XA6vRx8gtuZziCZ8YY36M8dZbJKLPWQaMrgrbTwd8rOxg+x3SejM7phM+Mcb8GOMtd52eWepgKHNu/4SYUKIbTLNAXr1D9DM6QdInxpgfY7xFlib1MKvQuP+25n9dxL4SSKLFMqqeqQ6SPjHG/BjjrXcH72hGClRqAam9wBbs4IVn7a1oO3QbTtInxpgfY7yVE8i4W7XtwrdygmfZDt4C1JhbWf2l+5n5BEmfGGN+jPFW74Bds08F5LwvfRhDdC1gWcZIhhHtVCR8Yoz5McZrF8HaNM26rRP2zJLmVRg6Q+591Epj1Hzm3UHSJ8aYH2O85epfUrWwAkXdVhe5dcIQAaOeRlu1Ix/iCZI+Mcb8GOM132ZOgrLSQZq8IkESOA8H68k6Ts6Zz0y5S/rEGP0xxkuRIMFEiuU3kACSW105oRj8phjRlOWQg7ekT4zRH2O8dgeqy8CEgEpbLPDKCXO1Ejy55pRZOp3Zd5D0iTH6Y4y3qkPhIh0blLxnm3ube5i1Qpo+HXmkUx6tgp8Yoz/GeOtVuniviAIzfHu0Ut4jjBXccHgxztbPbL7s27RfIuExxlt+jEIZt3WG4KbNJgp1Nofc+girXfI41EXiJ8bojzHe8mj1MkdPCfR3G3ASLcUYBZKhm05kT2fuQAl+Yoz+GOMt2uwjqPhqFuaebeb8e3JoS0AiVTM55se4WtdPkfAY463egSu5s6wu0ve9SEJwttVA1OgZWypoh8gSfmKM/hjjLZ5QBY0HQnJeirEOBd94IdlsE1ukOeNQJHxijP4Y461XafVeWhBUzmlfEx4QXCfk2WQUH1QPbcgKfmKM8RjjrS5SszpFg9lxKUarq4tkI6A6U+6r1et8SjF+YozxGOMtsjQ2bB4MlHAsnSATiiQEnU1dh0Uth6bX8BNjjMcYb+WEFDgIBVibgkTV7b2G0DzhjJyXhDw0s0SfGGM8xniLJ0y3JoU3bV69g+YKtc5VIkQ5qtQscioSPjHGeIzxVhdZpnZe1SG4B8j0330HAYtpgpVX63DGrVfoE2OMxxhv0WaViYkFqNhSjKMkiIEG06miM285eSgSPjHGeIzxViQQrd872r3jaiVlf4nuK0WMNGddfzoOOWkIfWKM8RjjLbKkPoR1wqizbN9mXNVhiQWOLn2Y+6RDtJk+McZ4jPFSJHRWif636sKwlMGEakRAjqa0XZvLKcX4iTHGY4y3ptxDV+dAFUK3k4Z0X4VhTOi5hQ/VwqfmE+gLY+T0GOOt2ebebDWKSyy2VRPWL2qD1U1UmMjSkmHzdqp3+MIYOT3GeMuPUSi13Sy41wTS6zbWSQJ5bku2nOqIM36MQl8YI6fHGK/tO6hRjQy0nxxWoUhQfNbt5c7DaMx86A6U8BfGyOkxxluKcQ5JvXagzgGiuHlCIcAxtrF7wZ4P9Q78hTFyeozxViTkzqSaViS0BjKjQhlFgHJxacW8nOod+Atj5PQY4y2ytP6Tk1kBGrK34WqBwJUdApGJYzjXQ2SJvzBGTo8x3nqVtuqrADiQCoMky6s6kEHpI3NOkUY7tAPFXxgjp8cYr7n1zpn2lLtXmXuidXWR+y0qM3pyboTp0Bwjf2GMnB5jvOWzlKVL36acGNtnKRWoow0Qb7Pa0NLroZkl/sIYOT3GeCsSxoqAaATqaXWRfdu4WzjUNtHdEUc/49a70s+XSMDHGG/pBOyKkRiG7kjI2z9BaZWIqrQ6ySTSDk208ifGiI8x3uoiVxHQFQBA6bcSl/cLVFOgVkfRUWzmU73DJ8aIjzHe6iKNMe9ToW32vQM1OwRvB+cIX8J9NBqHtublE2PExxhvzTGmzZVXJkietpf7aiVrU4Qgdieqs/ZDtFk+MUZ8jPGau07zGXvVoc0AGXm7+m/GlDWQC6L2Q2+R8okx4mOMty6MV5Hx83JnWjnBPYOPUMizZ7XitcchsiSfGCM+xnhreo10/M7CjYwMQrwZEw6gHikNGr2f2oaTT4wRH2O8dt+hrM97MhDuXWlnAy+pQkOuY3vwTT30FimfGCM+xnhr30F7j84ErZWVE1Z5gNKkQebhvWGvfspxSz4xRnyM8dpscx2TWobBe2ve9nwCrt5BW8OZBJHSoVdp+cQY6THGWzyhzrZ+8feljzRAetpzbCswpmIlQZ+ip7rIT4yRHmO8FQmDJZU+wPZUgtDsSye0gBUdyTHZLHqqd/jEGOkxxlu0eeRcSyWI6PP/XemcbckGmZRm1OKHtub1E2OkxxhvzSckbiw5gVrvIDEEal+tBLK21Ti0VPnQXqR+Yoz0GOOtLjJ3nPt8bOm8dEJlhBjNVz9J5BOnrjg5FAmfGCM9xnird9gPjn2VgyUdBUTHhBr7aXpGylWmNTtVHT4xRnqM8dalj5DpFApY9yJUQYbCVgBbxl5XycB0yKNVPzFGeozx2vWfVqUGQva0eodCstJB6XvzwTFH5EqH5hP0E2OkxxivvTuUmHkYzBl964RNm1eK8KwtaOTQdioSPjFGeozxluPWTJ5Q0wbNuL3cdfUO2IDTCgPe/fyx6vCJMfJjjLd4QorkOlfHINtnKfYOVG8FUtZSJbCPU7RZPzFGfozx1swSow/TCVN3JFRJUCoxGGZDjDI0Dk256yfGyI8x3qLNXQdyVciynTTKcNg3YCCnGeaMM/GhV2n7xBj5McZbitEpRd+9o7uvnJBXdYhigGUVh1LQWQ7dhrNPjJEfY7w1vTbU85KN6/OPVR1S8e3qj6uVcOdhKY1xiCzZJ8bIjzHeos2dW5UmULaDuyQiqDEHmNVWoo2s81RO+MQY+THGW11ktdEH7dn2kbfZ0o6EamBT1v98dOuHXqXtE2Pkxxiv5QTJo+WATNtJo7iCoy7ZUAVzaXWVikN7kfaJMfJjjLcUo8xEXJc6sL4XphuCkzrojDrKoOrp0GyzfWKM/BjjLcW42sTKvcKKgVUdbN+BspKgDSsNa4x66tKHfWKM8hjjLRc+rVTElzDI20kjFYEqPqEiOvq0lvOh2Wb7xBjlMcZb23Bp2zFWBWMhkF0YKu0z05iG0hhT8FQX+YkxymOMt3KCRZo+VnUo+wXKO0PoLFA8tcgRydKh2eb8iTHKY4y3dILyLIkNBpdYOiFnKMj7wnjFVGtPox2qDvkTY5THGK/dhsPSxuodQ8iXTsAAr3N7apSUW+dVHw7tSudPjFEeY7xVHQJH7ysI2LxtB+/9Ps0KPFrjSn1PFx+KhE+MUR5jvKYYJ5OmlQ7Yee9ATSi1bicNS0mspYGHGGP+xBjlMcZbDt55zEiFQVk2Y1xiocpMsM+94JKLkvshnpA/MUZ5jPHWNWHDPltBWDlg/q8OOCZQ61QMnVM5VR0+MUZ5jPHWlDutX/tWO7QtFpZOXDlBUwc159KIazv1Fpk/MUZ9jPHWu8NYocAxYdYc25m1govsSYXeW1bK+RRtzp8Yoz7GeGuitU6tjHUfkt4O3m0rxrTCwUOFqiSpp7rIT4xRH2O8pRNGHkjiMLnyJksNquUCzj5/bu5WDjFG/8QY9THGWztQ6rbSQoBPyUsx5r30snICa4tCnoVPOWn4J8aojzHeioQ2mvaagbu1vflCUMben3fpIVZTlEOK0T8xRn2M8RZPGC2JGm3Lbl2ff9ncGRkUpVAzztkPbb74J8aojzHectIotdgeYZw0CWRqhsp7mC0Ck/vc82OHIuETY9THGG+58IW1+rsXaur7DpRDVK9gxVvLIWX6oek1/8QY9THGaxuyGeuYCpn6ygkpdJ+KXInBpKFybjMd2pX2T4xRH2O8pRPYhy5ZCNRx5QTdjLEvxdAkkloV63xKJ3xijPYY461Xaarkrc5VDnR3kbihEg7Q0CKqVcRP9Q6fGKM9xnhv8yVroyURcazqMChtnZABO9XaUm9yai/SPzFGe4zxmk4w1xoJUHF1kaYEtSECd7LIhUuZh3al4xNjtMcYr92Vrly34xp6QhCJDEVlN5WOFXnlBzk02xyfGKM9xnhrG25MxK0TsJd9/YkFylRcrcTEXnMy5kO9Q3xijPYY4y0njaCaKjagzEsxTtm+vW5AmLggbc14aLY5PjFGe4zx3oaspoEFou9XaR4KRUaCtApFobp+J+ehmaX4xBjtMcZrs82WQ9rKBMl1nwVr4DkcUirJR9kHRA/NJ8QnxmiPMd5SjJZTxsngmvdE69IJkcqqDtNLd01m5ZALX3xijPYY460ucumDFg1hFQfdjluxYmKsLtLUJq/v0A95uccnxpgfY7y179BqIc4OluZWjGFQ2QvUaIPXFxl2aI4xPjHG/BjjrbfIMkktDSj7uLgw49IJdb9KFtxhsITdqd7hE2PMjzHeioTeGzEaTF+yUWK7sJVIYBPdB+fBfoYnaPrEGPNjjJcioWjQ9lSC1UAgyIi9CBcESz3kKeohh6bXNH1ijPkxxls8QYLa+lehal7VQWYBH6NC14pLJuQ+9EzvoOkTY8yPMd7qHVYl5k2bmeU3s9RXTLQEvvp9l1xVD7nwafrEGPNjjLdmm1NhUQ5ohEsnbLOl4pSBc0WJ2rC1U5HwiTHmxxhv7UV2ptUtDhjUK0ixAY5WIUVePxWtpxy3NH1ijPkxxluu/j1ZpVaB3WTlhFKgzpUdoo+h1MLokDOnpk+MMT/GeGtDNi99EDggnDoI9/XdGAIpTUqIMhTPvDto+sQY/THGWxOtk32uVnFbZyydIBXBE/o+M51WcZicxqnq8Ikx+mOMt+YTVhyUoQ68usbdO2QIjrwaiOHUWkoupxTjJ8bojzHeqg42EdVXTtj3PcS2p0qnBuRu7jy7HPJjVPzEGP0xxlsvUAULhcZuIPc2nMv2cs9ApN5SdivlzL6D4ifG6I8x3uoijYZwY3DfU+7JJqxWYgKWTN0UudQz23CKnxijP8Z4izFiUx1awWR1DNKTQmlVIJqkxpNw2pn5hBVknyLhMcZbniqhHa0LzDG2TqgrJyhV4IhCKbBbPrPvoPiJMfpjjLfIUrLYZu6gISsSWFc62ImhjcncpHZup6rDJ8bojzFeu/QhoVMLWHReirENKJgTlJwt19hD8GdmlhQ/MUZ/jPFW72ARhuHQR90ufFKg1tSBm/ahYVHlVHX4xBjjMcZbb5HcvKQ6QOfefEFxqCwKU7C6MHc+5Meo+IkxxmOMt2aWXKdQ9lUTtrsO9QY+VaGrhdcYq5k8lRM+McZ4jPFWJBiXMTIDJlo6QWRAoCJEXRKhaHA7tCut9IkxxmOMtyZalzzUjEsdlLl6h6J7Byox9KjUExVLp16l6RNjjMcYb/UOSVsM3JsvSzZKE4bIQ7fJP0vTlvXUCxR9YozxGOMtnoAV5ygdvEjfVwIVgtd3bWLVlSZQx6H5BPrEGOMxxls6YXhPZU+0WpPVRSbboFmghknrPCnaqerwiTHGY4y3NmTduFNGSJj3RbCdHbAU4JlxBYG10c5szSt9YozxGOMtj1b0mnzb7u3rT2K2J1V6B1ox0Wj1kZQO7TvQJ8YYjzHeigQatY8o0GXfgVLrEKPtwx+MGjR6aofmE+gLY5T0GOO1Sx+t0eogoWyKILM3KIUDeCTp2GuacugFir4wRkmPMV6bbV4fuWKHPkYGqbEdnGeCGVwTlxjFTumEL4xR0mOMt7rIIOomGbJaAum6IkG5Ql6RIH1mpjg0qcJfGKOkxxhvTaqUWgfNJQw4rZww6oBtaQO+ukoSzpXKGT9G5S+MUdJjjPc2ZLVPY+A0x8oJ+8I0dQGKioizR4tD+w78hTFKeozxlk7oSyaMtB28cUWC73SAMiDVGgW752NOGvyFMUp6jPGWCx+OCFQHTfl3/YfBpVUYXbPMmdTyIcXIXxijpMcYr71K99QoOjBrXV0kBYRogsazL4nQBE+9O/AXxijpMcZrd6BwFs8I7jpXToilGDs71KoloqY28FR1+MIYJT3GeKuLLIo0x4Skc1WHPAxKCK0uEqMPzTHiEG3mT4wRH2O81TuY9ck0wefoIK2vdDA8gQ5Jo9Q2SU91kZ8YIz7GeGsbrvaOzXTpBPzNJ+RVJyoCj5JGtEpsh2gzf2KM+BjjLbLE1lF7gjk3T8A5IbZ5r47B68c1Rzu0Ky2fGCM+xnhtjlHUDAOWHlg5AYuB11UnRs2lTKTOh26+qHxijPgY461I8MZFs0Mnb0snrHTgq3uE4LSKRPNZ5yFnTvnEGPExxlvuOpWS8CQI37vSVAd4UoeGzD7K9mU7NOUunxgjPsZ4izF6sNeEYNJXFzkwQaXVO9QRWKbpTHFotlk+MUZ8jPFW78AyZ3aFmcdvUiVDnWVCGlqH4cQlHQ9FwifGiI8x3mKM3rHaCgKfmnYXuTdfhkPOk2dndZmHyJJ8Yoz4GOOtzRdZIWBSIPlY1YGnrEgoAVZbJrMSZZxSjJ8YIz3GeI02D+9NOmhqth23Vk7gECCxohrYpp+qDp8YIz3GeIsspZH3X9DT3oES7VD6+i4qWhC7Ip1SjJ8YIz3GeMtJY8+lZK8wZlQQHLaCoFTAHmV7Nc5UD3WR+okx0mOMtyJhylKIgYD4u/7TGOoqDGBUWbaDL8WhSRX9xBjpMcZb1aF3c+4JLO99h8QCqy4MSOGzaMOhfEgx6ifGSI8x3oqEtqTBvvniQ7Yfo1aIrHtIwdSbJG390ESrfmKM9BjjtYtgtkpCNEhttD8v95J8Qi6jD6OVI/BUdfjEGOkxxlvbcEE5Mq0usqalGLlliLK0474XZx19Tj1VHT4xRnqM8Zb3WsRSAnkJA862dEITKJY6tOp9uDUbp/Yd9BNjpMcYb5El5+FZFHgYL52wtGO4Dsgj9bz+jDgOOWnoJ8bIjzHeenfIxSPX9fkLr0jghFBzM3CyidVbkX6qOnxijPwY4y2eUJnytAp9RF6RMDL4po05G81BFelYdfjEGPkxxlvbcKtnHJ4cpIx9ObQVKHmuLqKv9tISpk6H3h3sE2PkxxhvTbnnEHNUyFFk35oPqGU/TeZKuWyfpVPzCfaJMfJjjNdc+CTRqAyNqvzNMdZ9B4jM3EKGNCmHIuETY+THGG/xBCqGJgnaaNt7beyjoeiAQ1ST8koZh94i7RNj5McYr92Q3SOtpULVuSda97sDz6UdvVubuWDmUznhE2PkxxhvzTZn7utDEbDU559srNuyt0vr3Xs0OXVr3j4xRn6M8db0GqMlqwG9l9UxDFvVIfcO3MWZlIb2Q1vz9okx8mOMt6bcOXlr3iDNSCDoE4p5AqyGzX7zCYcmVewTY5THGK/NLNlspRh07fs23FIMThhAaTWTdVLxU9tw9okxymOM194dlhxI1iH3PbOkKlCwdCjBI7qk7POUTvjEGOUxxluKsfRpeReGkXApxojVRQpCcfKw6R790L5D/sQY5THGa/MJvQxNtrfhlmJkG1CyFOC8zdxlYDsWCZ8YozzGeM1TpVGdq4GM8XPh299FZJi5+/rxrNwP+SzlT4xRHmO8pRixZSEkGIXKvhy69+IoACd6xGoq2zgVCZ8YozzGeCkSavioFgWa9qUYc25QR3FgGnmOmXY4HIqET4xRHmO8d2Hc9qYTNJQKkqpDtTnAMjklNM2nLoznT4xRHmO8NtuchyeckPnns4QdQvtqJTPaKhVKGIcct/InxiiPMd5y14nZSPe7Q0YFMeL97lAg94m88sVKEIem1/InxqiPMd4iS1ZnboKgvTCIclq9gyrUTpOwh3o9RJbyJ8aojzHemnJv1Gdf6iDWNyAlKxRqBja8VYxaM5/SCZ8Yoz7GeM1nCQuuIgCl9BUJFQ2KpPWlWZXcSVo+NJ/gnxijPsZ4KxKsFfZcgVvZmy9I4KM3yBMLTTazcqg6+CfGqI8xXmOMc7UJac8noIDkhKs6FIQR628rCrqPfCgSPjFGfYzx1qRKG21gkZUTOFZOIFp1wgySex/Ncm3l0L6Df2KM+hjjrR2o5PIbUvK25xOmVKieE5CSzT6TazqlEz4xRn2M8RZZSsjTQ0AHreow9iLc6AJDkBLzmJ5OVYdPjFEfY7znrlM4/5xURgJhUXCuGTL3QjET93YqJ3xijPoY460XqLwHUwaC1tiXPqSsBrIUoOozdd++Kodc/f0TY7THGG/tRaJmxDqhOw0QoqUYLCWYLacsQtHx0LuDf2KM9hjjrek1S1nnFOjRJojYioRODkY6jHFGzYem3P0TY7THGG+9O3Drun71oTbVlRNaQFRfTWVWG4lHCTk0vRafGKM9xniLJ+QuUzdj9L6dOVcQeFkCcvUTlFcbSZEOTbnHJ8ZojzHe0gnWt7XWhEK0qkM1hujaIVNp6lVTPzXRGp8Yoz3GeG0HiuuIKOBz0+aRBQJzA5LimiLxxDgUCZ8Yoz3GeK06zNUizA5VdU+0lr0rXQO4YUWhMunUXen4xBjtMcZb1UFSb70HUJ0M4plWTIRCDafpexsuHeIJ8Ykx2mOMt67/qKPzKgzmTv9d+HSLhTlHjKGS/BBPiE+M0R5jvPUC1ZJ72n6MfTUQMtqAShkBpZQqbNlObb7EJ8aYH2O8RZtxb0ClAki4dEJfX3z79tLsRlUHpmM64RNjzI8x3oqE4hyrMkDdeElw9ZPeS0DPTiy+/jp1Byo+Mcb8GOOtmSWx0WU6SKOlGJsHlKQBNRdTbjNKPjO9ZukTY8yPMd7albZSeiUDbPu+g1tdYhEn4AzWOpWrnNmGs/SJMebHGG/1DqPQICvQa+a/6TWvZX3JbVbCWSOd6R0sfWKM+THGa67+E7svxZhpe6rkglCHLcWgHTP1tuTkGdps6RNjzI8x3soJeSVgzQLs00Ck9O3gXaEoYg0SFDnzKm3pE2PMjzHeUoxVlZw6VNsXwUpO4I0ZRu02jagOPLMDZekTY8yPMd7akKXScaQGk3Led6BW2xCrWIxoNc20BGM9lRM+Mcb8GOOtd4eqtWYvgKhLMRZJUAYmaJQ8ry6Smp65+WLpE2P0xxhvzSzJkJUXCoT+DNh435XuBHn0jEoFWzlDlix9Yoz+GOOt3mHwjDQVvLPu+x4O4UUglzSXlCSZ6RRP+MQY/THGW2Sp9l55KFjRPdGaB9QaAs0nYusSfOgt0vATY/THGG/lBJ1j2AgobRQQnwExRgJT89xCcVWOQ5HwiTH6Y4y3dELpkrXR9m2u27d5+yyNpROy41RW1X4qEj4xRn+M8d4OVO2zCdictPcdBpTZMqTWV3u5SsM4NNFq+Ikx+mOM9+5FlmD9+SztF6guUKUEqLSdIPocx3TCJ8bojzHe2pXG0pRSBY9YOWHGvivtDNE8h07s3U5FwifG6I8xXqsOY2SkDB1pb74sxVBsKYYpyLyUu8mhKXfDT4zRH2O81UUWt1ZsVQdJDSRSB3euSzEm7VGz9EN3pQ0/McZ4jPGWTuBesEqFVGRXhzKgjm6wigLTlN65HWKM+IkxxmOMt6qD1hhpNmDte1Jl5YRVMHwFBiZbeWFpyDOeKoafGGM8xnjNUyVtIw0GSnOCrGIBNWHbeKF1YeeeDlUH+sQY4zHGW5FAJVseDXBWhN+lB1+5ANhLnehooodepekTY4zHGG8xxpY4sWeomgJEUJZi9NjOjEssRlP0M/sORp8YYzzGeGtXusrA/e5gfWUC8dVPlkoBZTWRbnMfAjmkE+gTY4zHGG8pxjbmDMvAUlcX2SytnKANklJrUdQHHXp3oE+MMR5jvDWzpHshOhHUVrdi7BWKUQPKmhhJSrQznipGnxhjPMZ4a7aZRGZdn3/uuBQj1wGlsUObMlaGiCJ6KhI+McZ4jPGW91p4TlYKpD51bzk4xGwG3DGFzYh5TDF+YYyaHmO81UV2jQheijElAUlWoaYWkBwpcwsbhzZkjb4wRk2PMd5SjCsfYHQGm3tmKU2GSjahcZtaLKj7GU8Voy+MUdNjjNfuO8SYiAY18lKMKVYDmQMhaiNPEpPqoS6SvzDGJVtfJNyJhFJDg9NKB3m/Src0V+9QGnDlnEk4p0Ou/sZfGKOmxxhv6YQYhRolMB4rJ8ysqzosAYkxK1XMI+uh+QT+whg1PcZ464YshTQkBcrSYHWUDcpmTM5e1BUTpUNOGvyFMWp6jPFWF1kjMOMAZF45IfcCsUETDi8rOayu3w9NtPIXxqjpMcZbjLHkoWlJRJrZQMZcOqEagQU2dF4xks94rxl/YYyaHmO81TukqDMTgfroILp6h0gp9tPkyOiBIad0whfGuIL0RcKtnFCcljiERj2WYhwM/tMJnTGir8KRTlWHT4wRH2O85duc1L24rrZx33xBcvC5Wkmiody024hTXeQnxoiPMd6aVCHyLtZAw5ZOUCUoaAUmFWnm0uqhC+PGnxgjPsZ4q4vM3tukCn2fjxXuGZxQoMuKhDJ7HocufZh8Yoz4GOMtsiStT4sE1fYLVGGGMopBSK4YjZMdughm8okx4mOMt6pDr01qajBWPljVoa1IMGyQm8fMzWZqpyLhE2PExxhvKUbyPcmeQLYfp5Ra9x2oBMWt1oJF+jz0AiWfGCM+xnjrVZoEW8cJtbSlE5oKRE4VWqI5m0aUfubCuMknxoiPMd5SjH0QZV06UUteXeTMUJKv6hCTS6pJezm0+SKfGCM+xngpEsYcSZZ6g9U67vmE0aAEpX0lsIw0k3A9NL0mnxgjPsZ4KydUR5+zr5rgSywEtdVFjoBcrW6cUHgc8l6TT4yRHmO85dHqo8T4HfnYN2R9X/9Jq1iUsoebvfIsp3LCJ8ZIjzHe2oHK3bflFtSKffsnrEhQ6ZDcS42WsPmht0j5xBjpMcZbOSE4z7Ik4lwdJIiWBNHqkg0c6+e52GiHXqD0E2OkxxivTa9RSj4dtOaVE8gQYo+w+WRCIUfRU5HwiTHSY4y3qoPSKJwadNxT7oUddusG6mrFOEuSQ4xRPzFGeozx2h2ooKhFQFe3AGKB4DIQpnLxkH0Y7BBj1E+MkR5jvOXW2+o+FpuBaR+Ii7p9e7HB2HsvRSzpsZzwiTHSY4zX3iJTa/vSh1DK2z8joPZWwS11ijlToUOv0vqJMdJjjNfcdbznrhVGcwbpPvYNUYYyqXfXvlqLQ+8O+okx0mOMt16l5+y1OEJm3m+RUiESMqDOqD4tHXPm1E+MkR9jvBUJ62N3ZQGiWIpxOzP66AlqyqJifSWMQ2RJPzFGfozxVu8wR+W28SJP3q7+DM61w2w8mk2OY36M+okx8mOMt16gSselChVk7vsOXRzq4AqWSu2VBgYfcuGzT4yRH2O89gJViPP6/Ln8/BNGX72Dr1ZiqM3JM6U4pBPsE2PkxxhvRcLcbaRk6Ipt+yxlqGUG7IYiCzcLOVQd7BNj5McYb9FmXBVBW4aZywBpjFBnGoCWsaJIxCkXPvvEGPkxxlte7phzakVBu60u0vdbZKYAFOdeEg3thyZV7BNj5McYr10JTGlKN0isDlJCoeD6x7kv/2DZd+IO7UDZJ8bIjzHeenew9e+NPa6WtsUOBkGYjL0h29kdu5dDjNE+MUZ+jPGap4pyK6XAwO3g3fJSjEgGmXKRcGpCh+YT7BNjlMcYbzluWWs4qcHIPlckyFzpwLa1v3Kn0fPsh/wY7RNjlMcYb025t6EjhQGlve8wMkHh3MHVhY0nR7VDkfCJMcpjjNf8GN0q15UEKJZiHFWWTrAO6JNS7dw0HcoJ+RNjlMcYb1WHiRh5RcLoOEBmyhDMDJwi9VRtDD/EGPMnxiiPMV6bT6CehQNoagfZru4lSQVzwdRU2fqpSPjEGOUxxlu70nk2R9lJYBUGEUGoIxA05+IV1VM5RJbyJ8YojzHeIksuEfugw+rvl06w3TY4G0wLnbFaiZoPKcb8iTHKY4y3IoFNq3ODbkVBOmfwMSawFKzTGWs65OWePzFGeYzx1guUlDnS2E8OSyyIU4XIhaDFtu/OuUY5NNGaPzFGeYzxmgvfJEpWoOtWjJhXTmiigLlHDJfU5yHGmD8xRn2M8ZoLn7fZttlW1Qayh1nrnllBNTcarbEcmmPMnxijPsZ4KxIwF5ElFtG2M2fslci9MJv7fpvSujrKQ/MJ+RNj1McYb80sUdWR9kSr9ATbOQPqfpCcIkWbVE9xqIv0T4xRH2O85rMUPjoZYGwnDc4BtSaGJSOtotfS8qGc4J8Yoz7GeKuLjBJlrEgYmH0nhg4R1cAkuTUjG3JoPsE/MUZ9jPHWpY+ZupVZoZHvt8jVQJTcMnQSW6JOisSh3sE/MUZ9jPHWHOP6wFPiDEUMQUozKAkroFSrNTCxHeod/BNj1McYb913cBYcOPe7w6oOkxC8re/maDWWRohUDm3N+yfGqI8x3uodksRAyzB4zyzNKEsnyARK2VSyNT3FGP0TY9THGG9dGOdC3Dlg9mEgMVdOmDkBckqrp1RtcSoSPjFGe4zxVhfZchMfBDzy6iIlJaijC1Tl7KPKoDi0A+WfGKM9xngrJ8jIhRAhte2fYEs21tZtRUJQzsZU2qFJFf/EGO0xxlu0OQeprd6BvO7Z5n0HqtYEmkW8l22kcSgnxCfGaI8xXusimaNxBe3Rl2JsDcroGXo07y3RioVDtDk+MUZ7jPGWTtDetmRcH72MffNFN2PU1UomLjaI49T1n/jEGO0xxluMEXvCpQqXWNy35rX5nmhFsFSpzsllnnLrjU+M0R5jvLXvgCRlzyeMVlckCA6oswZki5qGehqnZpvjE2O0xxhv7UA5oXbL4BZ7PoEV6l6YNqWhKyVwzoc2X+ITY7THGG9tvtTMEl2g+N6aFyTw3+PDTM7SWy94iCzFJ8ZojzHeioRotadosNcjQfq++RK+Wglx4UjYRj/knxCfGGN+jPFWdcCsnnuHKXNXBxLwui1b81w6cv2/HFOMnxhjfozxFk+IgmVOW8KgN9hbMBBeOuToFXtdDUU7xRM+Mcb8GOOte5EukWIgkO1X6fHns8QwqnP2OinJmeqQ0yfGmB9jvDW9Rj5nEK2Pvq3qkMwgaBtwOfXKtXKbZyZVcvrEGPNjjNeqg1AxDTDeOSENg4oWMCsSSmst5TO9Q06fGGN+jPEWY+SyBIIrWOt7ei0jFEoDLLmV1UNWPDSpktMnxpgfY7wVCaso5BoJ8t6GlMEFtoUGrFRB3Hw2PuTCl9MnxpgfY7y1IRuJlhwQmMP7dtepUOecKxxsH5le2v3QbHNOnxhjfozx2jVhiamaANueWUJZkUBaYNsvGY5OPZ/Zms/pE2PMjzHemlkKYfWlE5rqqg69713plROQRbq3kSKfmVTJ6RNj9McYbzHG0n0kUaBSd05YXWSx4uA8pwrpmOOMp0pOnxijP8Z4SzGae7feIAr1zRMKlM4CzLPO1UqUpGf2InP6xBj9McZrF8YT0oyA2GfhJGhAWd0EaGsYlFPFfKh3wE+M0R9jvBUJg1KgOLReG4joqg6xFaNwLa0RliyHIuETY/THGG/tQNUyEpmDbo9ewahQSBVw+Jy5VhyHvNwzfmKM/hjjrfmEUT0KJ9DRdTPGDOGTwaLmvIJh2miHIuETY/THGK9dE3YeHRWiWuy9SFvasRNUcyvVqOR+iCfgJ8bojzFec9zKuGfEYMb4x967r4ieGwmaL7QBUtxjX2MfoNF1aLYvMDbM7tuvlO5ZaqbdRv5DCeanAid5fMiqU5lfSYr44rLeCXulcMQ6HRR9BRIyS780wdvyUY7RX47xt6bw9ZGrIMK6CVbsUPqEymMAJm01svUid/odLB/lGP3lGH8rdpAVHOgWDdL3Hqi0oshhi4Q8SSR5LbfqE/JRjjFejvG3SEhFfCcQKlLeM1rTeiKsKLJbq71OojRu5ROOcozxcoy/RkJirrvfRfceKF+PBa/rs/VKaOwsg/qt2OEoxxgvx/hrUaRMSqmDp1EXCYz7dFAYg5Rab2U9G++QgEc5xng5xt8ioY9OwhN6jgnrDCjgWCuE0kx73v96UV4i4SjHGC/H+Fu1zaNNa62s48DW7RArniy7hGkFlr0XG4rzkovEoxxjvBzjb1WqGI+WS91Wet0OmdZxkJpCzty4DPW41BdpeJRjjJdj/LU5S3PQCIEcjnsjWIWavYGiuNRe/NYEb8OjHGO8HONvZZYkVamtQ7LYE7yTQlnvREjSaObEUvKlOkY8yjHGyzH+1mTOKJ1sdpAVJgBrJSil2u6aN089ceQ78xMMj3KM8XKMv7bzZeShiWBXqwGbENSoHczCVnxZzelSPgFPcoyaXo7xt1zkKDTD6S+z9xjTiiJLOAyxdVjU5HxplrvhSY5R08sx/paLDC/S1iEQCRcJP346y4BGtSh1Haq3zoSTHKOml2P8rQ5ZDk4oCabtab3pZ/vP6FD2XmnTMf2Wi6STHOO6tx4Jv/VOaBHDVtjoe4K39Ax7WDLUpBY5NVO6Mz/B6CTHqOnlGH/LQDVuJTMC/uyaj7FuB1pgUF1B5Fx3Q2qXcox0kmPU9HKMv9UDlbrG7pXOmRrweiJCyZSg9bZOiiYF9VJtM53kGDW9HOOv9Ttgx7TuhJ1HAnY1qMUKsKbJK5ww8kv5BDrJMWp6OcZfm9HKeYWLDrJH8XFLY70YU0BKrD5M1W91zdNJjlHTyzH+Vr9DmTFyDmDkvkhgguordhCtKVupJZV5iYSTHKOml2P8vTlLRWar0Gote/aaQvC6LObMvgBpPP3WmXCUY8wvx/hbOUalXmtvIFj2HqjcodYVRbSxHouUiqR+K59wlGPML8f4W+8EszRiBODc1WuRB0QjhlSrtlpWBFEu1SfQUY4xvxzjr5HQpNJ6J7bue9d8EnBUXJ+FWlT2SJesNB/lGPPLMf7W7UDCkTrBrFh2D1QDbzrBIztSYw261O/ARznG/HKMv7XfoXrG2dbDoDUB7oFQdm0rplxpOI2il6br8FGOMb8c429Vr+3WF+YBgzED1z4hEHlvBEtBGqnhJSvNRznG/HKMvzWjlXJPzRqUWcp+JyQoRRSkpNyjaJd+yUDxUY4xvxzjr9UxSu/CGbzo2PUJBrW7QZYwTNNyy5diBz7KMeaXY/ytM8Gsis4Enmj3SjeCwpygU8h6OtYFyS0SjnKM+eUYf40ESilKB2yD9zzGDMV+9gWG5XUsYJdbt8NRjhFfjvG3XKRPG24IWmtfJOh6JxBWWA+6XbegTP1SfQIf5Rjx5Rh/K3bgomWQACLtDtnZoQQtMJQ96lbTdGmWOx/lGPHlGH+tes1EdoG75N0Dtdukdzkz+KBolsVLunQ7yFGOEV+O8bdqlrSNbtKBSvvpfFnx5F44L5ZMiUejdCmfIEc5Rnw5xt96JywC1ruQYMTPRjAyKFn7uh3a/kUXsVskHOUY8eUYf+tMkFlXjLCjSFyxw/R1O/RwEO/iM3UXufRilKMcI74c42/1RSadqaYVO9ZC652wh2jsrmkvBVUNa9yazClHOUZ8OcZfImFK3h2xdf3ozdbt0NdjcYUN4G3sRWGJR75UsyRHOUZ8OcbfyiyNJitQHOB5vxNknw5zHQxGNLNrwfWGuETCUY4RX47xt+oTbH2zaTbAsiDgufMJaG0vF+7Ryjoe8FK2WY5yjPRyjL9Vn7CeA/2nJbYZ7WFL6+3o2oCQBnnKEnErn3CUY6SXY/y1/Q5j3Q/doMfcu+ZXABk6ArTaih64Vb5VxyhHOUZ6Ocbf6newYJUkUJIHMKWAwthhgaAU62TQdKlmSY9yjPRyjL/V75BzFcoF2goS9qYPgZqnQqXFw+DOjW6RcJRjpJdj/LU5SxVz7wiOe5twTN/bf9bt0ObEQanhre0/epRjpJdj/K18QpkrchSBSDKB91BOV0OoE3OqfYrJJRepRzlGejnG37odGre0KIAsuDNLVcEnIwzWget2GK1eyjbrUY6RXo7xt86EvP7rr6gguAIITnvD+LQKadReegqLfslA6VGOkV6O8beiyPVe5FIMpKqu24HWO6FoAuPJmZkTj1u3w1GOkV6O8bcqVagmjTL3TJX1Yux1xw5mkHmFeco9x61+Bz3KMfLLMf5W7ODNhWsCXVcyMLdYtwMNaJE5j0x18KVeaT3KMfLLMf7adJ02nRFX7Li3Cc9CUCzvShUbhMORx6VNH3qUY+SXY/wt78A5jbACuE4G4Gxtb3/hXbgyI2pEu3Um2FGOkV+O8bc2faReYtcxWqkTmCRD2AolNWvOrbRc7NKL0Y5yjPxyjL9V5R591D1nKdrs63bou7a5OazTYLqh9s6X9jvYUY6RX47xt84EzOtfetpfAkh23HOWhGC9GlcEV7qVeclK21GOkV+O8dd2vpQVP647wQpvHLxC6dF3vfssrUjieslA2VGOkV+O8bdejCZF0Q2GbSu9bopdzJr3LO8mvY+4NpnTjnKM/HKMv0UChXbWArWUFUWqM6yIoYG0MWuWlK5tBLOjHCO/HOMvkTA0FZbkMIMKsPlYJIyAMZCYXCzdmtFqRzlGeTnG33KR4cicGQbujWBGtFc77EkKI7UQTzEuuUg7yjHKyzH+lovck7ZMJljTCkxqUIbrrnd3lNm84a3Y4SjHKC/H+FtRpFBBxwJ55J1t7h1WwGBgKN1oGHO/lG32oxyjvBzjb3W+9FKFp0FObfc7NN1V7ltDTUtZhsutfZF+lGOUl2P8rdrmmleIsIIFj51jzKNDFRWg6W22OdZ/lJduBz/KMcrLMf7WmSAWbWaC8G2llSpUXi/GYp0i3GrBW7fDUY5RXo7xt2IHmtHXNxxSjvVOVFsQ4FiXhaU2dE5K45KL9KMco7wc46/dDn3kkBVFrjtixQ5zQjScoNyszhXqybiUbfajHKO8HONvzXLXJCtcXMFCKru2OSO4UFsvRk9tRRWa8VK22Y9yjPJyjL+VbW64/qsPgk6G68XoBtGNwbK1UTXnSLdIOMox6ssx/tr8hFJ890Vi7yt2SDWtx2JDIF1QjGZd56WZKn6UY9SXY/ytitZh6p0QBCuvM2HXNlvhBQb3dWGMXG/ti/SjHKO+HONv5RgHJk57foJjA+4pga9gAhLpiisn9YhLVe5xlGPUl2P8rV3zVJQod2hthZLc2gDfDbPrsrAoo0e61SsdRzlGfTnG39sI1mQGQ6DmfTsErDfiAC1cckekfKtDNo5yjPpyjL/lItdfpmmRwKh7HqNDFB9QJZNbz0RyaQ9UHOUY9eUYf6sbrs6UcpcNwXonMGWoNdN6LISX2VWbX6pZiqMco74c46+dCaK9ZAWveW8EqxPqvizmOhJyKkaj3HonHOUY9eUYf22CN86MrUKP9VjkhLaiSJo7x9S6Uu2jXapei6Mco74c429FkaQ5GXWgXnev9PbTtSDYii29pD6x3ToTjnKM9nKMv3U79JZQawJpydZJwAGVuUJzqrOsIJLxFglHOUZ7Ocbfuh1mQ9pPhEZ7h/DeOu+4zoQsWKr0mH3ciR3yH2uWsv3XKPwdScb23/95/fT+ufzvf6fxL+Nf14/h/xp//l9/wv/5e//P//anP5d/a+Ov/XD/5++tP3Vf/5b//q9/+j//8s3853/7b//Uy5/LP/3r+o1/AYX813+u/+Xf/H/+Af/01/6x//F7PzT+j3//7/93L//v//Hnf/9z+Zd/Gv/PgulP40//+d/j5wv/E4x/9Y+1/2D/8Y/4K3/k/+IP9v//xvqW/m8/mb/yMzhVYKNZYChErSuM9drBLRVY8WuS9WLVeqlAIv+xaOpvofh3ZDkfin/8wn80FIuJN9m1Wt4IONj3FlUCxb4C66LT5i0U6QzFvyPN+lD84xf+o6E4KuO6lRuU6HOv3cnrqZYmiEXWOWuI3WlXz38sG/tbKP4ded6H4h+/8B8NxT57R18Bw3Rdp2IuCQprwJA8sPV1QMqd7GL+Y93a30Lx70g0PxT/+IX/aCgWFJyjV+hpl0tNISiDOiTfY4LNC/Kdcqn8x8K5v4Xi35Hpfij+8Qv/0VDkVFmQG8xie2IAOfgsug7Jsaeap1rxTn41/7Fy72+h+Hek2h+Kf/zCfzQUZ5fetQhkdd8DcnWFLS2AYkXP2quMeuut6Gco/h25/ofiH7/wHw3FPBaI0/cFvfueZl6xtFoCFYySWi4y7/RC5j/WLv4NFP3vkA0PxT9+4T8air212oNisdcWiigLxbZT3Ak595oa6Z3iyfzH4sm/heLfYTsein/8wn80FNnyWDSmXa7H64JuBO4pQfTRdhUt13HprRhntsWfbfkIirZ+2BJaIPfSgBVtvRVFQHtJPRpKuVQ+muPMtvizLR9BsU1Jnkn2ntCfuiQGl3VLz8UgG3fBdCmvGGe2xZ9t+QiKqXGxEhWs7Eab6hl89gGl55RYzBveGfCV48y2+LMtH0FRKutImEFN8rqgo0NIbYB9dkolj9JvXdBntsWfbfkKikjrgm4KOoN2BI3ge4x+IVsxzCijpXkJxTPb4s+2fATFVrhUqg655IXiKBOqT14fhiUbTqleqleMM9viz7Z8BMVUfMUqK4IeuEeA/owFVnSIGKwUo3e6lcw5sy3+bMtHUBwUXEbO0AkL8LSxwxaDhj68mRYadyZF5DizLfFsy0dQxDGtjQiYva5TUfcFjYiQa5Uk1HtPd1pLMJ3Zlni25SMotpYiIuke1L7n9seeqcUNZPooNEmz3Zm9ienMtsSzLR9BMbznFlFgNhdgIYYQ/ktaJ9dc1m19C8Uz2xLPtnwERRe2ybXDOhkdmHpAVFu3tDTqKdnesn4JxTPbEs+2fATFTrRebUqgPPZ61nU+eu0TeiqcqBAlvlMkhunMtsSzLR9BMfVKqe4iMUoD2H1nt3WdikktsLHapUm8mM5sSzzb8hEUI2ZlYgXxjAtFI4ghAiKaWishlO84aExntiWebfkIii1p11IDhvo6FReWUCobdPdRsY1cLlXmYDqzLfFsy0dQxExqo3XoZbYVQWcD39NP+yhC5tGs3GnJx3RmW+LZlq+gWHrt2n1F0F5WBJ0HrEvZYI6GK24ZksudyhxMR7bF0rMtH0HRcRatQ8D9pxwiAorLOhVp/aU1pz4uXdD5yLZYerblIyjmGJNrYei2AORWO9TcGcymjTI9It8ph8B8ZFssPdvyERSp7O4V2QAOBQ4LcJYCqaWSKYVLvfRWzEe2xdKzLR9BMTWmMUqHWXhv/RNeEfQevFmKlc7rxLy0623FS2coPtvyERSl9YzcDTqXvbJ8URhpMIxKyTp58Uuls5iPbIulZ1s+gmJFbJpmwKya1qmYGFyTQ46esOGKGtKtC/rItlh6tuUjKHb3zuq4bmTe45uGrwtaK0weRkiRZr+zbg/zkW2x9GzLR1CcMdOYUcHTMOCyUIyJHfZGF0q1Rx+XHHQ+si2Wnm35CIrrLTYWbwJtl4b9DCqJnCao9iZR2Fu/VJmTj2yLpWdbPoJiRhsmytB4vRB5FAFfL0ZIwTGQa+VxqV4xn9mW/GzLR1BsqiW0rIiFW9sRNEIdg2AEl2R5NsnjDop4Zlvysy0fQRGLauO+S8NsobjejRB17KmzbrXrNoGXLmg8sy352ZaPoDhyC2FR0Brrgp5zgmsPGMNwppLV5qXeFjyzLfnZlo+gWEVaqyWgUe3rgk4E3qwDOXUrE2PeKofAM9uSn235CIq9ZqlVHWymhWJdt3TZK9Y8yLWq9XlpADLimW3Jz7Z8BEVLQbaTOWXs8U1FBKItFPOY2udQn3HJQeOZbcnPtnwExZl7MPEC0HmF0bXyClv63A76Z5hYJL31VjyzLfnZlo+gGM2p7YGKwinvDQUJ1jHZoQ7BYtaIr70Vz2xLfrblIyjOnHtJ5CtOaXkPQK7gdXegsids3ZTLLRTPbEt+tuUjKLqr4QpQoA3Pe2bO3CnuAEqjMKf1m/3WW/HMtuCzLR9BkSab2QpbVpxSgHXg3pMxIffRm6Mq3er4ozPbgs+2fATFkTtWmRNE6joVHQcUXbc0ozhRJ+l+qXSWzmwLPtvyERRN50iUFHT0dSqKzHUq7k3l1pFi8Wh46a1IZ7YFn235CIoxSrNKGQpKALNUiFwctHT22sRavtQHTWe2BZ9t+QiKdQXQ2dKAOX46/iJBzVRgpiLqZZLdiqDpzLbgsy0fQbGVaHNFycB17oaCBaXzXiHUes44urZ+aXwTndkWfLblIyiizxU6q0Ja70LgknFd1ZSAhGvr61i0cqmhgM5sCz7b8hEUy2TPuUwYqfMegNwgiiUYtfkQb9MvLctAOrMt+GzLR1D0lIu2RtBir5ss5FBd16noltWaVs2XOv7ozLbgsy0fQVGkel8Pw3Uj7zYrpZ8q7oA+IniPQGa71NtCZ7aFnm35CIqLQI6cOmTDhSJOAzdRKIaDpidO9VK9Ip/ZFnq25SMoRh5mbgghe1AJKkKduybCU8IhrY16qc2Kz2wLPdvyERQttYk6GMwl7cocWm9F21C2lHtDzPVSOQSf2RZ6tuUrKFrUQrFeiCM7sA0CX6EKKDd3r6TUyyUUz2wLPdvyERTdpneiBKP7fisaQ0EbMLxKncxT/VLYwme2hZ5t+QiKpt411oFIZfpGsUGoBZTkWFqRusKaSyie2RZ6tuUjKNbZrNAM6DrKniS2AphcExBjpaQ9XC7ZFj6zLfRsy0dQjJm1yh4HodjWqRgJvDEtFKNlNEe+teOPz2wLPdvyERTTigt0GMIkMuCgvu7m3qE1bGJS+9BbyZwz20LPtnwERS0pKYtBM5173aRDyciwN0EvCoVp3joVz2wLP9vyERTX9ZyGM0LFveOvlQJlBSxQgkbJnX3EpXpFObMt/GzLR1AcQq3lFbG48i5a7HVR2DPkWix6qnxt6qyc2RZ+tuUjKOYcYdMbzL2mgEtdFzTnBnW0ncipK4S55KDlzLbwsy0fQbF6qpKtQWOLPYt7QhEh6E0mayRxvzSoRM5sCz/b8hEUKQdh5AyGuQLLyOC9B2Q0wcRRh996K57ZFn625SModilYnHeRmK2wRUygaKz7ehYl7aNVvVQ6K2e2hZ9t+QiKln3Wtu7mgWOdiuwE0VAXimZjxQzIt1ry5cy28LMtH0GRUhtSytzdzx04skFtwkCp6sjSs8mtU/HMtvCzLR9BMXX0TM6QUhmwYucOJVOFqWI9c6t4qzJHzmwLP9vyERQpeASVBEJ1hy3he6idgs0wZ9Wp7VLHn5zZFnm25SMo5nUmRh8JrFMG7rzeisgMUnzGtJGLXDoV9cy2yLMtH0ERhwknrAvFHUFX0fVqnBkQC1MrpYpcKofQM9siz7Z8BMUUIxXvBCtajnUqUgE3S5CyJ8VeUmmXbIue2RZ5tuUjKNbgmq0KlKm2Vwg5hPYGfWZLmsWSX2qz0jPbIs+2fARFTm09B7vCtivrgl5XtdN6MIqnzKSzjlspbj2zLfJsy0dQTNSM066EyGVd0HumWNkZRqeCvWLja0Pt9My2yLMtH0ERnXPtA8FaMPDIAjVHg+ZNaOG5ruxbF/SZbZFnWz6CYqJB3kggAheKSTvUmHu72joU10NtpHpp6qye2RZ5tuUjKBK13rJ3sEJ9RdA9gXs46CSjWWusI/ISime2RZ5t+QqKzSUoF/DEusKWssIWyxOUK0UtOUm7tCxDz2yLPtvyERSjVUvDB9TktGKXUddVXQtwy+FdvZNdQtHObIs+2/IRFHGO9VRkA5I0gIkLRE0Lyt6kUumjtnwJxTPbos+2fATFOi3FClRApKywZRdGFAzZHdGZebDMfqnNys5siz7b8hEUZx/T+hyAsovESNdV3TjWh15y4+HRLs3MsTPbos+2fATFarPNlBtgrQhsuYMjxgpbLAe2QoaXisTszLbosy0fQXHOSImNILXk61ruA2LMtivFckqeq95qybcz26LPtnwExZjZxXBA72mvEBoF6qgT3EdyFxrmty7oM9uiz7Z8BMVi1clrAnFZb0VFgpp9QtNWcymtpXTrVDyzLfpsy0dQzDnYCSvoEANO8uOgJ/TcxrqhtXC9FUGf2RZ9tuUjKE6yzn0K0G4j4NYMqnICI9GWmbmOS6WzdmZb7NmWj6CYp01DNRDGDCtUWW/FmhhayyQ457qjL70V/cy22LMtH0ExSbWc1gtRiHChKAhRqIG6eBbVyHILxTPbYs+2fATFLoLU0oBSZa63YkrgEgNcVam1UgwvTYfwM9tiz7Z8BMXorKLkK07psU7FuSikvW5yWKpNh02+FLb4mW2xZ1s+gmKzKtwtwzocaYUts0IICfQWgylh53mpXtHPbIs92/IRFAv7wNYFRu5125afsKVA3lT2kDnx1ql4Zlvs2ZaPoFgF649taZQFuE4Gn9YgIwWWXlHlUpGYn9kWe7blIyiOSpy7VJCKfdsWA2+mQJ1m9ZGEkl5C8cy22LMtH0FRV+A8W3YId1wRtK+wJfexzsdR8mgUJS5V5viZbbFnWz6C4igSve+2lrY/WBhEtAFVtXl3LNEubT71M9viz7Z8BEVlHLtKFsLm5rEoRN+7M3pP2WVq7pd6W+LMtvizLR9BMVvHUmuDPvapWOqEkloCLMNNuiLeqsyJM9viz7Z8BEUyHp6UIVetwF0z1F461EE9+8AIuYXimW3xZ1s+gqLvCohcJjiuFyLLCp6LoUNLyVUp50GX9rbEmW3xZ1s+gqJVnWyZIEpNwNoJ6t5r5TRG8VKq26UisTizLf5sy0dQHDQFi644pa27mTHRbj6NdSq21iJ6y+lSMifObIs/2/IRFDsyp1ELkO3xTW0vPTXdy620kTirlUu2Jc5siz/b8hEU85jEiLKC5+7rgpYJ0YTApCwUMzW+lVeMM9viz7Z8BMXg4t7ZoDXb0yFahUqprlOxpBk11VwulUPEmW3xZ1s+giJFNV/hMuzjEXjIQjEVA6HsEw2ryy0Uz2xLPNvyFRRzTUMZIXr0dSqaw96rB0PaRKorbLE7oz4pndmWeLblIygWNcSmAq5NdkOBQq3uYDWv0zI41XFnADKlM9sSz7Z8BEUpmHv2gN5KA46K4JwFpBL14UyD7uQVKZ3Zlni25SMoel8BSgsBFNqlYblDGTwhpVjxs+ZR+M5iNUpntiWebfkIigUjRR8ClPZiNdMOsQ9J6Z1jMlqlW2/FM9sSz7Z8BEWckS0Gg9adzLHuUFEUdA9vwuJJLtkWSme2JZ5t+QqKPhVbJFhRSgVWFiiFGYxyiHNvdmkf9G5UOELx2ZaPoFhH6TWnCbXtCDoCIWIqSAj5wF7rpUEl60FwhuKzLR9BMZto7kUg6Vwoct3rJm2Ax+4zaI1GvVOvSOnMtsSzLR9BEYvEjPVM7KM14Ea74w8JMDzN0kaMduuCPrItnp5t+QiKhVHKXk7QhcpO5mSoOhG0p9j9qLT+7zso5iPb4unZlo+g2JV5Vuogfc/ingNhPREzeC7YdLrZpdJZyke2xdOzLR9BMUpKPn5WnfKKoJsE1OIFsHJUaZb1VgSdj2yLp2dbPoJicg/1nmBOmsDdBGJwh7Zu5pxHEeI7Q+0oH9kWT8+2fATFholaigwrVN0odoXac4Vurde6jsSpl8oh8pFt8fRsy0dQtCw/z0UgHSuCpuxQfjbxrlMRaUXUMm6FLUe2xdOzLR9BEecY2fZitbrbrDRwoegdODx7iNURt8KWI9vi6dmWj6Aoowb1FayMyeM/Iug6Jwyrs7kkS+XWW/HItnh6tuUjKOZC0aIqUMNYp+JCsaZaISP20R3HkFsoHtkWT8+2fATF6KMlzA3y7CtskV7Be23gjQum0qS0OwOQKZ/Zlvxsy2dQZAwJhzRKWRe0KwSNgDbq6FI7cVyqV8Qz25KfbfkIipTRckWH4aPuNqsOVXEdknUbQVZyvYXimW3Jz7Z8BEVLNeNoBmLBwCtwhlrWqzHX2iinUlrcaT4lPLMt+dmWj6DoPkqMPYa7zLYj6A7FCcHcW2BfB2O6M6iE8My25GdbPoLiLEVHeIP1ZlwXtBMtFMt6OoZ4nVWy1ksRNJ7Zlvxsy0dQZEzZlVewMgL3CiGEkijDqNFMR8vKl1LceGZb8rMtH0ERkzSVBeBexbv3tjTYvVWgyrVQlzbapTYrPLMt+dmWj6DoHNGmElTxAbxHKy4cF4q1p56NyzXxh2e2JT/b8hEUpZXd8OeAvaT1Vhx74Ow0qFWHSeZc8i0Uz2xLfrblIyj2rtFphS2prqORIy0UE++uK0qbyez1Vl7xzLbgsy0fQZGye6AJENUGLJphF3bDGMn6Oikt6FIyh85sCz7b8hEURZGxUYdCXIBL8F5k5RCNO4pr7ngpbKEz24LPtnwERdW8QpURkLIacOb1TKQakFtnTrV3pDvrJonObAs+2/IRFClKzjMVaLs+jFNhCEOFGdJytxAqt07FM9uCz7Z8BMWKLVEVhGq6m09tfRZZIZTKiq1H0lthC53ZFny25SMojjksmxgUZ94t+SuCdhpQfQEauSe1S+UQdGZb8NmWj6A4S605r4iFxlxvxXVdr1Mx1ndzoWJt4KhxqeOPzmwLPtvyERSTDuuVEljmdUGb7Qg6NYjgQi2lCLmz44/ozLbgsy0fQVFa1V7WMdhjV4rhbiiIkVYUU1LOlrzMSw0FdGZb8NmWj6DYe7L8M7lptxFwGwzODaH/7FUrZeRrKJ7ZFnq25SMoWtS8Ezow/acPWgtEpoUi2ZxaVvASly5oPrMt9GzLR1CUYGPpBWbeEfTc26xaoj0gfvbaEVu/lFfkM9tCz7Z8BMWYE6msCBq3fua9vKX+bIbOu3QspudbETSf2RZ6tuUjKLquuCWlFacgDmARX29F4b2a3IqJ1UKXGgr4zLbQsy1fQRHX7ewrbHFrC8XmP3tbBlBLc52WremtsIXPbAs92/IRFFvJ3uYe9ZnSti2hENENsGNLknrDeqlIjM9sCz3b8hEUk3DPBQlGiABTSeutSApIk0VZHPHSUDs+sy30bMtHUBy1R51C0In6eita3nnFAsJtcuTiZdw6Fc9sCz3b8hEUUyJasXOBPgetuDl38KAJEiukRkWRdKlekc9sCz3b8hEUmXOtxgg90gQuYuDZKqSmkbLPOsqlNis+sy38bMtHUOwso6T8s5U8gIMVqihBisKWEzPeasmXM9vCz7Z8BMWUCs+yjsE6sq5TMTcIKwNYMU9TXSHMuITimW3hZ1s+giJX80x5wFRbF/RYUHrLsfe2aOGhoe3WqXhmW/jZlo+gqDVnH7zClrGbT3s0qKTrrTjmHsNt67F4aYWQnNkWfrblKyhSESl5gq57ep2KkqDazCCubOtXVuelvKKc2RZ+tuUjKEYkqYMcOs6xiyACausNVuTKPenoTpeKxOTMtvCzLR9B0cyj90kg1WWHLbsP2stehCpWarE+LxWJyZlt4WdbPoJiWeB56bTjlPVWxNZgB80wh0xPxhTzkm2RM9vCz7Z8BEUmdMU2gCIIOKmBV1collPvXoYnvoTimW3hZ1s+gmJm7pl9rmOQYqHYJtQYK4wW5BDuVPGS+JMz2yLPtnwERVRGabPDJFmn4rqPd+lsAZMUw8OQ56UUt57ZFnm25SMoauSa1mMRPPcCbLQ+SzQh2tCFIU2/Va+oZ7ZFnm35CIplv8aw63orTgTO63wsiALSRrXcuc5bQ+30zLbIsy0fQVEUg4n3opZ9QaeWodS+wuiGseKZUbNeaijQM9siz7Z8BMU0Zmfn9e1ruQLzVIgSAo279Dmy3zsVz2yLPNvyERSLZR6tr8dhHhl4Lh7DPKCw67BaStdLzad6Zlvk2ZaPoEgzcs9twpC0bYsWqMUEuvW5uIzS8RaKZ7ZFnm35CIojxKj43gdd5S/rJosjA2Ne0Qw6er6VzDmzLfJsy0dQtESIUQqol3VBdypQOq1Y2vrwmQrXW6WzemZb5NmWj6CIMWu1sQD0sc5Cm7xQzA5UUmAzLxGXpkPomW3RZ1s+giJFaantWlmr61QcPUPt68GIWVMvved+ax+0ndkWfbblIyhOST1JQ2iDFDgvKF1rg5jN2bGWeSuvaGe2RZ9t+QiKuWbD2Qe0VAJ4pgwxFpnEWKg34ZkviT87sy36bMtHUKyVR84dYTO5TkXZO1Bl8YidRq6t+7VT8cy26LMtH0FRMlvVSJB05xWjErgQQfPsORLP3i7VK9qZbdFnWz6CoqGNMahAq16BeyMoeRAYptlUerR0SfzZmW3RZ1s+gqIIeavbPDuvC5qqQewVa5N2NE1SBOslFM9siz7b8hEU1y3ctacG2kx2BB1QyuIxj4JETiXkUku+ndkWfbblIyiOsqLmQF7sOQO3jFBTmVAkRmnVZkm3wpYz26LPtnwExUxRa20DdM69oSAnKEMKoFYZIoNWVHMJxTPbYs+2fATFUSdPNIXZBYFxV3HbimKMR5uV5rRbvS1+Zlvs2ZaPoOipryh5DxFTlT0zZ0DZCwsctXVNUzwunYp+Zlvs2ZaPoLiCZ1XTCalNAo4sK4KuDGmntydnHHoLxTPbYs+2fATFUb1RTTvFPcpelhFQ6zTwERhi65js6RKKZ7bFnm35CIpNWMteZGVRJ3BaR+OiUKD97KHsZC36JRTPbIs92/IRFJP3lOeoMIJWBO19vRWrrc+ydcnYsN3aZuVntsWebfkIisHoxZih6+KRfVaIPMt6K2pZQXWLhrci6DPbYs+2fATFtpAwRgasK1hhdgWn3KGt67kkxlTw1ql4Zlvs2ZavoNgTIdmEXnzvJ08KZQ/OEbOSmleSW/WKfmZb7NmWj6BIYh5JG1TtbZ2KWaCmloAco9U9KCJfmsXtZ7bFn235CIqtIK1XoQNhHsB7METEvqq15UYzd73VZhVntsWfbfkIihN13colgxapu+MvQ9ltqNRl5pFtuF+qV4wz2+LPtnwERZuaMXa36ZwCjH1C7e4gFSOIEC0uvRXjzLb4sy0fQbG7cc6ZQTjWBR1j7nKI9WDE0muUOswuFYnFmW3xZ1s+gqIaEzfr661oCbhVBa+YF4qYPSVH7pd6W+LMtvizLR9BMa3XoZSxTkWdK4Ju6hB7PTStX6//SXe6VMUdZ7bFn235CIq1zzClCZZ4nYpIBAVthS2VS+9oRnTJQceZbfFnWz6CYs9eqDUHJynAfRaoeT0Yg3JtJa+jsd5C8cy2+LMtH0Gxmk3Me1LO3k/OEQgusR6MeyxEJqs9LqW448y2+LMtH0ExTdNe3aDJRjGVBtF1ly+q9kZtxdGXdvzFmW2JZ1s+gqJQjz1wG0bnvFC0haLnAg11YC5Y5qVyCE5ntiWebfkIioVzrrL7qgQDeGcYF3/ru4k8VZh2j/QlFM9sSzzb8hEUO+5GKg5Q22GLN4awKiCJJ0vmFV3c6W3hdGZb4tmWj6CobI3mEIiS014hlFbwvEche59NcEyJW6fimW2JZ1s+gqLtCYqBu3Z7j4V3RygaDRSJUQq1iXemznI6sy3xbMtHUPTJ3Wg9E/fET+CSyp46m8FtzkIpkuudZA6nM9sSz7Z8BMX1IEwShnvWbN1Vigqxl0JTiRilJpd0Z28LpzPbEs+2fATF4cxkZUKfnYBrqVBnL6DZeqtDhlwqneV0Zlvi2ZaPoMheo/GokNbxCMyVoKaoMEktr0fjpLjT8cfpzLbEsy0fQXF0aVijAK2rELiltmLppOvB6EQpjVnzHQfN6ci2RHq25SMo4thRSpuAuDcUmDgEprE+G+5TZYx+KWzJR7Yl0rMtH0FxYmUc02AkWhF0NVkHYtlFi9qST5G4tEKI85FtifRsy0dQbJWLYY/d7MfAwxeKVAyENK+/hlK7M76J85FtifRsy0dQ7G1YkVHAsKwIOjeCcArQiVqpdJt864I+si2Rnm35CIpiRRO1AYV3x19fPJY0HZyb5VJojHanoYDzkW2J9GzLR1D0aiS17lKc6utUTAzejaH2YEykynanD5rzkW2J9GzLR1DkyqNxERAjWw/GXBaK0YEdG8tMWvhSXjEf2ZZIz7Z8BEXMknFiBuu+3oq4PvPWGjRfsXWoJfVbb8Uj2xLp2ZaPoBittFJRgc3Wqch70yTzhIRRQnT6ejBeQvHItkR6tuUjKC7UUqPRduPzQlGmQRSZUFvprGYrcrn1VjyzLfnZlo+gSD7aHGUCTfyPfdCOoTBF0UrTrk3voIhntiU/2/IVFEuUWvbU2ZJlO2iFsldaobfUYmj3fqfjj/HMtuRnWz6C4qTpjuut6EVs74MOiLHOR80Vy+gzTbz0VsQz25KfbfkIinkyO84KQrksFHdDAbmsXyateeHJcqnNCs9sS3625SMoRmdGk59uUwemsc7HFgSZR+0+A/u8ZFvwzLbkZ1s+gmKxmRCZ1o28p84GrQi6WYKibitwcdVbpbN4Zlvysy0fQbFVyaVhh055721pK2wRbDCyqxWyFHQpxY1ntiU/2/IRFFfMklvffVVzV3HP2sDT7i/Q5m41Vxl3Rn2uZ8EZis+2fATFHhl9vQlhcF8oVt590EYrdslTkWdqcuuCPrMt+dmWr6DovbcuDsl497bs+Yrb/pXcqfYUJfRWMufMtuCzLR9B0Qqq5mlQp/Z1KrYKNeEKW6IhW64hdKmhgM5sCz7b8hEUR6ynISFDSZqBh3QoRQaMJh1rklC91AdNZ7YFn235CIrZxuijJqC0V5OHxLqgbcCcU3UGr+fipXIIOrMt+GzLR1BEr5IbT6heFZj7nq9YB4QX16iaerr0VqQz24LPtnwExTaoN+zr29f7OhV5t7W4GKh5FuqEHS+VQ9CZbcFnWz6CYm88yOuEvq5j4L8ciNtB85jMrJzKncVqTGe2BZ9t+QiKk2qQRIPZ2gDOIyDyIGCfbRZWTfNW2HJmW/DZlo+gKF7DpAW0sfvye+x90CaAMXuvGLXppZZ8OrMt+GzLR1Asg2jUkcFI1llIqlAsG0zkOlNLKeVbF/SZbcFnWz6C4kxZqo4JGW2HLTKgpPV0jLJCaBppzGvJnDPbQs+2fARFaSWhD4TdD71ORTMoJRE0ylpr9z01/g6KfGZb6NmWr6DIsw6ZBGMi7TarCaVr3R3RquSFIy5V5vCZbaFnWz6CYo2MVWeH1DztbVYIQdPXfa3RaqMyyq1T8cy20LMtH0ExYXKhbVsK7+kQ4uCT1qk4OCxZznNeaj7lM9tCz7Z8BcWW8gpTOljf0yFSCwjtK4rJIiuoRsl4aYUQn9kWerblIyii9YqjDKhpr5usJYNHGIhlHF5SarcGlfCZbaFnWz6Cog2raZYO1NOeDqF7NXmsQxIdsRvm5rcu6DPbQs+2fATFPpI7zQRed4q7DIHi65c2Zp9UghPeQvHMttCzLR9BUZBlqk1ou36WPXYBtw5QMWuzoeZ+ybbwmW2hZ1s+gmJw5+wrbkaUvk5FZ4i6R8+GVs6EQ/RWXvHMtvCzLR9BsVbVLsaA3ts6FVcYHRIDME1Ptc51Ol66oOXMtvCzLR9BkbXWUGGoRVfYsrvxA0cGHHMKWx3YLjWfyplt4WdbPoJitXXwdXeo2ngvb0nrgs7raPR1LA7FZrfGN8mZbeFnW76CosZ6DZYOaciuzKkGtY69eLKs56IYUb6UV5Qz28LPtnwERRo8klPeVdwVuApCzZ0XmcVH6TGSXeqDljPbws+2fARFjWFaTddZuPOKuRN4swaoI0qtbNdmccuZbeFnWz6C4goLhHQwDBm4wpY0YO+HBpeemRwl8NIkMTmzLfxsy0dQ7GRhu/nUIvYFXXeKewakHMVQWs9ql1A8sy38bMtHUMRqXXNJMObcEXTuUFLJK4xuWMsMHf1SvaKc2RZ+tuUjKApnR00BbaYVN69Poez+AmzBhVtPvd56K57ZFnm25SMo5vWzxp29kZQHsK5bOjB16HVyy5Ww90so6pltkWdbPoKi7pF2FQ089ubTaHvHXyTYI7o5iGz93iUUz2yLPNvyERRHtlnqprDtsCXtbVaFFNLIlGqfGf1SS76e2RZ5tuUjKErVkuoKVqJWWijOPftYGqTZaPq6teetZI6e2RZ5tuUjKJqpVvEBkZPvvGKDOheKwpWpS6qp3kLxzLbIsy0fQTHr7B7I0ILGbsnv4IYBKcYcXdbHuHVBn9kWebblIyjquihnnxOGNAPuZU+EX7GLampKSOuOvuSg9cy2yLMtH0GRBddFnAdk3AOQUQ1iHYdQZW9z6W3UdqmKW89sizzb8hEUCzFF0wzSSwIuXKDEeit2jNZ7aoVvzVfUM9siz7Z8BEVCXRGKTpC8K3NwGBRfAUyzLrxCGvdb4k/PbIs+2/IRFLX6XI/DBDpyBo6eoAZOaN7Uq+bwWxe0ndkWfbblIygyG0fdEXTpHdjdodSZoPQ0W4ocUi4lc+zMtuizLR9BkdCx9XUjT6N1KjKusKVX3Xlu6+vOlpwvOWg7sy36bMtHUMzc2Yh3Zc6ssGKUDNVMwGxQyjhD+VJLvp3ZFn225SMo9s4JuTfQyQ6sylBazYBFhebs3uxSitvObIs+2/IRFJOWSakUaOumXigmgpLCIOUq0XvwKLdQPLMt+mzLR1AkGZ4rG/jsA7jRT8NVh0RRugyU2m6heGZb9NmWj6BojVq3ZlCYdr2i173eL1bY0rLiNClyK2w5sy36bMtHUGyztNKnwgxRYCs/8xUrdJ+5kTBGuzR11s5siz7b8hEUuUiKWRgyugFTSnsz9IBMqoY9Osmlcgg7sy32bMtHUOw8Umk2YdZdxd1HXXfzOhq1mTp5WoflpVPRz2yLPdvyERRtSp8FM7S9c5IHVvA8GcYoEnWMqXTpVPQz22LPtnwERbZFXMsJ+sh7NfkuEqsJoSaq1vbgErsUtviZbbFnWz6CYsVRq+0VQhl3veKKoJ2MIFKqmBemrJfmK/qZbbFnWz6CYqPkPL0tAKkDtxxQZ7X1S/U0aplkt1A8sy32bMtHUBy5R3WURWGh9WEk8O4TRlTreWgbdKle0c9siz3b8hEUiZL0IXNPbiq7JV+hzFEAcxlZNCXFS7bFz2yLPdvyERSTRaHuAjnK4tF2R7TbznMLY2JOdO2teGZb7NmWr6DIhSxph+l1AM82oHhp65ceaKK93Kri9jPbYs+2fARF4trmHgyReY/6HFah9BW7CHnXKKFRL7VZ+Zlt8WdbPoLiWNcwVaww1wG4+6AnOJYEMbolEUXGfgfFOLMt/mzLR1DkmtoszFAY11uxTIRCSODOlKmMdUtfWpYRZ7bFn235CIpZZs97dJiuUHpX5jQo60DcM3PcqbThSS6heGZb/NmWj6A4UqNZi8GKUdYFbbw7rFbsotlQR2XPdAvFM9viz7Z8BEXNe18VZqCSGTjrhFBFGDP1vm7q0fjWW/HMtvizLR9BsVAdUxuuG9n3JLHawSUZ6LTcBFv4vLRuMs5siz/b8hUUpZG3QZBrrAu6UofSioDUnt1RMa69Fc9siz/b8hEUlUupIQg2eloXtO82q2mQKmPuKfqYl0pn48y2+LMtH0FRvGSiMqAk3JPE5oBgLRCjrBOyI49b0yHizLb4sy0fQdGMUlL1LVraeit2hJCC0HxG79p1pEuVOXFmW+LZlo+gGFG6WuqQZe+D9vVWrHUPFrM6YwRisjvLMiSd2ZZ4tuUjKJonTn0dg1L2Nqs+K4S1Ca6ZqtSkXu/MzJF0Zlvi2ZaPoLj7BkL33ZzZ1oek65nYEDQNrb0ypUviT9KZbYlnWz6CoqlKm71CS209GDNlcCq8HoyzlDK6tnIngpZ0Zlvi2ZaPoMgipjQMzOtO5hSHSpUBpaUFaZLwO7ZF0pltiWdbPoLiSDEjzT1ETAcwS0DsaU5qGYt7XxHsndJZSWe2JZ5t+QiKzFNm6wKdvS8eVwBTi2fAjM3ZPVe6dSqe2ZZ4tuUjKOaWis7okHEW4FEEfNJO66gR49Cst1A8sy3xbMtHUKQpNYcsFOc+FcdsUJspyOyle+ls5VZe8cy2xLMtH0ERV4ycSukguieJ1TRX8NzW0zHbDAnLiW4lc05sS07rr8fiN1isghQtAnK3FUKPMaEkYSDPLdc0VO1SNief6JbN4vMtH2GxjVGSZYaRcC8Rqgy+4ISRW6C0Tv3SACfJJ75ls/iEy0dY7D5kvQkDKu6BJbZeij7QofdUurL2Fpfu6HwiXDaLz7h8hEXJrIRGUIMXi0EO1bVCDhxleGGdl0KXfGJcNotPuXyERaf1WEx1wYeyixY7QuXWQB1TlF6lXypaXP8RHLL4nMtHWCy0HmS7jBtH2ouEyCDM1wk5q0SIJOvlEosnzmWz+KTLR1jkMknDHcZsBtyqQJ15BdOzxGAZUuTWe/FEumwWn3X5CIulxpg1Jai7/Y/raFA4dFGpKTf3YnLJRecT67JZfNrlIyyikpcxE0SnRWDqFSKqA5ZMMZpESne28Uo+0S6bxeddPsLi6CW8zQl97hqdvLtcqhTQSaMPwcSXhn5KPvQu+XmXj7BINEN3I7TYKMCSx7qjp0GbnUeYWh6XzkU89C75eZePsNh1ykDvMC1W9Iw4wBV3nwu2atRa50v5RTz0Lvl5l4+waMbW61Bo3ncx7TohIxKBaEzdnQeR7kxDFjz0Lvl5l4+wmNowTpahCzMwFYVA7WCiY0T2WflSTgcPvUt+3uUjLJqKIUuHomUvt1oXdcwSMBvPnHvunm+di4feJT/v8hEWlZp7CwWpTMAVea8qL0A21LtyzX6LxUPvkp93+QqLY1hjbcAdA7jkAO+RoJfE1WoU40s+Gg+9S37e5SMs1q5l0iTIu7GAwyrUiRUk9VnFutdrcfShd8nPu3yExU7s3HqHTusDJy5Q3DPkoYQara17+hKLh94lP+/yERZ13cJGex2v0rqjdUUxtaUOM6fgUZ2G3sp1H3oXfN7lIyzmMdBmHhDV975yGlDwB81ZqtbYiwzusEiH3gWfd/kIi9F1n4gCIq3sUXcKNZUBSYUiO1bKl/KLdOhd8HmXr7BYBpLnCuj7vdg9QWBmWEFL6Yla7hKXWDz0Lvi8y0dYnByaezPIsxNwsQm15925n9eF3QoFX5q7SIfeBZ93+QiLliLHrs6hHjvXnRRKRoUZLY9mMXzeOhcPvQs+7/IRFpvNPpooaMG63ovlZ3fB3ru2opbeRrJ5qX6RDr0LPu/yERa55JG078VCxdd7UXDFLpygRRSxPGXkWyweehd83uUjLEbPNY/RYd3FC8iIgChdfgpqSZBKjTvbC4QOvQs+7/IVFofG3E9F8b23nHlhGFIXkDU0Tccmlybe0aF3weddPsIiJi9Up0NOrMDmvE7Ivcd8RGrSqA65les+9C70vMtXWDSanGcFyT91OuuzMjwgLyrJh8SwSzkdPvQu9LzLR1jUdR6uaDkDp7LuaJO9eG3sK9u1MNcVZl+KXfjQu9DzLh9hUXobdbddJdUOLP1n/iJCKxLcSkdVvMTioXeh510+wuLw2YfSeiCmdTMzrw9uFHscY2o5c9RbvVd86F3oeZePsFj7aJTWzdxGrDvaRwGPFVH3GKVQX1HNvBRH86F3oeddPsJit2pJm0BDaotFDgjtK4AJwyzZcPRLdTp86F3oeZevsFhSm9oG1B09c0LeOylXAOM9SAkXCnqJxUPvQs+7fITFIDTsExd8KjvXrVDMG9RkTdPMWeJSXTcfehd63uUjLDYjzWMTiHt2fCvrhKQ2YbJPdO58rceAD70LPe/yERZ7aVq5KCCVvd+FDZxLArQZuRZdV/WtO/rQu/DzLh9hkWaZuSuBDBvAWDaLNa9QRsooe+JcvRS7yKF34eddvsIiVZS67uheKO/CsbZY5A6zOw/aban1kgOUQ+/Cz7t8hMVScVadAZTSuqNxfVixi4PNVt1GGUKXZsfLoXfh510+wmLtjcWrguS8d6PGhIrrl21nGdMc1q6di4fehZ93+QiLLkPDaL0XgwowJ4EYfa/tzaUUNm18qTZCDr0LP+/yERajYvJaOySxCTytQMk0oHkEdWZDujTbSQ69Cz/v8hEWB63X4pQBshAEtjKgrIMS8sgWsmDM9RaLh96Fn3f5CIsoOLDmBCRt7poxgph7S2XDzruJv9zakyqH3oWfd/kIixGoXHgvL9cMXFqGMnuHxtViGjXVW/nFQ+/Cz7t8hEV0zGSou1ffgCMjOHWH7M1wioaEXGLx0LvI8y4fYbGgR2E1sLRnJFOdUBqvYBprKQNDUrpUv6iH3kWed/kIi0Y5u8UAjf1eTG1hyDohWaWE6My3+qP10LvI8y4fYRF3BUT3dS6OvakXNda5mBxqyZ1LH4noUr+LHnoXed7lIyzy9Ik57y2A27u0nV+Mnyvb66xFV7h7qd9FD72LPO/yERZVKXWcFXrRvQ+wEDjyiqPzuhzHCmjk1q4hPfQu8rzLR1jEJIX3GNAyx9hN0g4hGEBFK1ZJFdMlB6iH3kWed/kIizRywryLZ1Pw3ns1oLIXmNVLsqi96q3Y5dC7yPMuH2Exc57JOoORLRZr23U64bAHJI8Uc6Z6Kb+oh95Fnnf5CIvIE1ueBJR2vwvtPamZ2i5nlIk4SrRL9Yt66F3keZePsOh7EyoZgfa9J3Vd2BAzK8zW0Hpg93Zpzpgeehd93uUjLOoKn9ftjKAxt5T2useAMtDsyJFltLgUR9uhd9HnXT7C4mLO21xhS3VPK44eCoUkIM0k2MXX+XipTscOvYs+7/IVFjtrqjQBjQuwrkdjrTuUqVhznkwol/qj7dC76PMuX2GxDi/aDBJl3PsABarizx0ttWZsjpf2pNqhd9HnXb7ColvLrgajTANuNYH3XIBKZWExD7wUu9ihd9HnXT7C4hgFmaJDHTu/aMNXHG0FlGoLI1vH0qWaMTv0Lvq8y0dYdEEaiANQ8opdfAXT1TJD9v+vvbPp1cS2zeh/6Z41RZEiWRjepF1k22bVnT5rA65TZFy0QNH/Xul1kjaOCygLFQUkGL6w594ZzMw9kPToUORq+RTqQvUQi5veJT3vcgmLreaorgI9pLJm9q6RV5EBXZktY++n3kfrpndJz7tcwuKabFVTaEA1yMwuLmDU42QxBfUwhvmhmjHd9C7peZdLWJRRqfPo0Mp6/Vdw5mibe3QhZ+J1r3Pqrb5uehd93uUSFi2ZVY0EIcc13yWmuUeXCCNaraFbbqfmXtmmd9HnXS5hcWaUXEdRwEyfuVcdMscMJVBSG4m7HaoZs03vos+7XMLiPBL22AihrumoHFZVLY8G0WPoUjlGP1SnY5veRZ93uYTFUksrRRLEUT79dNYcAwkgRVr1Tq3pob60tuld9HmXS1j03HPtUiA1o8miNPBWB2CKeXgsinrIu9imd9HnXS5hMbgVMxlQUp7ZpXQEyzNMJ8fVYccS0aE6Hdv0Lvq8yyUsdrUwQgswxmLRlgPEZsBcG9bWotKpHL3pXfR5l0tYpCocQyjgY80aGqxQmhCMgrSGAaZkhxygbXoXfd7lEhZzTqnQWB3jx8rRYebozAIhV1yzUlM9tkdvehd93uUSFmdymbu0p9WluwJjGJC9+GTRCC1gwXrIR9umd7HnXS5h0TKvZ9AzR5d1v1h91XVjgzZGMgvKrRzqp+Ob3sWed7mExaq9a3SGEQoBZ++QqU8WtY8cbAZpP7Qu+qZ3seddLmHR2Ir00kDrak7LOa45qRk4quSRtEs85AB907vY8y6XsChCnrENUFk+OgWGLIhAaYyaGLnmQw7QN72LPe9yCYtDtAzmAWSrF+joATxwAROtxShn51MsbnoXe97lEhaxpUwjEWgqMlmMEUwHgYwWm2PDNW/gDIub3sWed7mExRZpLn6rMGceGIFVFNzFgJjnudFyzX4qR296F3ve5RIWPQ0NbRiI41wXV0vaEksA7GLGHT0eY3HTu9jzLpewGFPRGiVA7W7ANTSwkBC8jjpc2Go+5F1807vY8y6XsDiUo4ZiUGnkeV60ANnX8xez5BpyHHLo7ZVvehd/3uUSFluNCb0qpM9sSu4GM8sQeOvecOTc4pleoAk3vYs/73ILi2RR1+P8Ueahkfs8KhZpYQaYRt5TbbGe6e2UcNO7+PMul7BYFUv0VCHQutMpcWaXkQnq0MTBA87l8RCLm97Fn3e5hEUN0WSkBCXnCjxPiFDKaDBUZr7GoZrOvI9OuOld/HmXS1jMbaVlZdCw+ozNDA1OWgBTSzY5tKFn7nQSbnoXf97lEhZDxV5qEpgHQ/5plrn5PDSSpFQGDevoh1jc9C7+vMstLFKLo3Jcl9t9ZpfeoTgakMYko81cXc/c6STc9C7+vMslLK5HBPNM2MFNVt+IVRuh2kBCT0PHYD00DzDhpnfx510uYZHq8MG1AuGqpS2VwAMxpKLcUdi5ncoum97Fn3e5hEWOWOdWvHreaQBm7pBTECg8GukoUg+9A0y4510mjY/FO1gMludGjHNTXqMAmeqn/2IG7Y5SqiTvZ+a7pLDnXeY/j8U7WFTvbUhLUDPrzC4jggVdTbsrG6bicqjnXQp73iXg8y6XsIjSgiIVKHMzBG557tHrwb6XYWkEYT70JjWFPe8S8HmXS1gMrGS9zT1a28wukdbbq0HQXGIp5p0P9bxLYc+7BHze5RIWVWMJWRUKhbq8C0HpLUJ0SdS7pNoO1emEPe8S8HmXS1gsCVOe33HIuF6ihlzB4+iAWVlNaox4KEeHPe8S8HmXS1jM2MVbHOAVV3YJCrlngzRmakkzR8dDb1JT2PMuAZ93uYVFp2FZBbzHtOoXERyxApXVMyLWlPqpdXHPuwR83uUSFk0GYcYCdcQ192p5Fx4OXapqqCmbnXnvksKedwn4vMslLNaB1aMMMJyJhRML5JgQsGDqAaOYnFoXN71LeN7lEhZbCtFLjlA/94tqAcypQDeaoSYSt3AoR9OmdwnPu1zCYmwNRyKFIDOxcGwIJQ8ECWlYzVxKP/TehTa9S3je5RYWeaQuySGwzxwthcEyjzX3ylE0rVrWQyxuepfwvMslLHq23OtPjWjnebHOQ2P2Otb76BFdMTU5M1Mj0aZ3Cc+7XMJizjF7SxUUw2QRI4GtCu8SW2IsVdspH02b3iU873IJi9JNKvmak7pqxtAnixwSEC8XrU4rY5xhcdO7hOddLmExWBNqq5D70/MuhQ5OXiCojNgrpoFn+tIm2vQu4XmXS1isbjTmsRAohzbPi5NKp6jQegjFSMsM2YdY3PQu4XmXS1jkgoMqOhhxWnXdCiVPIEethYOXkE7VddOmdwnPu1zCYugaqUiFUGMGbmu+S0gRkHqh4Ohop+66N70LPe9yCYtofdSRM4zRCnAca0rlKmKs1SKyNBmHcnTc9C70vMslLEaikqUMaKRrXewChjVClcISDS2PM/26U9z0LvS8yyUsYoghIUfgvGZqEJe5R+fVFXTYYEnG8dB5MW56F3re5RIWS6LWR+hAPbXVrztALtQhzcUyKsYZXw7l6LjpXeh5l0tYxEIx6VBQVZurYSIw0wBYe9K5WVO1Q3fdcdO70PMul7DYQxIXLJNAmuti5gxWeQaYjhU7zSXSDr2PjpvehZ53uYTFTIUpZgW3zMBJZoTG1GFIWbfg1aOeOi9uehd63uUSFtuILTUSEP3Mj9ZJZa28Do3YHTXQqfrFuOld6HmXS1ik0iRWZKhpnRdNGCzE+bdJnLj1HGo/1As0bnoXet7lEhZ7oFhzI8jVMzDR8i55Hh/nirhue5DKoTepcdO7xOddLmFRnbJYk5mjuwOvpy4+2KE1DFLQSuBDezRvepf4vMslLNLINa1pV4Vkrosp9vUmtc4PgZOWLuHUusib3iU+73IJi5LJWpS0Hv6V1WesQY5NAXMpNedeJRx6Y8Cb3iU+73IJiyFJnUfCPBfCrsBDHEoqDoplWMxZjQ69j+ZN7xKfd7mERW8jMM3g3Jr6WhcRZpJBaNGRhKsOPHS/yJveJT7vcguLqfWmlGE0Xz4a5x7tOUCW1LsXFbRDNWO86V3i8y6XsIjdPAZlSK2sOanJ53lxPcCyz4hSjYanssumd4nPu1zCoq8LRKwGfbQKLEnBtTYoA9PoceboU3OveNO7xOddLmExjELENFlEmSzGOpfEFtbr1DgKSkMMp/boTe8Sn3e5hcU8vzk1FlBffcYQCVZNxATyM5pNHfVUjt70Lvy8yyUsti59dJkYNkvAaYZpY2lzy+ZOaNh5HKqllU3vws+73MJi6PO7PVfD2Gtf2UUgJ7d5cgzBS9WMfuiuWza9Cz/vcgmLmkbAdV4spc4cPVPz/K+e5pbNtcYRVvPuQyxuehd+3uUSFtdg3pKaQebY1huDAtnm4ii9FZpxJhseyi6y6V34eZdLWMxFOQ6qkCiv2ZRWwaklKMQ82gg6YT3E4qZ34eddLmGxtsZIocDkbvXrLgoFswB1KTXlUMap+dGy6V34eZdLWOyhiDoWiKnP8yJaBLcZpmNNitzUO59icdO78PMul7CYde7Ceb3VJ1znxUHgXgKotVpwaRc51DdCNr0LP+9yCYs643JfYYXb+hA9QskVQUVHooIx2SEfLZvehZ93uYTFRjnmPmPL3IwrsAYGx96gc+mt1d41ncrRm95Fnne5hEWrsdQoBsOwz8Ux8ozQq4SsNEuqEvmUA0yb3kWed7mERY5rAGULEMLqvzjWxNTmDCFzKyPSaPVQnU7a9C7yvMslLDaJxVsmoNRt7tEJITN16NKiqhdDPjTfJW16F3ne5RIWZeRcfO7RoXx6gWaHHLjMdTFT6xQT9UMOMG16F3ne5RIWc00Bszew0nDu0bVCtsqANPfobqNjPTTHIG16F3ne5RIWvWOk2hVCX/NdPv0XMYR104g9uVsLp9bFTe8iz7tcwuIISVpf7Uv6mB/UCVxCnlGmWq+khOlQz7u06V3keZdLWAyjci9IgDGN1Tu+QuGAkAoNHyu5nOozlja9izzvcgmLPYomF4FIcdXSZoYihhAl+2p6Fxod8i5p07vI8y6XsMiEFm0IhBTnuuhzt86YKljkiHOZbLGc2qM3vUt63uUSFi1w8YirsZjMxNKbQ06VQLAOJlWWcShH66Z3Sc+7XMIiunhSRRCbGzUHS2BpJuo0hrSsPRsdmnulm94lPe9yCYuiVd1Cg1grAltwKNE62JjRpWOsoxy609FN75Ked7mEReQZlZMzSJGy6nQClJDW1CEdLSdxlUMzNXTTu6TnXS5hMXfpFNiByiqo1dWXNkqHFoQFW4khHKrr1k3vkp53uYTF0cVCTQqZ2+p5NwNMmT8C1UptDUsN5dD7aN30Lul5l0tYDKN6IQzrjcFnvksAL1FBVCPP/RsxnWJx07uk510uYXEufJGNIkilmV26zhxdRoYYyUvKKYgeqhnTTe+Snne5hMWeI/Y6T4ltDdbgNeTFelsbdeDUNA09tkdvepf0vMslLKLFkDkikKwGT2PNMi/cwTtmH1FTD4d6O+mmd9HnXW5hsfZETg4BV/1iGggmkefiiKLOOCaSZ1i0Te+iz7tcwqLWuQ2brVGANIBnaoYcE0OoxebCuOaZH/Iutuld9HmXS1i0aFiDE9QcfK6LbuBt5ugyNChjaIiHasZs07vo8y6XsKihxTI3Y5hBZRXUzgDjuRdANC15rpoeDvWNsE3vos+7XMJiJVYfKEB1dQBto0Hpa6C5hVAMhUc8tUdvehd93uUSFq3VWrN0qI3XTA1HyHmeHKkl1eY2I82hvhG26V30eZdLWMySyIgdIpXVGXmtiyQR0kRxpNCztkN1OrbpXfR5l0tYdGotFF3mTwW4hAgWR4Bm4qnUMHfqQ3Xdtuld9HmXS1isMfRkiPOAGGeOphRWjl7DrwZhwbwaJR9icdO76PMul7Do2FJiXg0Xbe7RJc49OuGa76LaQ6bQ/dR5cdO72PMul7CIPRHWMSDIZ5LGatU9KkKP5KKUscZD50Xf9C72vMstLFJ1jjYPiKPM8yJWBhtzcRwhlSLcifzQedE3vYs973IJi0XSCAMrIM3Ewj4Y3Htfs4ZKCERx3QOeYXHTu9jzLpew2EvyJJIBK00Cw6CZo9d7l2icLBYJeui86JvexZ53uYTFLOZjlA72ee9iUqB0TyC9VsvCqn7qvLjpXex5l1tYtJJkBmmoqJNFrzO79MRQ2kR0TUyVcGqP3vQu9rzLJSymECQndOiyeseX1U+niUJlIjKbGZsO1dL6pnex510uYVGd1gDzCiJprouMCHmGZ9ARGrqP+alDNWO+6V3seZdLWFxFYcNag5jVZmJZT1101dI2IeEYeOChmjHf9C72vMslLJZBpXUXYPLVLSIiOCND5zw/YaXlU+9dfNO7+PMul7BIyZoEbdB71DUPkMBSSkAtVKUxU6yfYVFx07v48y6XsJgCjchFQUJZdd3cIM+dGYi5pdBaK+nMeVFx07v48y6XsFi5Va6TxVo7ruwS5x6dOuB6biAsPtKZ+0XFTe/iz7tcwmJEVLZGMFPK3KO9K+RSHFJQipY9rzksZ1jc9C7+vMslLIZaw6i9AnbtwAtDrzbPi1xxxhpSK6dY3PQu/rzLJSw29FRLq3N7XuuiUQHzPIDQapYJDNYzPe8UN72LP+9yCYvUq3hbjwrQ53mx8brTaat6zL1RG0nx1Hlx07v48y6XsMilxVRHmmGFJ4EaBTLbAJdJgbdcXM/M1FDc9C7+vMslLIY+sJBFKMNosTggj2GgFUMgzc0O9dNZ6+0ei8+7XMKieS+9tQKV1/xoDQ0KawPOc3kMkanlM2+vFPe8C+HzLpewGHFNC88Co4e6+ukwOIXV8y6haIru5VB2CXvehfB5l0tYNCGKih00VQeOEsFWgBloVGPvpONMX1oNe96F8HmXS1hMMcY2qIHMrXn163YojSOg+jypzVydT3mXsOddCJ93uYTFKDW3yhmakAFzz+Acy+rXbcG4ds1nasY07HkXwuddLmFxRIxJ2UFC/fS8W7MpKYF7zokTRsuH7nTCnnchfN7lFhY9zi1ZyipYZOCBbWI4l8nVs73F0czlUM1Y2PMuhM+7XMJio4qWSSGONLOLzkNjsVwARcRraJnbqRy9510In3e5hEVMWUN3BMGRgKUMcDVbx8dcQk89x3KIxT3vQvi8yyUsVpeRzSJUT2uOQYqQQ41g1noJsddKp3L0nnchfN7lEhY7RiqMHapJnzm6CuR5hlwzNUaMfaRyaNaQhk3vEp53uYTFuUMzGleQONMzs6VVFmFQdNTO6jkc6nmntOldwvMul7C45kfXMhdCHBImi6lC1vX8pcl6qkot9zPzo5U2vUt43uUSFm2mZRtEEAoScJxU5lTt0757lfCMY96FNr1LeN7lGhYncDYXwl6xArce1ijABqXOPTpzX73GDrG46V3C8y6XsDjPg5pbGzDPhm05wNULdObo0iKKc9BCh96k0qZ3Cc+7XMLijNHZuAv03GaObjWv/osCqTpqK6PmfGpd3PQu4XmXS1hMvaOH1YgW0/xQg61ZQx1GGtWrxBQO9etW2vQu4XmXS1jU9eg0GoFMJNd5sUPmEoDcQ5r7s3g4dL9Im94lPO9yCYsulTgNAdTCwDNVg6UWIUXJTVNikUM+mja9S3je5RIWUyNLEjMkXvNdzMZksSOkQY16k57CqbvuTe9Cz7tcwiLzZ/Bfgxg5zfOiZyjBEXTu0H24dzzUO17jpneh510uYVGLhxZ5PbbCyWJRA7ehUFstgWOrKKdY3PQu9LzLJSyazOMiugPmpMBxfiiZBDpTtVwTp1O1tHHTu9DzLpewOIbUGstMLJ1XzZg1MMsZ2CkIauvIh3x03PQu9LzLJSwGDbX01mFEnjkaZ5i2Ga1BfYTYraPboTepcdO70PMul7AoIq3mVGEY1dXRiaBIFIg959JxiORDDjBuehd63uUSFkutxnUuhJITATcRyDbRVGoUYjBt4dQeveld6HmXS1iMAVmVBzD1CBySg6clpVvRPlMM8Tgz90rjpneh510uYbEyZelI0BuG1U9nphhpDNFdJNbg1U/t0ZvehZ53uYTF1NU9YZzZZfnoz03jIAEu0ZMVZqmn7hc3vUt83uUWFr03jpkgtrVRB+mQ43pj4ElRKCe0Q3U6vOld4vMul7DYqY7hSaCpNGAVAq9ry6ZqEtxSs0N33bzpXeLzLpewaL1ToZJA85h7dB4CHrWA5aGotMrGDp0XedO7xOddLmExhWbuFqCI5xmmsYHVYUBzp67EiKEd6kvLm94lPu9yCYs+MGYrFUJd711CmOti1gbomTM1Gl0OeRfe9C7xeZdLWKxLAQoiBMfV8871JzMdyig5zTDd8qFaWt70LvF5l0tY5NC5R0wQxWSeFz8ze3OGRsmoUkc6VTPGm94lPu9yCYul5+KeDEqwuS4OjuBthukwuImpRKyHHCBvepf4vMslLPZYSHPK0AcN4JJnhE4zxaB6yhkDRjzUI5k3vUt83uUSFln6ahjfoKRYVp+xAkUlgYfWczLNoZ1icdO78PMul7CYAlFZbUBj9skiMoN7G1CTS7PagudDOVo2vQs/73IJi5RTjBjmahjXHIOABbJEApMSpOdOUQ7N7JVN78LPu1zCIpt2yrVDHCVNFlcrndpmjnYMTDwit0NzDGTTu/DzLpew2GS0knIAH5+3V3NJLGH0dfVN7CtKp0MOUDa9Cz/vcguLbWTzNam3tLTmuwTIuRjIuukhjTmPU+vipnfh510uYZGjpDG8g4rN7FLKZLG1CqX7GDlgzn6KxU3vws+7XMLiKMW1jwZCMlkMZWJIqOC9KledMbucyi6b3oWfd7mExUAoGgLNsNIbMM6jogWJkL2iexUJ8dSdzqZ34eddLmGRAkVBH3NdTPO8mDiBF/9UeEdr6jS36UMsbnoXft7lEhYHVx7UCggaz/Niy+AtNcjMTfPq2S3tEIub3kWed7mExeSeTY1gjRWaORoZDLNCjAXXhU6ueKhHctr0LvK8yyUsepYYFAWsZFp13WUuiYlhSJmxhQObHqrTSZveRZ53uYTFULB0jglaiDO7jDzAl3xJEjEIr1FDfojFTe8iz7tcwmL2Tr1FhxCSAevIUPL63+yOHUdK9VCOTpveRZ53uYTFIrXmUBkK1TUPUBKYjfUUC7vHOHPMqTudtOld5HmXS1isPjoqV7AWFLi2VaKTBURkRmiMGvOh+sW06V3keZdLWMSZT8IYA9RXbURodaWYCAWd50Ey9TAOvXdJm95Fnne5hEUXpU663l5NArm3Bt57BQmpR2o64qm77rTpXeR5l0tYjCV20TojdF/zXeZKCKUEh+asIsQa+NBdd9r0LvK8yyUs5tRbJV0lOkHWe5cBmXICjaGmVhpRP3Wns+ld0vMul7AobjwEDdJ6aMDZEXJVBW2hShP0KofuunXTu6TnXS5hMeZKQygC5rZm9laasWUukyUTuioT0aE9Wje9S3re5RIW3STF2vvclFd1TrZ5Xpw/Bj20MqKOEujUurjpXdLzLpewmGysfKJQUl8971oHl+qgXN0p1hpPvTHQTe+Snne5hEWPNpdFUZDPXbemCIV6AxPDHLIMTodm9uqmd0nPu1zCIkZBboQg3tOadhWX/nOw1hFdSul46K5bN71Let7lEhabeGkxNRjcKnCa66JlJDDzMbwg8qm3V7rpXdLzLpewiCM2GmaAY7E4WoY8LEK0WrzbEEyH+i/qpndJz7tcwmLqMy+vLjp9HhjneTF2KGMUkK65x9KLjEN1OrrpXdLzLpewyJZyaTJgVGvAxg08iEFaHeSjSWzt0BwD3fQu+rzLJSxasTHPiwZzL5x79EoxRnFu1KVIZ25xnHrvYpveRZ93uYTF2pFjGA59vXLhYAGc5gciFGqlptgPzQO0Te+iz7vcwmIrnVotQEPnusjYwercstsoyqvWW8shB2ib3kWfd7mERVwN4vvcmVuOcWaXYuCOA8IYhO6x1HzoTsc2vYs+73IJi0G5lTwitF5mjuZhYGgFYuTog4N6P7UubnoXfd7lEhYrlZEsIUTPbfWNiPO82BxqkD7TS7Z+amavbXoXfd7lEhZDwuEtC1Sbh0Zuk0rDOtG0PKrPf6WdYnHTu+jzLpewWJUz55pnWFlTo+dOvd4Bzg+efUbYSiKHZvbapnfR510uYRFdS86dINPqBdr9U6Jj0BklY2Y6Vr9om95Fn3e5hMWsis511UYgrV6gCCWnCPOHe4tRguVDc1Jt07vY8y6XsDicm9bRoatUYBeBoqogI1ohSfPIeGiP9k3vYs+7XMJilNjYWwBj6XNdpAEzPlfoVorHwlj9UP2ib3oXe97lEhaNq9vHQndpwDGUddeNEOZ23VVLnJ8+xOKmd7HnXS5hMc/UPFwRmnAAHnGukK0mGOijzRgdsZ1aFze9iz3vcgmLc2euWRuDEk0WkxgU5gpOM0fHyKR8qJbWN72LPe9yCYuVc+2ONoPzGGvulUKpZOC2rrr7zDJ2qE7HN72LPe9yCYuNR2khIHCrDDyzM7hygporpeHdHA/Nd/FN72LPu1zCYpxhWXAUGO0zP7rR3KNVwSOlYA1b7qeyy6Z3seddLmHROYeWSwJvvvrSGi4D43NdLKZzgx5Ih3o7+aZ3seddLmFRqQy0QfO8SArcY4Us3EGESzbFUeOZt/qbKdr/AuvyfS79+5//Oj/2f//xm//A//z6q89//eyzn5/yt31898N369f7/R8A/+pPkf1ggL9A7vryX7df+vb+GQe/8Jey/iS/+Ct8/dXPfl8/++P//A+6u+606K0grr4MNnOqRzBpAhR66FizIJ7ZAzdv7/wvsBr/r7/X9n/9vf76q3+Z//vfC8bX3+Yvv/o2//BP/cs3P/7uX/vXX/2PH/jjF3335Ve/Xzf+7odcvu/tm5G//zK/+M8/8cef833+8uPf9zG/t9/+5rt/7t8QkgAGIPwN8t8g/k20vw4hJiL+x/Wb/9Ov/uMv8+Xb3/7br377w4/zb+3X8+PvvvS6/uxf/vA7+F8//9Ov8Ie/hH/4tvcff/ZXt37yn/zo+klff/X50m/+C+PLoqG+EncA</AdaptiveCompressedXml>
</file>

<file path=customXml/item6.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04da589-9a5f-45d1-b9c9-18eae98c3af3">
      <Terms xmlns="http://schemas.microsoft.com/office/infopath/2007/PartnerControls"/>
    </lcf76f155ced4ddcb4097134ff3c332f>
    <TaxCatchAll xmlns="68339cd5-4ed0-4715-a10c-fb6cfca0aa9a" xsi:nil="true"/>
  </documentManagement>
</p:properties>
</file>

<file path=customXml/item8.xml><?xml version="1.0" encoding="utf-8"?>
<AdaptiveCompressedXml id="58bbe7f60a424163a9ee8e8f1dd45a47">H4sIAAAAAAAEAO1d3XJcuXG+T1XeQaXrbQs/jZ/ektflsn3hqpQrlfVVbqYaQGNFmyJVw5F3lVSeLBd5pLxCGtTPUuQhdbia48gjXIgazhlicE5/+Lq/RgP43//+n+e/+enl+ZO/yf7q7PLi10/tr8zTJ3JRL9vZxQ+/fvr60CE//c13//xPz79/IXJ48sf266chlyKpRzCMDtBGD0wikCV32xoGxvT0yZ/4pfz66e9+5Z/84adXcnElV0+1mSdPnl+Nhn4v/ezi7KDfeXX9rr6/l1eX+8P3H199d1Evv+L94erDrx8+/6/69nWvPGMpLhmgThGQxUCxPYEJpRI5y8Ll6Y2/1xb+5bLyR1/y7v2z9uTw5pX2Pj598uz2xSrn579tbS9XV0/2lz/qFz99Ui/PX7/Up2cWPv9XefOdff5s/PfRlz9b/PbndX92kP0Z325GzuWlXBy+Vxtw41f6meubfnrrc6P3F1cHvqhy58qNa9rjpvd3+fLq27ePUa29a3zg3Uu9cA4e7N1bGZ2+t/H3Hbxa+tp3156caZd/vNz/tfGbb/byw+tzPlzu3+xg1+TVXurZ9fO4e0vXbQyLKDIPZ4c3f742zmIPRx/ffdtC7+/p44cL+nRvGWnBHM+f/Yy8B/CYSwhkUweRYgBNUDymJGC96z4HRKrb4DF8Go9u4vETeDxTOB7O3+z4cNifldcHLueyU1Ia37WrL3j/w3s+u9P4PxpQncRWDXlACQUwtgZcmgGJgtn24lPaBqjx00D1E6gPA1Wbfb0f7Z4IGKNPNkTvoNrcAavPQB4RYkOxlB0nMpuAMX0ajDjB+DAYz4WvRhf4ou32+kk+39XLq8OpEGU3sZGgh2hzA8yksWZuHRJmCc5wFcObYNOaT4MzTHB+ApxnVYbzfgvODxdOCaCxdZU9oascCwEQrQdK6smz6TGTGEoUtgHoCg0UJ0AfBujF5WH3tiMj2DwRSFKmhBhV9iRUFcTBQUGfgMViyiVXa/o2kFwhg9KE5MOQvDy8kP07MXRSTGmQS68lAnWnmoeMAHHL0NWFO6tu3ifcJlnkPg3LPGH5MCy1E3y2v7p25S/57OIgFyckgSg2R8EycPYqgYgSFFcYQus1Bl+z2SqRucKL08Tmw9g88E8ngsPmSvMuCMQeSaV4VBxSMlCkR24mZ+K0DQ5XuG5rJhAfBuKPfDopSq8QDApGSGQioCglkgiC8ya6RGT6RilKXJEVct7OQPJnMI6/b7xv30RrzIngD72XnDVc7FybUmFloOgblNrUNUsVX+om+KNV+HOTDBfwF6xNJ4K/aJvGgo6ATRxZcethaGdIFaUkdCHYbRI7eR3/zahwGX94IvhrveXOKYGLovgrxoA6XQ+B8/C9gtK24T+7Qi4PApxTM0sAdM6eCABtLa7WHMEnUgAai5CbFbDKjN0GF/T6NgC06wA4J6oXAXgyDMhIHilmMH0USTSNAJmcBcEcmG2VyBtNrayTIG5KkCUJYqw7FQCyawWbAdu7A+zeALdoITL7zKnaVraZfPbrGBCnC16MAf2puGAU7I04AVovo1ZMXXAhB7bmFkQMpr5NDOhXVD8MAE4XvAhARycCwGZyiC044FRG2XkvUBw1CD05JH2Z7TZJQLcuC4OzqnYZgPlEAOizGMqisjcq7FCyxoCmd5XCmEpKFlvbxgW7dWkYnMsMlgF4KmnAVDiSoFIeqf7AkjOwbRZ89rlVExhlm+JYt6Y6VgE489DLAFzo/vXn/9EA6GwuLTBBdxjUBWcVIRQRjIitNdnqm98GgCvWCigA/UxELwPwVFQwUsXSsoMgRV1waBG4RgPJinAsrD55m3JCt6ImYQBw1m4tA/BUVHDKwomzxoAtEygcCTh4FcUh11K8VRkctwHgujygn3nA5am4U1HBuVJ0VAsEhwKYfYFsQgUnYhSSrqe8zUyIW1EdOAA46/yXAXgqKlhS7i66ArYMAPaSgSQliHYseI6SylYAXDcX7OdKqGUAxhMBoO2x1OoqhIojBqQAxUoH00rPXLtJGy3Dc+tmQvycCVkGYDgRALbipAgq4pgjoC8dqCsAMyMHa1oPYZu5YLduJsTPmZBlAJ5KGkayK6b7Bj3WDGhGMYJaCchFJNvQ97pRNcy6mRA/Z0KWAXgq9dDZYatVCCqlsW+IZSiZBdT3tW6M6fF2yvNYAFw3E+LnTMgiAM3JzITk4tFJA0IXFIDJQW49Q7U+Wl8q+tS2WRCyLg2TJgCX6wFPxQWHnLFTUdnbuAI2FyEXQyCBiJULSZ3yNtUw6wAYJwAXlyT503HB1dixGo5DiKMkX8O/kAsYtKYbzM3mbUQIrssDpjkXvMyApzIVF21pzhQBds2qC9ZokFvqYE0sRWrV19swIK7LA8Y5F7wMwFOZimtSSqaGUEUYEGUIYOshFKouJxf14jYAXJcHjHMueBmAp+KCMSrzGexAzaPGgLYAUWogUYkx+Ba3KsfCdXnAOOeCF1UwnooLtk5iaNaBVdkxZkIsUFFRHNElXwRD8hvtYrQuDxjnXPByGuZUXHAUr542qAu+roaxSoMUxmZvosqkRerqobfJA64rSPVThCwD8FSm4kIraFoakyAtjR8WsvUOQgzVuu5itRstTF9XkOqmCFkG4KnkAUtSt4tUVAXTqAKsForNHpLYmnIPUsw29YB+3UxInNUwywA8FRFiuzPM2ULFrCLEmAqlIYGxLSQO0bm00bLMdS44zmqYJQAaOpWC1MYYfJKhgp0DxIRQQh3VMGRDyM54L9sAcJ0LjrMaZhGA5lRUcLZSixvnTzVSALamDFiUBq0zzmNo1W1UjHAjCzN2m14EoJ3zcD+jrxpcLTwWLPC2G/eB7tZ3cbR2d7n/gS/O/uP6We/20mV/fQTAWVvbC3z67tdrpjt7+W19fXW4fPlxw+bRA+RWX19dXh3kl/fpL5ev9xd8vtN39292aqTD66txj5/XqXJ5+ddv+9nFbrzY1cuXL9cfzXWni9dt/KIuVT6XQVl/uNG1/ubbN7L7y+uLb3SI31fW/P4P/9i+02jPKMP8/Ma6u8j3dfdWn/6/+S8laWjVAXvvAUdVPiflv9a7k46+NbfNmrgb/Ofv9b+WvvYAcBHBr24i+Ju3r3evjNX/z788QE8enzz+OTz+9z4Ghzj6kgC9jKw0FQ0IqwGTPSO6Vr3bZqOYG4SIDxDi1y5IHkOIbsevf5iEOAlxEuJnJKklRhevV2umCmjYQ+E8yvXZOJdaMdFuTYj3CeRBiF/7cpHHEKLfXcmrSYiTECch/nJCrN43pZ0IhkTDxN6VEH1vwJSqsZhqaLQ1IS59/j0hfu1Jw8cQIu4u62ES4iTESYifs7dq6JZEwCTJgBEtFEEDgVuJ1UlrefMIMT1AiF97HddjCDHsLi7/NglxEuIkxM+IECNFmzi9n1TGBNx7BnKFyRPVmrdZ3XSDEBeG2ntCzF97XeFjCDHumtRJiJMQJyF+xo4LpuQSwtjoI3RAQQdcU4NQeorN1iB+m9V2NwiRHiDEr32x3WMIMe3+wvfBdRLiJMRf0KmvjxA5URSKHfRfAHTGKzUmA8ZQi5JiLX6bwuubZYf3173a/LWv/nwMI+ZdlzIZcTLiZMTP2JYQa8XuCZz1FrD6AFRshGpip8TVJdw8iWgXsPSBEb/25ciPYUTaveT9ZMTJiJMRfzkjdocZA3Xw3IvGiAFBCXGUIzpyEuxgxc0Z0T3AiF/76tBHMKI1O341GXEy4mTEzzlDsTdp49im0PqIEVuHIkTAkbsxwaWWN6+8sQ+sVslztcp6RrQaI76ZjDgZcTLiZ0ysSMi+OoJGjQETWVDWQMg9oUg1Xm5vGboBIz6wXCXP5SrrGdGN/ycjTkacjPgZxYhYg5Rxvk7PTWNEcVA8e/BFHFdbcwrb7Kt5Y2fr+0SzfcRalXMucn67kYP8dPjuP81/PX92/erW1es/+b2ouc9Ge+86r0z9EW1e42JhA6NrACyyycpNPbRTSy08f3arX7du//aNrt26qGYKbAUkG9UCBh3kyh2a2OI4euc32sI8rLDzI7zetPPDdqZUE3tpUDXUAXTeAIciELigETbUyzYbFMQVdn6E3pt2/sR+yIkYyWQoJhTAJghkuel4LjU57OjNNnZOK+z8iEzntPMnlpN6LN6GBs5EGbWxAiV2/ZX7mOPLsYdt5vmsWWHoR0zyTUN/aiOF4lKKAUpS9tYBHYB9GyWA2RQfHfPtU22PZeg1kdgj6lumoT+xjS4Xk8UV8Gkwd6qDw9lCrNahjXEsl9zG0GtCsUeUdk5Df2KvqKKmrFxhmFWlVepAtSNUX0Md4Vmv2xjauxWGfsSihmnoT2jomjxF48D1Nnx0FTV0JIhdTFHvzclttC3sCup2j1jONw39CeoWXzFlpe7qjFK32jgb50GZO2UxlLlsI6L9Cup2j1jIPg39iVoSVcstjFJj3xAwNAvUWoNce2nGt15wmxHtVmxz6k4lLbaYYv87y+gQXCnjQElmNbRjUnnlMqiZObexrfdGR0vipwc0Oj/DsSNmxnwVgyO/jS0Ddo27szFd4+7A3aXCMWyzUx2tMvXJjOovwNRWkukxMVjH46CI7HV857FmpCPlUFKs22jpvM7U01MfL/aOsVEWFdJox8mYvQBJ7uACJV+jiQ63GdV2hcgatp4psuNFZS5iwVyBvf7A4g0UcWr1HlrJietW4be162w9897HS54QW6pdILaotuax9s/WBimmVps33tptahftusjMzcjseLI6ZO5ijMorsuNcJwOESbV1sM5y6NXSRomydeM6zhTK0WztWaSRQ+joGTAPUe0FoVQbosROGLY5QMSvmM9SW4eZFz2ard04Fhe9B2tyBPTJjwS4h9Zq7jYZMjFtk0VZJ7nC5PDjSS7bqanThpocAcacgQPpDwzqqz0RbrQe1a3TXGHOYB7N1qKBmHUtgDdV5bWLFoqrGqXF0LB151V6bWPrFcUnw9ZTcx3PXzvp1amXNrFqbEaomsu5BJGjMnitpYZt6ozcioKyYeupuY6XDKfUKVWChjUDthw0NkOE1LnGZDC5ttG4XjG9NWw96wePlzdLLiYhgdRG3iyqtCaxDUQiJ6ui22y0xZhbp6/DrAk+nr/2xDZ6UX+NRTlcLHDJAhbFdQoFLW6TS3Er6hOGrefUx/H8tRGMvhFwq131Nem4Ni6D2Iw1uiDCG43rdfnwMOc+jmbrJBVbNUkF9ZjmSmyBIo8ddAO2lJqPW+nrdXmzMPNmx6sD7zWGQg4KBQT0Y3NQddXgksvRqqHRbmTrdXkznHmz4+XDMaAnDcYyxlE4mpXDOwYopbkYgsQeN5r7WJc3w5k3O96cpvHFmxJAilUOF1HN5TKBtcJhrOXJeaOy/3V5M5x5s6PZ2oTI2elArkkEkCnpkPYRbMzG1upUjm0zf43rNFee/vp4sZkJ0pJxELMd6zCDAFuNyF2KpvqEJrW4zTzXOlvHqbmOqK81OCsGwYkSOXJnyNY6yHrBNMvYnGwzrtfp6zRjs6PZWoMxjDURBD/y4a5YKMldG5xyDya2sk0cjuv0dZqx2fEqhtkLZhqHWRvWca0Gz5iqxmaVEE3NiTby1+v0dZqx2fHGdawS1C2Daa4DNlZ/XdXgpUTxaNjYjeY+cJ2+TnNO83h1KRqXFbYenCEa5eEFchYDvekQd5JdMNvoa79OX6c5p3m8fHizoaCqatuTA+xK5Fx8AE/dFsWBRdwmNrPrahVwjuvj5VKSxECBQKNuHdceu9oaBSRVY9gbU8xGtl5Xq4BzXB9PX2dWd20jCLqxXYZvQCOr0rxJmRIGVdvbcPi6vFmatQrHqy2sndXAdRh37F3WK5SMFipXpfBkW4nbrPHx6zg8zVqF4+VSnPcxVBVZYzoTXXRARA2ipVCTz0UZfhtbr+PwNPNmx1vjU4NJrSqHe1XVKNZALilA8K5QM5k3qyP92dT3b0/uzKmEZl/AOnuj4Xb043TfXPLYVaEB9yqQg8NoC3VfN99Q4f59l505lcjsCzB1MQZ75ww1SwJkj0C+MBRmH2Pw3dHmo/q+rTOGqU8lMPsCTI2dSklZaZu6BuE5FOCm0otScBQ0Pnd2m82Db5h66fPvTX0qcdkXYOpoc6lSPLCpDBjUYTMTQWye6pjprButs79h6vSAqU8lLPsCTN2xSnDK3S2PPXFMSzB2zACbRwFpzJLdRku5fjb1wmP4YOpTqSD9AkxNMZZO6quNSxqWVQqQ1WOr2vIjleYjtW22P7ph6vsPGnfmVApSvgBTSzXN54RQWtSwzHgHJVAEJ1nN3ruXgptvafbAEcp0KkUKX4Ct1a415ZTAuzBsnYyG4DWBqu3GErBnv7mzfuhwWDqVIoUvwNa1tcg1MEiJSuHFIXDNEaLKa71fss5ub+sHjr2kUylS+AJsnXtNFVMHtKVoEG40CA8VwXKOUQm8BLtNQcpNWz9woB/NjNnRbM0ahhMlCx0Nji2uArAtGpSToZDVY/u+0UKudUeV0UyZ/UJbP3/2Sn/9+XSn5y/46ncv+OIHufqu8/mVPH92450Pnzq7+t27U57+cMHlXNr7D9+98OFvzvnq8G/S1bgv/nz2Ur4bB6hpFACO/mzit8Z+a/FXaHIy0f776P3Hn/7QzNWLyx9/d3lx0Mf2R/25v5I6bv7qu8P+tXbg3ss/3+GZ7HlfX7z514/u/PaVj5/meEp/umzyZLy4pj8rtTgRyG1kklurUIpyoNXb8hhade7OMXejFe3XH4bBz+TumXPLJ869uXni3NIBYI88YG416h4+XO4aOfffzfPLV9fP/d1g0QBMfnrFF+23XY0yNjVWuDx90uTV4cX1MJef6vnr9vaTZ1e/f3PBL8/qh889u4Xt9+b4+O364uxcyeMO59wx3qqjF++yzZ12Vh1qu6KdVceFr2hHsFbsnsBZP/rjA5A2BNXEPtpwCZci4TvtcKIoNLa5i2PfaWfGdqUauBtDLUqKtfhV/Umm5BLG8sAcNFAQdBoPpgah9BSbrUH8wpF0d9upkaJNnN4PNkzAvWcgV5g8Ua2Z17TTTOiWdNCaJBqfRrRqLzQQuJVYnbSWVz2fOs7FoEFfNKYVVLBCUSwAU6rGYqqhrbJ7kRhdRNEmxqSjYW2Hs4D3bJyipygXrmknNuLo1SGjF9KAjAZ06qgV9ozoWvWurGlHZZo0tGp3773G79ozTkpqrXcnfcyUuX53MC4MO/Ua93Dpo0hWe69DYCjGThGQxei46KodQ9F4xFkWLo8m2ZtnLP54uf9r4zff7OWH1+d8uNy/2cFOSWkv9ew6dljk27Xz18unKn4ecQ4v94E37b28+fZjR6ZNH3sMzTtIZNQcQgl0MCE4b6JLRKanOzDbEh7RJxui9qfa3AfdKSOMPWJiQ1Fd75TG7sRjnw+Pc+GrcfCs2mQ3muLzXb28OlxNqNw0jW15zK4Cq+tR01gPueQKKhmlJPVwYfFIgTvtoPeSc4nQuY4jQSurT/INSm3FFaniyx1PtCXkulGuFRxZ6XFE6ViQQVndfsIswRmuYngDyJ3V63Nz30Luw4UJu9vmsXVs/pYj+KTRFKov1pDBCljFY7fBBb2+KlDoLXdOKk6iaDvFqJlJo6DAebCcoLS/K+xi6+r8NIZiUu2NqMOJUjOQTY+ZxNCd1T/HgN3F5WH3VjMOKTeBdjNCRvU0FDOYfn3kpfISa0ACgjkw2yqR7/DblgChUWeMUZE+1g0hh3G0hNcwWew4JChXe/sIzmMA5PLwQva7dqbh0mGy0R2jhFbGjHV+O2+tPyxkq+FKiKFa112sdpWMiuJdTioKq+pJDe9HFVMYthaNw1qkXsrSHPXd8N4pUKsqhErJjxrHIcx4yA1sqleVS9xSQvWuzMyumK5euMexN98owmDVzyrHIpJt6Htdx7LFieqvDoZ57MlbVHh05dvMCmBrWg9hVZBgeyy1ugqhojrlQEFlgrZjWumZazfJrJKHkrIaxRWw5VqTFY0nRZ1AtCpiVRGnklfdV64UHdUCwY12si9K1KGCEzFqQdfTunZSFk7jrJBwbXeqGk4Ff32ISB1nuRlMS1nUu0EUVSwtK/CkjOfTosrwaCBZEY6FJfMdWbfUjrO5tMAEfWwcgTYbJb2IYERsrclW31bhZ5xvo0FUg0CjfqeM/XmtDg6ffW7VBEZZmpy9q0euzzkTfT6R9L70NjTc7AoiwlRSstjayrRADrEpZXIqTu+rq3x22mLoySHpy2xXyWdULKsST2OIqt1FR2we2yTZmltQ22Pqq8Y7s1PmUPduVXcrDse52S1aiMw+c6q2lTv3talzic1RULZQLGo0RGOvEFd4ZL1qDL5ms4UMP/BP05vc9CY5jxpHpaPGVUOOcVBYMQQSiFh5nJSH/56oaK40P/YSGVtAqTSLigpK4xiUHlmHVNaRcHxU/Mg/yIwyPrIDozoFdXfUnLIFjrKaUIcXJRtCdkYl9DovqvqVs4WKeZTamQqlIYEZJ89xiM6lVeyl8j6Q0iawo+GrxsJ1q04sqZNQB6s+yKzyWtZJDM0qfSrCh1e3QEUaRHTJa9gQkl+aErzLytE1dZXj+WjghM0WdRCpgSirmeBbXOltmmiYRU2jMPWa+pxlBDwqxEKhquGZUyG2Kpmt0YR+cRF9Pm2cEiVjf8zUwZpYitSqr1d5reyqsSMRxyHEoVG1P2P5uEGN9Q2q7s2roieVBx6dPlhCp15dklPN3DNU66P1paqMuHNfj+KVW++/H1rv5yO/fyFyuDWLOebxPnp3/NHzZ9cf/e7/ANqPvmq9MgEA</AdaptiveCompressedXml>
</file>

<file path=customXml/itemProps1.xml><?xml version="1.0" encoding="utf-8"?>
<ds:datastoreItem xmlns:ds="http://schemas.openxmlformats.org/officeDocument/2006/customXml" ds:itemID="{6A0D4304-06A5-4AE6-8C4E-1C1A46CE7977}">
  <ds:schemaRefs/>
</ds:datastoreItem>
</file>

<file path=customXml/itemProps2.xml><?xml version="1.0" encoding="utf-8"?>
<ds:datastoreItem xmlns:ds="http://schemas.openxmlformats.org/officeDocument/2006/customXml" ds:itemID="{02A306A7-7C2D-4719-BD2F-32BA37BA8A96}">
  <ds:schemaRefs/>
</ds:datastoreItem>
</file>

<file path=customXml/itemProps3.xml><?xml version="1.0" encoding="utf-8"?>
<ds:datastoreItem xmlns:ds="http://schemas.openxmlformats.org/officeDocument/2006/customXml" ds:itemID="{0A36571D-4C50-463E-B1E5-67CEEC4B2C0B}">
  <ds:schemaRefs/>
</ds:datastoreItem>
</file>

<file path=customXml/itemProps4.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5.xml><?xml version="1.0" encoding="utf-8"?>
<ds:datastoreItem xmlns:ds="http://schemas.openxmlformats.org/officeDocument/2006/customXml" ds:itemID="{A2961170-29C7-428C-B80A-E02BF3455E2D}">
  <ds:schemaRefs/>
</ds:datastoreItem>
</file>

<file path=customXml/itemProps6.xml><?xml version="1.0" encoding="utf-8"?>
<ds:datastoreItem xmlns:ds="http://schemas.openxmlformats.org/officeDocument/2006/customXml" ds:itemID="{EB22CE08-BEA3-48A4-B02D-AB5F0BFE7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C4F3CE0D-79BF-4D95-89C7-FB6C016997F3}">
  <ds:schemaRefs>
    <ds:schemaRef ds:uri="http://schemas.openxmlformats.org/package/2006/metadata/core-properties"/>
    <ds:schemaRef ds:uri="http://purl.org/dc/terms/"/>
    <ds:schemaRef ds:uri="http://purl.org/dc/dcmitype/"/>
    <ds:schemaRef ds:uri="http://schemas.microsoft.com/sharepoint/v3"/>
    <ds:schemaRef ds:uri="http://purl.org/dc/elements/1.1/"/>
    <ds:schemaRef ds:uri="http://schemas.microsoft.com/office/2006/metadata/properties"/>
    <ds:schemaRef ds:uri="704da589-9a5f-45d1-b9c9-18eae98c3af3"/>
    <ds:schemaRef ds:uri="68339cd5-4ed0-4715-a10c-fb6cfca0aa9a"/>
    <ds:schemaRef ds:uri="http://schemas.microsoft.com/office/2006/documentManagement/types"/>
    <ds:schemaRef ds:uri="http://schemas.microsoft.com/office/infopath/2007/PartnerControls"/>
    <ds:schemaRef ds:uri="http://www.w3.org/XML/1998/namespace"/>
  </ds:schemaRefs>
</ds:datastoreItem>
</file>

<file path=customXml/itemProps8.xml><?xml version="1.0" encoding="utf-8"?>
<ds:datastoreItem xmlns:ds="http://schemas.openxmlformats.org/officeDocument/2006/customXml" ds:itemID="{28F69C1A-60C4-4753-BCED-623AF07F54A2}">
  <ds:schemaRefs/>
</ds:datastoreItem>
</file>

<file path=docMetadata/LabelInfo.xml><?xml version="1.0" encoding="utf-8"?>
<clbl:labelList xmlns:clbl="http://schemas.microsoft.com/office/2020/mipLabelMetadata">
  <clbl:label id="{8e2e509a-f02b-496b-97a8-09ffbb9893ea}" enabled="1" method="Privileged" siteId="{234ac309-c216-4661-a5ba-18879f6c4c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2024-10-15T00:38:35Z</cp:lastPrinted>
  <dcterms:created xsi:type="dcterms:W3CDTF">2012-02-16T03:44:14Z</dcterms:created>
  <dcterms:modified xsi:type="dcterms:W3CDTF">2026-10-30T00:14:24Z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2023-10-30T04:26:19Z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c72b1fba-30ba-44d0-97f4-d344a8cfc192</vt:lpwstr>
  </property>
  <property fmtid="{D5CDD505-2E9C-101B-9397-08002B2CF9AE}" pid="11" name="MSIP_Label_8e2e509a-f02b-496b-97a8-09ffbb9893ea_ContentBits">
    <vt:lpwstr>0</vt:lpwstr>
  </property>
  <property fmtid="{D5CDD505-2E9C-101B-9397-08002B2CF9AE}" pid="12" name="AdaptiveDocumentId">
    <vt:lpwstr>cd8ef31c-a7e1-4233-af88-c972afdf3f34</vt:lpwstr>
  </property>
  <property fmtid="{D5CDD505-2E9C-101B-9397-08002B2CF9AE}" pid="13" name="AdaptiveReportingVersion">
    <vt:lpwstr>5</vt:lpwstr>
  </property>
  <property fmtid="{D5CDD505-2E9C-101B-9397-08002B2CF9AE}" pid="14" name="AdaptiveReportingRevision">
    <vt:lpwstr>0</vt:lpwstr>
  </property>
  <property fmtid="{D5CDD505-2E9C-101B-9397-08002B2CF9AE}" pid="15" name="AdaptiveCustomXmlPartId">
    <vt:lpwstr>0a36571d-4c50-463e-b1e5-67ceec4b2c0b</vt:lpwstr>
  </property>
  <property fmtid="{D5CDD505-2E9C-101B-9397-08002B2CF9AE}" pid="16" name="MediaServiceImageTags">
    <vt:lpwstr/>
  </property>
</Properties>
</file>